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chartsheets/sheet14.xml" ContentType="application/vnd.openxmlformats-officedocument.spreadsheetml.chartsheet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" yWindow="156" windowWidth="9720" windowHeight="7740" activeTab="1"/>
  </bookViews>
  <sheets>
    <sheet name="Raw Data" sheetId="1" r:id="rId1"/>
    <sheet name="Summary" sheetId="9" r:id="rId2"/>
    <sheet name="Lap Breaks" sheetId="3" r:id="rId3"/>
    <sheet name="Lap_chart" sheetId="38" r:id="rId4"/>
    <sheet name="Lap 1 data" sheetId="4" r:id="rId5"/>
    <sheet name="Lap 2 data" sheetId="5" r:id="rId6"/>
    <sheet name="Lap 3 data" sheetId="7" r:id="rId7"/>
    <sheet name="Lap 4 data" sheetId="8" r:id="rId8"/>
    <sheet name="Speed" sheetId="36" r:id="rId9"/>
    <sheet name="Lambda" sheetId="35" r:id="rId10"/>
    <sheet name="CO2 &amp; CO Phasing" sheetId="46" r:id="rId11"/>
    <sheet name="Fuel Flow&amp;Lambda&amp;CO" sheetId="47" r:id="rId12"/>
    <sheet name="CO2 %" sheetId="28" r:id="rId13"/>
    <sheet name="CO %" sheetId="29" r:id="rId14"/>
    <sheet name="kNOx ppm" sheetId="30" r:id="rId15"/>
    <sheet name="THC ppm" sheetId="31" r:id="rId16"/>
    <sheet name="O2 %" sheetId="32" r:id="rId17"/>
    <sheet name="Fuel Flow L per hr" sheetId="33" r:id="rId18"/>
    <sheet name="CO2 g per hr" sheetId="41" r:id="rId19"/>
    <sheet name="CO g per hr" sheetId="42" r:id="rId20"/>
    <sheet name="NOx g per hr" sheetId="43" r:id="rId21"/>
    <sheet name="THC g per hr" sheetId="45" r:id="rId22"/>
  </sheets>
  <calcPr calcId="125725"/>
  <customWorkbookViews>
    <customWorkbookView name="opie test" guid="{2B424CCC-7244-4294-A128-8AE125D4F682}" maximized="1" xWindow="1" yWindow="1" windowWidth="1362" windowHeight="538" activeSheetId="5"/>
  </customWorkbookViews>
</workbook>
</file>

<file path=xl/calcChain.xml><?xml version="1.0" encoding="utf-8"?>
<calcChain xmlns="http://schemas.openxmlformats.org/spreadsheetml/2006/main">
  <c r="J6" i="9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5"/>
  <c r="CF5" i="8"/>
  <c r="B8"/>
  <c r="CF5" i="7"/>
  <c r="BZ153" i="4"/>
  <c r="CB153"/>
  <c r="CC153"/>
  <c r="CD153"/>
  <c r="CE153"/>
  <c r="B8"/>
  <c r="A4" i="8"/>
  <c r="A4" i="7"/>
  <c r="A4" i="5"/>
  <c r="A4" i="4"/>
  <c r="A147" i="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4"/>
  <c r="G24" i="9" l="1"/>
  <c r="F24"/>
  <c r="F6"/>
  <c r="CE151" i="8"/>
  <c r="CD151"/>
  <c r="CC151"/>
  <c r="CB151"/>
  <c r="BZ151"/>
  <c r="CE150"/>
  <c r="CD150"/>
  <c r="CC150"/>
  <c r="CB150"/>
  <c r="BZ150"/>
  <c r="CE149"/>
  <c r="CD149"/>
  <c r="CC149"/>
  <c r="CB149"/>
  <c r="BZ149"/>
  <c r="CE148"/>
  <c r="CD148"/>
  <c r="CC148"/>
  <c r="CB148"/>
  <c r="BZ148"/>
  <c r="CE147"/>
  <c r="CD147"/>
  <c r="CC147"/>
  <c r="CB147"/>
  <c r="BZ147"/>
  <c r="CE146"/>
  <c r="CD146"/>
  <c r="CC146"/>
  <c r="CB146"/>
  <c r="BZ146"/>
  <c r="CE145"/>
  <c r="CD145"/>
  <c r="CC145"/>
  <c r="CB145"/>
  <c r="BZ145"/>
  <c r="CE144"/>
  <c r="CD144"/>
  <c r="CC144"/>
  <c r="CB144"/>
  <c r="BZ144"/>
  <c r="CE143"/>
  <c r="CD143"/>
  <c r="CC143"/>
  <c r="CB143"/>
  <c r="BZ143"/>
  <c r="CE142"/>
  <c r="CD142"/>
  <c r="CC142"/>
  <c r="CB142"/>
  <c r="BZ142"/>
  <c r="CE141"/>
  <c r="CD141"/>
  <c r="CC141"/>
  <c r="CB141"/>
  <c r="BZ141"/>
  <c r="CE140"/>
  <c r="CD140"/>
  <c r="CC140"/>
  <c r="CB140"/>
  <c r="BZ140"/>
  <c r="CE139"/>
  <c r="CD139"/>
  <c r="CC139"/>
  <c r="CB139"/>
  <c r="BZ139"/>
  <c r="CE138"/>
  <c r="CD138"/>
  <c r="CC138"/>
  <c r="CB138"/>
  <c r="BZ138"/>
  <c r="CE137"/>
  <c r="CD137"/>
  <c r="CC137"/>
  <c r="CB137"/>
  <c r="BZ137"/>
  <c r="CE136"/>
  <c r="CD136"/>
  <c r="CC136"/>
  <c r="CB136"/>
  <c r="BZ136"/>
  <c r="CE135"/>
  <c r="CD135"/>
  <c r="CC135"/>
  <c r="CB135"/>
  <c r="BZ135"/>
  <c r="CE134"/>
  <c r="CD134"/>
  <c r="CC134"/>
  <c r="CB134"/>
  <c r="BZ134"/>
  <c r="CE133"/>
  <c r="CD133"/>
  <c r="CC133"/>
  <c r="CB133"/>
  <c r="BZ133"/>
  <c r="CE132"/>
  <c r="CD132"/>
  <c r="CC132"/>
  <c r="CB132"/>
  <c r="BZ132"/>
  <c r="CE131"/>
  <c r="CD131"/>
  <c r="CC131"/>
  <c r="CB131"/>
  <c r="BZ131"/>
  <c r="CE130"/>
  <c r="CD130"/>
  <c r="CC130"/>
  <c r="CB130"/>
  <c r="BZ130"/>
  <c r="CE129"/>
  <c r="CD129"/>
  <c r="CC129"/>
  <c r="CB129"/>
  <c r="BZ129"/>
  <c r="CE128"/>
  <c r="CD128"/>
  <c r="CC128"/>
  <c r="CB128"/>
  <c r="BZ128"/>
  <c r="CE127"/>
  <c r="CD127"/>
  <c r="CC127"/>
  <c r="CB127"/>
  <c r="BZ127"/>
  <c r="CE126"/>
  <c r="CD126"/>
  <c r="CC126"/>
  <c r="CB126"/>
  <c r="BZ126"/>
  <c r="CE125"/>
  <c r="CD125"/>
  <c r="CC125"/>
  <c r="CB125"/>
  <c r="BZ125"/>
  <c r="CE124"/>
  <c r="CD124"/>
  <c r="CC124"/>
  <c r="CB124"/>
  <c r="BZ124"/>
  <c r="CE123"/>
  <c r="CD123"/>
  <c r="CC123"/>
  <c r="CB123"/>
  <c r="BZ123"/>
  <c r="CE122"/>
  <c r="CD122"/>
  <c r="CC122"/>
  <c r="CB122"/>
  <c r="BZ122"/>
  <c r="CE121"/>
  <c r="CD121"/>
  <c r="CC121"/>
  <c r="CB121"/>
  <c r="BZ121"/>
  <c r="CE120"/>
  <c r="CD120"/>
  <c r="CC120"/>
  <c r="CB120"/>
  <c r="BZ120"/>
  <c r="CE119"/>
  <c r="CD119"/>
  <c r="CC119"/>
  <c r="CB119"/>
  <c r="BZ119"/>
  <c r="CE118"/>
  <c r="CD118"/>
  <c r="CC118"/>
  <c r="CB118"/>
  <c r="BZ118"/>
  <c r="CE117"/>
  <c r="CD117"/>
  <c r="CC117"/>
  <c r="CB117"/>
  <c r="BZ117"/>
  <c r="CE116"/>
  <c r="CD116"/>
  <c r="CC116"/>
  <c r="CB116"/>
  <c r="BZ116"/>
  <c r="CE115"/>
  <c r="CD115"/>
  <c r="CC115"/>
  <c r="CB115"/>
  <c r="BZ115"/>
  <c r="CE114"/>
  <c r="CD114"/>
  <c r="CC114"/>
  <c r="CB114"/>
  <c r="BZ114"/>
  <c r="CE113"/>
  <c r="CD113"/>
  <c r="CC113"/>
  <c r="CB113"/>
  <c r="BZ113"/>
  <c r="CE112"/>
  <c r="CD112"/>
  <c r="CC112"/>
  <c r="CB112"/>
  <c r="BZ112"/>
  <c r="CE111"/>
  <c r="CD111"/>
  <c r="CC111"/>
  <c r="CB111"/>
  <c r="BZ111"/>
  <c r="CE110"/>
  <c r="CD110"/>
  <c r="CC110"/>
  <c r="CB110"/>
  <c r="BZ110"/>
  <c r="CE109"/>
  <c r="CD109"/>
  <c r="CC109"/>
  <c r="CB109"/>
  <c r="BZ109"/>
  <c r="CE108"/>
  <c r="CD108"/>
  <c r="CC108"/>
  <c r="CB108"/>
  <c r="BZ108"/>
  <c r="CE107"/>
  <c r="CD107"/>
  <c r="CC107"/>
  <c r="CB107"/>
  <c r="BZ107"/>
  <c r="CE106"/>
  <c r="CD106"/>
  <c r="CC106"/>
  <c r="CB106"/>
  <c r="BZ106"/>
  <c r="CE105"/>
  <c r="CD105"/>
  <c r="CC105"/>
  <c r="CB105"/>
  <c r="BZ105"/>
  <c r="CE104"/>
  <c r="CD104"/>
  <c r="CC104"/>
  <c r="CB104"/>
  <c r="BZ104"/>
  <c r="CE103"/>
  <c r="CD103"/>
  <c r="CC103"/>
  <c r="CB103"/>
  <c r="BZ103"/>
  <c r="CE102"/>
  <c r="CD102"/>
  <c r="CC102"/>
  <c r="CB102"/>
  <c r="BZ102"/>
  <c r="CE101"/>
  <c r="CD101"/>
  <c r="CC101"/>
  <c r="CB101"/>
  <c r="BZ101"/>
  <c r="CE100"/>
  <c r="CD100"/>
  <c r="CC100"/>
  <c r="CB100"/>
  <c r="BZ100"/>
  <c r="CE99"/>
  <c r="CD99"/>
  <c r="CC99"/>
  <c r="CB99"/>
  <c r="BZ99"/>
  <c r="CE98"/>
  <c r="CD98"/>
  <c r="CC98"/>
  <c r="CB98"/>
  <c r="BZ98"/>
  <c r="CE97"/>
  <c r="CD97"/>
  <c r="CC97"/>
  <c r="CB97"/>
  <c r="BZ97"/>
  <c r="CE96"/>
  <c r="CD96"/>
  <c r="CC96"/>
  <c r="CB96"/>
  <c r="BZ96"/>
  <c r="CE95"/>
  <c r="CD95"/>
  <c r="CC95"/>
  <c r="CB95"/>
  <c r="BZ95"/>
  <c r="CE94"/>
  <c r="CD94"/>
  <c r="CC94"/>
  <c r="CB94"/>
  <c r="BZ94"/>
  <c r="CE93"/>
  <c r="CD93"/>
  <c r="CC93"/>
  <c r="CB93"/>
  <c r="BZ93"/>
  <c r="CE92"/>
  <c r="CD92"/>
  <c r="CC92"/>
  <c r="CB92"/>
  <c r="BZ92"/>
  <c r="CE91"/>
  <c r="CD91"/>
  <c r="CC91"/>
  <c r="CB91"/>
  <c r="BZ91"/>
  <c r="CE90"/>
  <c r="CD90"/>
  <c r="CC90"/>
  <c r="CB90"/>
  <c r="BZ90"/>
  <c r="CE89"/>
  <c r="CD89"/>
  <c r="CC89"/>
  <c r="CB89"/>
  <c r="BZ89"/>
  <c r="CE88"/>
  <c r="CD88"/>
  <c r="CC88"/>
  <c r="CB88"/>
  <c r="BZ88"/>
  <c r="CE87"/>
  <c r="CD87"/>
  <c r="CC87"/>
  <c r="CB87"/>
  <c r="BZ87"/>
  <c r="CE86"/>
  <c r="CD86"/>
  <c r="CC86"/>
  <c r="CB86"/>
  <c r="BZ86"/>
  <c r="CE85"/>
  <c r="CD85"/>
  <c r="CC85"/>
  <c r="CB85"/>
  <c r="BZ85"/>
  <c r="CE84"/>
  <c r="CD84"/>
  <c r="CC84"/>
  <c r="CB84"/>
  <c r="BZ84"/>
  <c r="CE83"/>
  <c r="CD83"/>
  <c r="CC83"/>
  <c r="CB83"/>
  <c r="BZ83"/>
  <c r="CE82"/>
  <c r="CD82"/>
  <c r="CC82"/>
  <c r="CB82"/>
  <c r="BZ82"/>
  <c r="CE81"/>
  <c r="CD81"/>
  <c r="CC81"/>
  <c r="CB81"/>
  <c r="BZ81"/>
  <c r="CE80"/>
  <c r="CD80"/>
  <c r="CC80"/>
  <c r="CB80"/>
  <c r="BZ80"/>
  <c r="CE79"/>
  <c r="CD79"/>
  <c r="CC79"/>
  <c r="CB79"/>
  <c r="BZ79"/>
  <c r="CE78"/>
  <c r="CD78"/>
  <c r="CC78"/>
  <c r="CB78"/>
  <c r="BZ78"/>
  <c r="CE77"/>
  <c r="CD77"/>
  <c r="CC77"/>
  <c r="CB77"/>
  <c r="BZ77"/>
  <c r="CE76"/>
  <c r="CD76"/>
  <c r="CC76"/>
  <c r="CB76"/>
  <c r="BZ76"/>
  <c r="CE75"/>
  <c r="CD75"/>
  <c r="CC75"/>
  <c r="CB75"/>
  <c r="BZ75"/>
  <c r="CE74"/>
  <c r="CD74"/>
  <c r="CC74"/>
  <c r="CB74"/>
  <c r="BZ74"/>
  <c r="CE73"/>
  <c r="CD73"/>
  <c r="CC73"/>
  <c r="CB73"/>
  <c r="BZ73"/>
  <c r="CE72"/>
  <c r="CD72"/>
  <c r="CC72"/>
  <c r="CB72"/>
  <c r="BZ72"/>
  <c r="CE71"/>
  <c r="CD71"/>
  <c r="CC71"/>
  <c r="CB71"/>
  <c r="BZ71"/>
  <c r="CE70"/>
  <c r="CD70"/>
  <c r="CC70"/>
  <c r="CB70"/>
  <c r="BZ70"/>
  <c r="CE69"/>
  <c r="CD69"/>
  <c r="CC69"/>
  <c r="CB69"/>
  <c r="BZ69"/>
  <c r="CE68"/>
  <c r="CD68"/>
  <c r="CC68"/>
  <c r="CB68"/>
  <c r="BZ68"/>
  <c r="CE67"/>
  <c r="CD67"/>
  <c r="CC67"/>
  <c r="CB67"/>
  <c r="BZ67"/>
  <c r="CE66"/>
  <c r="CD66"/>
  <c r="CC66"/>
  <c r="CB66"/>
  <c r="BZ66"/>
  <c r="CE65"/>
  <c r="CD65"/>
  <c r="CC65"/>
  <c r="CB65"/>
  <c r="BZ65"/>
  <c r="CE64"/>
  <c r="CD64"/>
  <c r="CC64"/>
  <c r="CB64"/>
  <c r="BZ64"/>
  <c r="CE63"/>
  <c r="CD63"/>
  <c r="CC63"/>
  <c r="CB63"/>
  <c r="BZ63"/>
  <c r="CE62"/>
  <c r="CD62"/>
  <c r="CC62"/>
  <c r="CB62"/>
  <c r="BZ62"/>
  <c r="CE61"/>
  <c r="CD61"/>
  <c r="CC61"/>
  <c r="CB61"/>
  <c r="BZ61"/>
  <c r="CE60"/>
  <c r="CD60"/>
  <c r="CC60"/>
  <c r="CB60"/>
  <c r="BZ60"/>
  <c r="CE59"/>
  <c r="CD59"/>
  <c r="CC59"/>
  <c r="CB59"/>
  <c r="BZ59"/>
  <c r="CE58"/>
  <c r="CD58"/>
  <c r="CC58"/>
  <c r="CB58"/>
  <c r="BZ58"/>
  <c r="CE57"/>
  <c r="CD57"/>
  <c r="CC57"/>
  <c r="CB57"/>
  <c r="BZ57"/>
  <c r="CE56"/>
  <c r="CD56"/>
  <c r="CC56"/>
  <c r="CB56"/>
  <c r="BZ56"/>
  <c r="CE55"/>
  <c r="CD55"/>
  <c r="CC55"/>
  <c r="CB55"/>
  <c r="BZ55"/>
  <c r="CE54"/>
  <c r="CD54"/>
  <c r="CC54"/>
  <c r="CB54"/>
  <c r="BZ54"/>
  <c r="CE53"/>
  <c r="CD53"/>
  <c r="CC53"/>
  <c r="CB53"/>
  <c r="BZ53"/>
  <c r="CE52"/>
  <c r="CD52"/>
  <c r="CC52"/>
  <c r="CB52"/>
  <c r="BZ52"/>
  <c r="CE51"/>
  <c r="CD51"/>
  <c r="CC51"/>
  <c r="CB51"/>
  <c r="BZ51"/>
  <c r="CE50"/>
  <c r="CD50"/>
  <c r="CC50"/>
  <c r="CB50"/>
  <c r="BZ50"/>
  <c r="CE49"/>
  <c r="CD49"/>
  <c r="CC49"/>
  <c r="CB49"/>
  <c r="BZ49"/>
  <c r="CE48"/>
  <c r="CD48"/>
  <c r="CC48"/>
  <c r="CB48"/>
  <c r="BZ48"/>
  <c r="CE47"/>
  <c r="CD47"/>
  <c r="CC47"/>
  <c r="CB47"/>
  <c r="BZ47"/>
  <c r="CE46"/>
  <c r="CD46"/>
  <c r="CC46"/>
  <c r="CB46"/>
  <c r="BZ46"/>
  <c r="CE45"/>
  <c r="CD45"/>
  <c r="CC45"/>
  <c r="CB45"/>
  <c r="BZ45"/>
  <c r="CE44"/>
  <c r="CD44"/>
  <c r="CC44"/>
  <c r="CB44"/>
  <c r="BZ44"/>
  <c r="CE43"/>
  <c r="CD43"/>
  <c r="CC43"/>
  <c r="CB43"/>
  <c r="BZ43"/>
  <c r="CE42"/>
  <c r="CD42"/>
  <c r="CC42"/>
  <c r="CB42"/>
  <c r="BZ42"/>
  <c r="CE41"/>
  <c r="CD41"/>
  <c r="CC41"/>
  <c r="CB41"/>
  <c r="BZ41"/>
  <c r="CE40"/>
  <c r="CD40"/>
  <c r="CC40"/>
  <c r="CB40"/>
  <c r="BZ40"/>
  <c r="CE39"/>
  <c r="CD39"/>
  <c r="CC39"/>
  <c r="CB39"/>
  <c r="BZ39"/>
  <c r="CE38"/>
  <c r="CD38"/>
  <c r="CC38"/>
  <c r="CB38"/>
  <c r="BZ38"/>
  <c r="CE37"/>
  <c r="CD37"/>
  <c r="CC37"/>
  <c r="CB37"/>
  <c r="BZ37"/>
  <c r="CE36"/>
  <c r="CD36"/>
  <c r="CC36"/>
  <c r="CB36"/>
  <c r="BZ36"/>
  <c r="CE35"/>
  <c r="CD35"/>
  <c r="CC35"/>
  <c r="CB35"/>
  <c r="BZ35"/>
  <c r="CE34"/>
  <c r="CD34"/>
  <c r="CC34"/>
  <c r="CB34"/>
  <c r="BZ34"/>
  <c r="CE33"/>
  <c r="CD33"/>
  <c r="CC33"/>
  <c r="CB33"/>
  <c r="BZ33"/>
  <c r="CE32"/>
  <c r="CD32"/>
  <c r="CC32"/>
  <c r="CB32"/>
  <c r="BZ32"/>
  <c r="CE31"/>
  <c r="CD31"/>
  <c r="CC31"/>
  <c r="CB31"/>
  <c r="BZ31"/>
  <c r="CE30"/>
  <c r="CD30"/>
  <c r="CC30"/>
  <c r="CB30"/>
  <c r="BZ30"/>
  <c r="CE29"/>
  <c r="CD29"/>
  <c r="CC29"/>
  <c r="CB29"/>
  <c r="BZ29"/>
  <c r="CE28"/>
  <c r="CD28"/>
  <c r="CC28"/>
  <c r="CB28"/>
  <c r="BZ28"/>
  <c r="CE27"/>
  <c r="CD27"/>
  <c r="CC27"/>
  <c r="CB27"/>
  <c r="BZ27"/>
  <c r="CE26"/>
  <c r="CD26"/>
  <c r="CC26"/>
  <c r="CB26"/>
  <c r="BZ26"/>
  <c r="CE25"/>
  <c r="CD25"/>
  <c r="CC25"/>
  <c r="CB25"/>
  <c r="BZ25"/>
  <c r="CE24"/>
  <c r="CD24"/>
  <c r="CC24"/>
  <c r="CB24"/>
  <c r="BZ24"/>
  <c r="CE23"/>
  <c r="CD23"/>
  <c r="CC23"/>
  <c r="CB23"/>
  <c r="BZ23"/>
  <c r="CE22"/>
  <c r="CD22"/>
  <c r="CC22"/>
  <c r="CB22"/>
  <c r="BZ22"/>
  <c r="CE21"/>
  <c r="CD21"/>
  <c r="CC21"/>
  <c r="CB21"/>
  <c r="BZ21"/>
  <c r="CE20"/>
  <c r="CD20"/>
  <c r="CC20"/>
  <c r="CB20"/>
  <c r="BZ20"/>
  <c r="CE19"/>
  <c r="CD19"/>
  <c r="CC19"/>
  <c r="CB19"/>
  <c r="BZ19"/>
  <c r="CE18"/>
  <c r="CD18"/>
  <c r="CC18"/>
  <c r="CB18"/>
  <c r="BZ18"/>
  <c r="CE17"/>
  <c r="CD17"/>
  <c r="CC17"/>
  <c r="CB17"/>
  <c r="BZ17"/>
  <c r="CE16"/>
  <c r="CD16"/>
  <c r="CC16"/>
  <c r="CB16"/>
  <c r="BZ16"/>
  <c r="CE15"/>
  <c r="CD15"/>
  <c r="CC15"/>
  <c r="CB15"/>
  <c r="BZ15"/>
  <c r="CE14"/>
  <c r="CD14"/>
  <c r="CC14"/>
  <c r="CB14"/>
  <c r="BZ14"/>
  <c r="CE13"/>
  <c r="CD13"/>
  <c r="CC13"/>
  <c r="CB13"/>
  <c r="BZ13"/>
  <c r="CE12"/>
  <c r="CD12"/>
  <c r="CC12"/>
  <c r="CB12"/>
  <c r="BZ12"/>
  <c r="CE11"/>
  <c r="CE6" s="1"/>
  <c r="CD11"/>
  <c r="CC11"/>
  <c r="CB11"/>
  <c r="BZ11"/>
  <c r="CE10"/>
  <c r="CD10"/>
  <c r="CC10"/>
  <c r="CB10"/>
  <c r="BZ10"/>
  <c r="CE151" i="7"/>
  <c r="CD151"/>
  <c r="CC151"/>
  <c r="CB151"/>
  <c r="BZ151"/>
  <c r="CE150"/>
  <c r="CD150"/>
  <c r="CC150"/>
  <c r="CB150"/>
  <c r="BZ150"/>
  <c r="CE149"/>
  <c r="CD149"/>
  <c r="CC149"/>
  <c r="CB149"/>
  <c r="BZ149"/>
  <c r="CE148"/>
  <c r="CD148"/>
  <c r="CC148"/>
  <c r="CB148"/>
  <c r="BZ148"/>
  <c r="CE147"/>
  <c r="CD147"/>
  <c r="CC147"/>
  <c r="CB147"/>
  <c r="BZ147"/>
  <c r="CE146"/>
  <c r="CD146"/>
  <c r="CC146"/>
  <c r="CB146"/>
  <c r="BZ146"/>
  <c r="CE145"/>
  <c r="CD145"/>
  <c r="CC145"/>
  <c r="CB145"/>
  <c r="BZ145"/>
  <c r="CE144"/>
  <c r="CD144"/>
  <c r="CC144"/>
  <c r="CB144"/>
  <c r="BZ144"/>
  <c r="CE143"/>
  <c r="CD143"/>
  <c r="CC143"/>
  <c r="CB143"/>
  <c r="BZ143"/>
  <c r="CE142"/>
  <c r="CD142"/>
  <c r="CC142"/>
  <c r="CB142"/>
  <c r="BZ142"/>
  <c r="CE141"/>
  <c r="CD141"/>
  <c r="CC141"/>
  <c r="CB141"/>
  <c r="BZ141"/>
  <c r="CE140"/>
  <c r="CD140"/>
  <c r="CC140"/>
  <c r="CB140"/>
  <c r="BZ140"/>
  <c r="CE139"/>
  <c r="CD139"/>
  <c r="CC139"/>
  <c r="CB139"/>
  <c r="BZ139"/>
  <c r="CE138"/>
  <c r="CD138"/>
  <c r="CC138"/>
  <c r="CB138"/>
  <c r="BZ138"/>
  <c r="CE137"/>
  <c r="CD137"/>
  <c r="CC137"/>
  <c r="CB137"/>
  <c r="BZ137"/>
  <c r="CE136"/>
  <c r="CD136"/>
  <c r="CC136"/>
  <c r="CB136"/>
  <c r="BZ136"/>
  <c r="CE135"/>
  <c r="CD135"/>
  <c r="CC135"/>
  <c r="CB135"/>
  <c r="BZ135"/>
  <c r="CE134"/>
  <c r="CD134"/>
  <c r="CC134"/>
  <c r="CB134"/>
  <c r="BZ134"/>
  <c r="CE133"/>
  <c r="CD133"/>
  <c r="CC133"/>
  <c r="CB133"/>
  <c r="BZ133"/>
  <c r="CE132"/>
  <c r="CD132"/>
  <c r="CC132"/>
  <c r="CB132"/>
  <c r="BZ132"/>
  <c r="CE131"/>
  <c r="CD131"/>
  <c r="CC131"/>
  <c r="CB131"/>
  <c r="BZ131"/>
  <c r="CE130"/>
  <c r="CD130"/>
  <c r="CC130"/>
  <c r="CB130"/>
  <c r="BZ130"/>
  <c r="CE129"/>
  <c r="CD129"/>
  <c r="CC129"/>
  <c r="CB129"/>
  <c r="BZ129"/>
  <c r="CE128"/>
  <c r="CD128"/>
  <c r="CC128"/>
  <c r="CB128"/>
  <c r="BZ128"/>
  <c r="CE127"/>
  <c r="CD127"/>
  <c r="CC127"/>
  <c r="CB127"/>
  <c r="BZ127"/>
  <c r="CE126"/>
  <c r="CD126"/>
  <c r="CC126"/>
  <c r="CB126"/>
  <c r="BZ126"/>
  <c r="CE125"/>
  <c r="CD125"/>
  <c r="CC125"/>
  <c r="CB125"/>
  <c r="BZ125"/>
  <c r="CE124"/>
  <c r="CD124"/>
  <c r="CC124"/>
  <c r="CB124"/>
  <c r="BZ124"/>
  <c r="CE123"/>
  <c r="CD123"/>
  <c r="CC123"/>
  <c r="CB123"/>
  <c r="BZ123"/>
  <c r="CE122"/>
  <c r="CD122"/>
  <c r="CC122"/>
  <c r="CB122"/>
  <c r="BZ122"/>
  <c r="CE121"/>
  <c r="CD121"/>
  <c r="CC121"/>
  <c r="CB121"/>
  <c r="BZ121"/>
  <c r="CE120"/>
  <c r="CD120"/>
  <c r="CC120"/>
  <c r="CB120"/>
  <c r="BZ120"/>
  <c r="CE119"/>
  <c r="CD119"/>
  <c r="CC119"/>
  <c r="CB119"/>
  <c r="BZ119"/>
  <c r="CE118"/>
  <c r="CD118"/>
  <c r="CC118"/>
  <c r="CB118"/>
  <c r="BZ118"/>
  <c r="CE117"/>
  <c r="CD117"/>
  <c r="CC117"/>
  <c r="CB117"/>
  <c r="BZ117"/>
  <c r="CE116"/>
  <c r="CD116"/>
  <c r="CC116"/>
  <c r="CB116"/>
  <c r="BZ116"/>
  <c r="CE115"/>
  <c r="CD115"/>
  <c r="CC115"/>
  <c r="CB115"/>
  <c r="BZ115"/>
  <c r="CE114"/>
  <c r="CD114"/>
  <c r="CC114"/>
  <c r="CB114"/>
  <c r="BZ114"/>
  <c r="CE113"/>
  <c r="CD113"/>
  <c r="CC113"/>
  <c r="CB113"/>
  <c r="BZ113"/>
  <c r="CE112"/>
  <c r="CD112"/>
  <c r="CC112"/>
  <c r="CB112"/>
  <c r="BZ112"/>
  <c r="CE111"/>
  <c r="CD111"/>
  <c r="CC111"/>
  <c r="CB111"/>
  <c r="BZ111"/>
  <c r="CE110"/>
  <c r="CD110"/>
  <c r="CC110"/>
  <c r="CB110"/>
  <c r="BZ110"/>
  <c r="CE109"/>
  <c r="CD109"/>
  <c r="CC109"/>
  <c r="CB109"/>
  <c r="BZ109"/>
  <c r="CE108"/>
  <c r="CD108"/>
  <c r="CC108"/>
  <c r="CB108"/>
  <c r="BZ108"/>
  <c r="CE107"/>
  <c r="CD107"/>
  <c r="CC107"/>
  <c r="CB107"/>
  <c r="BZ107"/>
  <c r="CE106"/>
  <c r="CD106"/>
  <c r="CC106"/>
  <c r="CB106"/>
  <c r="BZ106"/>
  <c r="CE105"/>
  <c r="CD105"/>
  <c r="CC105"/>
  <c r="CB105"/>
  <c r="BZ105"/>
  <c r="CE104"/>
  <c r="CD104"/>
  <c r="CC104"/>
  <c r="CB104"/>
  <c r="BZ104"/>
  <c r="CE103"/>
  <c r="CD103"/>
  <c r="CC103"/>
  <c r="CB103"/>
  <c r="BZ103"/>
  <c r="CE102"/>
  <c r="CD102"/>
  <c r="CC102"/>
  <c r="CB102"/>
  <c r="BZ102"/>
  <c r="CE101"/>
  <c r="CD101"/>
  <c r="CC101"/>
  <c r="CB101"/>
  <c r="BZ101"/>
  <c r="CE100"/>
  <c r="CD100"/>
  <c r="CC100"/>
  <c r="CB100"/>
  <c r="BZ100"/>
  <c r="CE99"/>
  <c r="CD99"/>
  <c r="CC99"/>
  <c r="CB99"/>
  <c r="BZ99"/>
  <c r="CE98"/>
  <c r="CD98"/>
  <c r="CC98"/>
  <c r="CB98"/>
  <c r="BZ98"/>
  <c r="CE97"/>
  <c r="CD97"/>
  <c r="CC97"/>
  <c r="CB97"/>
  <c r="BZ97"/>
  <c r="CE96"/>
  <c r="CD96"/>
  <c r="CC96"/>
  <c r="CB96"/>
  <c r="BZ96"/>
  <c r="CE95"/>
  <c r="CD95"/>
  <c r="CC95"/>
  <c r="CB95"/>
  <c r="BZ95"/>
  <c r="CE94"/>
  <c r="CD94"/>
  <c r="CC94"/>
  <c r="CB94"/>
  <c r="BZ94"/>
  <c r="CE93"/>
  <c r="CD93"/>
  <c r="CC93"/>
  <c r="CB93"/>
  <c r="BZ93"/>
  <c r="CE92"/>
  <c r="CD92"/>
  <c r="CC92"/>
  <c r="CB92"/>
  <c r="BZ92"/>
  <c r="CE91"/>
  <c r="CD91"/>
  <c r="CC91"/>
  <c r="CB91"/>
  <c r="BZ91"/>
  <c r="CE90"/>
  <c r="CD90"/>
  <c r="CC90"/>
  <c r="CB90"/>
  <c r="BZ90"/>
  <c r="CE89"/>
  <c r="CD89"/>
  <c r="CC89"/>
  <c r="CB89"/>
  <c r="BZ89"/>
  <c r="CE88"/>
  <c r="CD88"/>
  <c r="CC88"/>
  <c r="CB88"/>
  <c r="BZ88"/>
  <c r="CE87"/>
  <c r="CD87"/>
  <c r="CC87"/>
  <c r="CB87"/>
  <c r="BZ87"/>
  <c r="CE86"/>
  <c r="CD86"/>
  <c r="CC86"/>
  <c r="CB86"/>
  <c r="BZ86"/>
  <c r="CE85"/>
  <c r="CD85"/>
  <c r="CC85"/>
  <c r="CB85"/>
  <c r="BZ85"/>
  <c r="CE84"/>
  <c r="CD84"/>
  <c r="CC84"/>
  <c r="CB84"/>
  <c r="BZ84"/>
  <c r="CE83"/>
  <c r="CD83"/>
  <c r="CC83"/>
  <c r="CB83"/>
  <c r="BZ83"/>
  <c r="CE82"/>
  <c r="CD82"/>
  <c r="CC82"/>
  <c r="CB82"/>
  <c r="BZ82"/>
  <c r="CE81"/>
  <c r="CD81"/>
  <c r="CC81"/>
  <c r="CB81"/>
  <c r="BZ81"/>
  <c r="CE80"/>
  <c r="CD80"/>
  <c r="CC80"/>
  <c r="CB80"/>
  <c r="BZ80"/>
  <c r="CE79"/>
  <c r="CD79"/>
  <c r="CC79"/>
  <c r="CB79"/>
  <c r="BZ79"/>
  <c r="CE78"/>
  <c r="CD78"/>
  <c r="CC78"/>
  <c r="CB78"/>
  <c r="BZ78"/>
  <c r="CE77"/>
  <c r="CD77"/>
  <c r="CC77"/>
  <c r="CB77"/>
  <c r="BZ77"/>
  <c r="CE76"/>
  <c r="CD76"/>
  <c r="CC76"/>
  <c r="CB76"/>
  <c r="BZ76"/>
  <c r="CE75"/>
  <c r="CD75"/>
  <c r="CC75"/>
  <c r="CB75"/>
  <c r="BZ75"/>
  <c r="CE74"/>
  <c r="CD74"/>
  <c r="CC74"/>
  <c r="CB74"/>
  <c r="BZ74"/>
  <c r="CE73"/>
  <c r="CD73"/>
  <c r="CC73"/>
  <c r="CB73"/>
  <c r="BZ73"/>
  <c r="CE72"/>
  <c r="CD72"/>
  <c r="CC72"/>
  <c r="CB72"/>
  <c r="BZ72"/>
  <c r="CE71"/>
  <c r="CD71"/>
  <c r="CC71"/>
  <c r="CB71"/>
  <c r="BZ71"/>
  <c r="CE70"/>
  <c r="CD70"/>
  <c r="CC70"/>
  <c r="CB70"/>
  <c r="BZ70"/>
  <c r="CE69"/>
  <c r="CD69"/>
  <c r="CC69"/>
  <c r="CB69"/>
  <c r="BZ69"/>
  <c r="CE68"/>
  <c r="CD68"/>
  <c r="CC68"/>
  <c r="CB68"/>
  <c r="BZ68"/>
  <c r="CE67"/>
  <c r="CD67"/>
  <c r="CC67"/>
  <c r="CB67"/>
  <c r="BZ67"/>
  <c r="CE66"/>
  <c r="CD66"/>
  <c r="CC66"/>
  <c r="CB66"/>
  <c r="BZ66"/>
  <c r="CE65"/>
  <c r="CD65"/>
  <c r="CC65"/>
  <c r="CB65"/>
  <c r="BZ65"/>
  <c r="CE64"/>
  <c r="CD64"/>
  <c r="CC64"/>
  <c r="CB64"/>
  <c r="BZ64"/>
  <c r="CE63"/>
  <c r="CD63"/>
  <c r="CC63"/>
  <c r="CB63"/>
  <c r="BZ63"/>
  <c r="CE62"/>
  <c r="CD62"/>
  <c r="CC62"/>
  <c r="CB62"/>
  <c r="BZ62"/>
  <c r="CE61"/>
  <c r="CD61"/>
  <c r="CC61"/>
  <c r="CB61"/>
  <c r="BZ61"/>
  <c r="CE60"/>
  <c r="CD60"/>
  <c r="CC60"/>
  <c r="CB60"/>
  <c r="BZ60"/>
  <c r="CE59"/>
  <c r="CD59"/>
  <c r="CC59"/>
  <c r="CB59"/>
  <c r="BZ59"/>
  <c r="CE58"/>
  <c r="CD58"/>
  <c r="CC58"/>
  <c r="CB58"/>
  <c r="BZ58"/>
  <c r="CE57"/>
  <c r="CD57"/>
  <c r="CC57"/>
  <c r="CB57"/>
  <c r="BZ57"/>
  <c r="CE56"/>
  <c r="CD56"/>
  <c r="CC56"/>
  <c r="CB56"/>
  <c r="BZ56"/>
  <c r="CE55"/>
  <c r="CD55"/>
  <c r="CC55"/>
  <c r="CB55"/>
  <c r="BZ55"/>
  <c r="CE54"/>
  <c r="CD54"/>
  <c r="CC54"/>
  <c r="CB54"/>
  <c r="BZ54"/>
  <c r="CE53"/>
  <c r="CD53"/>
  <c r="CC53"/>
  <c r="CB53"/>
  <c r="BZ53"/>
  <c r="CE52"/>
  <c r="CD52"/>
  <c r="CC52"/>
  <c r="CB52"/>
  <c r="BZ52"/>
  <c r="CE51"/>
  <c r="CD51"/>
  <c r="CC51"/>
  <c r="CB51"/>
  <c r="BZ51"/>
  <c r="CE50"/>
  <c r="CD50"/>
  <c r="CC50"/>
  <c r="CB50"/>
  <c r="BZ50"/>
  <c r="CE49"/>
  <c r="CD49"/>
  <c r="CC49"/>
  <c r="CB49"/>
  <c r="BZ49"/>
  <c r="CE48"/>
  <c r="CD48"/>
  <c r="CC48"/>
  <c r="CB48"/>
  <c r="BZ48"/>
  <c r="CE47"/>
  <c r="CD47"/>
  <c r="CC47"/>
  <c r="CB47"/>
  <c r="BZ47"/>
  <c r="CE46"/>
  <c r="CD46"/>
  <c r="CC46"/>
  <c r="CB46"/>
  <c r="BZ46"/>
  <c r="CE45"/>
  <c r="CD45"/>
  <c r="CC45"/>
  <c r="CB45"/>
  <c r="BZ45"/>
  <c r="CE44"/>
  <c r="CD44"/>
  <c r="CC44"/>
  <c r="CB44"/>
  <c r="BZ44"/>
  <c r="CE43"/>
  <c r="CD43"/>
  <c r="CC43"/>
  <c r="CB43"/>
  <c r="BZ43"/>
  <c r="CE42"/>
  <c r="CD42"/>
  <c r="CC42"/>
  <c r="CB42"/>
  <c r="BZ42"/>
  <c r="CE41"/>
  <c r="CD41"/>
  <c r="CC41"/>
  <c r="CB41"/>
  <c r="BZ41"/>
  <c r="CE40"/>
  <c r="CD40"/>
  <c r="CC40"/>
  <c r="CB40"/>
  <c r="BZ40"/>
  <c r="CE39"/>
  <c r="CD39"/>
  <c r="CC39"/>
  <c r="CB39"/>
  <c r="BZ39"/>
  <c r="CE38"/>
  <c r="CD38"/>
  <c r="CC38"/>
  <c r="CB38"/>
  <c r="BZ38"/>
  <c r="CE37"/>
  <c r="CD37"/>
  <c r="CC37"/>
  <c r="CB37"/>
  <c r="BZ37"/>
  <c r="CE36"/>
  <c r="CD36"/>
  <c r="CC36"/>
  <c r="CB36"/>
  <c r="BZ36"/>
  <c r="CE35"/>
  <c r="CD35"/>
  <c r="CC35"/>
  <c r="CB35"/>
  <c r="BZ35"/>
  <c r="CE34"/>
  <c r="CD34"/>
  <c r="CC34"/>
  <c r="CB34"/>
  <c r="BZ34"/>
  <c r="CE33"/>
  <c r="CD33"/>
  <c r="CC33"/>
  <c r="CB33"/>
  <c r="BZ33"/>
  <c r="CE32"/>
  <c r="CD32"/>
  <c r="CC32"/>
  <c r="CB32"/>
  <c r="BZ32"/>
  <c r="CE31"/>
  <c r="CD31"/>
  <c r="CC31"/>
  <c r="CB31"/>
  <c r="BZ31"/>
  <c r="CE30"/>
  <c r="CD30"/>
  <c r="CC30"/>
  <c r="CB30"/>
  <c r="BZ30"/>
  <c r="CE29"/>
  <c r="CD29"/>
  <c r="CC29"/>
  <c r="CB29"/>
  <c r="BZ29"/>
  <c r="CE28"/>
  <c r="CD28"/>
  <c r="CC28"/>
  <c r="CB28"/>
  <c r="BZ28"/>
  <c r="CE27"/>
  <c r="CD27"/>
  <c r="CC27"/>
  <c r="CB27"/>
  <c r="BZ27"/>
  <c r="CE26"/>
  <c r="CD26"/>
  <c r="CC26"/>
  <c r="CB26"/>
  <c r="BZ26"/>
  <c r="CE25"/>
  <c r="CD25"/>
  <c r="CC25"/>
  <c r="CB25"/>
  <c r="BZ25"/>
  <c r="CE24"/>
  <c r="CD24"/>
  <c r="CC24"/>
  <c r="CB24"/>
  <c r="BZ24"/>
  <c r="CE23"/>
  <c r="CD23"/>
  <c r="CC23"/>
  <c r="CB23"/>
  <c r="BZ23"/>
  <c r="CE22"/>
  <c r="CD22"/>
  <c r="CC22"/>
  <c r="CB22"/>
  <c r="BZ22"/>
  <c r="CE21"/>
  <c r="CD21"/>
  <c r="CC21"/>
  <c r="CB21"/>
  <c r="BZ21"/>
  <c r="CE20"/>
  <c r="CD20"/>
  <c r="CC20"/>
  <c r="CB20"/>
  <c r="BZ20"/>
  <c r="CE19"/>
  <c r="CD19"/>
  <c r="CC19"/>
  <c r="CB19"/>
  <c r="BZ19"/>
  <c r="CE18"/>
  <c r="CD18"/>
  <c r="CC18"/>
  <c r="CB18"/>
  <c r="BZ18"/>
  <c r="CE17"/>
  <c r="CD17"/>
  <c r="CC17"/>
  <c r="CB17"/>
  <c r="BZ17"/>
  <c r="CE16"/>
  <c r="CD16"/>
  <c r="CD6" s="1"/>
  <c r="CC16"/>
  <c r="CB16"/>
  <c r="BZ16"/>
  <c r="CE15"/>
  <c r="CD15"/>
  <c r="CC15"/>
  <c r="CB15"/>
  <c r="BZ15"/>
  <c r="CE14"/>
  <c r="CD14"/>
  <c r="CC14"/>
  <c r="CB14"/>
  <c r="BZ14"/>
  <c r="CE13"/>
  <c r="CD13"/>
  <c r="CC13"/>
  <c r="CC8" s="1"/>
  <c r="G18" i="9" s="1"/>
  <c r="CB13" i="7"/>
  <c r="BZ13"/>
  <c r="CE12"/>
  <c r="CD12"/>
  <c r="CC12"/>
  <c r="CB12"/>
  <c r="BZ12"/>
  <c r="CE11"/>
  <c r="CE8" s="1"/>
  <c r="CD11"/>
  <c r="CC11"/>
  <c r="CB11"/>
  <c r="BZ11"/>
  <c r="CE10"/>
  <c r="CD10"/>
  <c r="CC10"/>
  <c r="CB10"/>
  <c r="CB6" s="1"/>
  <c r="BZ10"/>
  <c r="CE151" i="5"/>
  <c r="CD151"/>
  <c r="CC151"/>
  <c r="CB151"/>
  <c r="BZ151"/>
  <c r="CE150"/>
  <c r="CD150"/>
  <c r="CC150"/>
  <c r="CB150"/>
  <c r="BZ150"/>
  <c r="CE149"/>
  <c r="CD149"/>
  <c r="CC149"/>
  <c r="CB149"/>
  <c r="BZ149"/>
  <c r="CE148"/>
  <c r="CD148"/>
  <c r="CC148"/>
  <c r="CB148"/>
  <c r="BZ148"/>
  <c r="CE147"/>
  <c r="CD147"/>
  <c r="CC147"/>
  <c r="CB147"/>
  <c r="BZ147"/>
  <c r="CE146"/>
  <c r="CD146"/>
  <c r="CC146"/>
  <c r="CB146"/>
  <c r="BZ146"/>
  <c r="CE145"/>
  <c r="CD145"/>
  <c r="CC145"/>
  <c r="CB145"/>
  <c r="BZ145"/>
  <c r="CE144"/>
  <c r="CD144"/>
  <c r="CC144"/>
  <c r="CB144"/>
  <c r="BZ144"/>
  <c r="CE143"/>
  <c r="CD143"/>
  <c r="CC143"/>
  <c r="CB143"/>
  <c r="BZ143"/>
  <c r="CE142"/>
  <c r="CD142"/>
  <c r="CC142"/>
  <c r="CB142"/>
  <c r="BZ142"/>
  <c r="CE141"/>
  <c r="CD141"/>
  <c r="CC141"/>
  <c r="CB141"/>
  <c r="BZ141"/>
  <c r="CE140"/>
  <c r="CD140"/>
  <c r="CC140"/>
  <c r="CB140"/>
  <c r="BZ140"/>
  <c r="CE139"/>
  <c r="CD139"/>
  <c r="CC139"/>
  <c r="CB139"/>
  <c r="BZ139"/>
  <c r="CE138"/>
  <c r="CD138"/>
  <c r="CC138"/>
  <c r="CB138"/>
  <c r="BZ138"/>
  <c r="CE137"/>
  <c r="CD137"/>
  <c r="CC137"/>
  <c r="CB137"/>
  <c r="BZ137"/>
  <c r="CE136"/>
  <c r="CD136"/>
  <c r="CC136"/>
  <c r="CB136"/>
  <c r="BZ136"/>
  <c r="CE135"/>
  <c r="CD135"/>
  <c r="CC135"/>
  <c r="CB135"/>
  <c r="BZ135"/>
  <c r="CE134"/>
  <c r="CD134"/>
  <c r="CC134"/>
  <c r="CB134"/>
  <c r="BZ134"/>
  <c r="CE133"/>
  <c r="CD133"/>
  <c r="CC133"/>
  <c r="CB133"/>
  <c r="BZ133"/>
  <c r="CE132"/>
  <c r="CD132"/>
  <c r="CC132"/>
  <c r="CB132"/>
  <c r="BZ132"/>
  <c r="CE131"/>
  <c r="CD131"/>
  <c r="CC131"/>
  <c r="CB131"/>
  <c r="BZ131"/>
  <c r="CE130"/>
  <c r="CD130"/>
  <c r="CC130"/>
  <c r="CB130"/>
  <c r="BZ130"/>
  <c r="CE129"/>
  <c r="CD129"/>
  <c r="CC129"/>
  <c r="CB129"/>
  <c r="BZ129"/>
  <c r="CE128"/>
  <c r="CD128"/>
  <c r="CC128"/>
  <c r="CB128"/>
  <c r="BZ128"/>
  <c r="CE127"/>
  <c r="CD127"/>
  <c r="CC127"/>
  <c r="CB127"/>
  <c r="BZ127"/>
  <c r="CE126"/>
  <c r="CD126"/>
  <c r="CC126"/>
  <c r="CB126"/>
  <c r="BZ126"/>
  <c r="CE125"/>
  <c r="CD125"/>
  <c r="CC125"/>
  <c r="CB125"/>
  <c r="BZ125"/>
  <c r="CE124"/>
  <c r="CD124"/>
  <c r="CC124"/>
  <c r="CB124"/>
  <c r="BZ124"/>
  <c r="CE123"/>
  <c r="CD123"/>
  <c r="CC123"/>
  <c r="CB123"/>
  <c r="BZ123"/>
  <c r="CE122"/>
  <c r="CD122"/>
  <c r="CC122"/>
  <c r="CB122"/>
  <c r="BZ122"/>
  <c r="CE121"/>
  <c r="CD121"/>
  <c r="CC121"/>
  <c r="CB121"/>
  <c r="BZ121"/>
  <c r="CE120"/>
  <c r="CD120"/>
  <c r="CC120"/>
  <c r="CB120"/>
  <c r="BZ120"/>
  <c r="CE119"/>
  <c r="CD119"/>
  <c r="CC119"/>
  <c r="CB119"/>
  <c r="BZ119"/>
  <c r="CE118"/>
  <c r="CD118"/>
  <c r="CC118"/>
  <c r="CB118"/>
  <c r="BZ118"/>
  <c r="CE117"/>
  <c r="CD117"/>
  <c r="CC117"/>
  <c r="CB117"/>
  <c r="BZ117"/>
  <c r="CE116"/>
  <c r="CD116"/>
  <c r="CC116"/>
  <c r="CB116"/>
  <c r="BZ116"/>
  <c r="CE115"/>
  <c r="CD115"/>
  <c r="CC115"/>
  <c r="CB115"/>
  <c r="BZ115"/>
  <c r="CE114"/>
  <c r="CD114"/>
  <c r="CC114"/>
  <c r="CB114"/>
  <c r="BZ114"/>
  <c r="CE113"/>
  <c r="CD113"/>
  <c r="CC113"/>
  <c r="CB113"/>
  <c r="BZ113"/>
  <c r="CE112"/>
  <c r="CD112"/>
  <c r="CC112"/>
  <c r="CB112"/>
  <c r="BZ112"/>
  <c r="CE111"/>
  <c r="CD111"/>
  <c r="CC111"/>
  <c r="CB111"/>
  <c r="BZ111"/>
  <c r="CE110"/>
  <c r="CD110"/>
  <c r="CC110"/>
  <c r="CB110"/>
  <c r="BZ110"/>
  <c r="CE109"/>
  <c r="CD109"/>
  <c r="CC109"/>
  <c r="CB109"/>
  <c r="BZ109"/>
  <c r="CE108"/>
  <c r="CD108"/>
  <c r="CC108"/>
  <c r="CB108"/>
  <c r="BZ108"/>
  <c r="CE107"/>
  <c r="CD107"/>
  <c r="CC107"/>
  <c r="CB107"/>
  <c r="BZ107"/>
  <c r="CE106"/>
  <c r="CD106"/>
  <c r="CC106"/>
  <c r="CB106"/>
  <c r="BZ106"/>
  <c r="CE105"/>
  <c r="CD105"/>
  <c r="CC105"/>
  <c r="CB105"/>
  <c r="BZ105"/>
  <c r="CE104"/>
  <c r="CD104"/>
  <c r="CC104"/>
  <c r="CB104"/>
  <c r="BZ104"/>
  <c r="CE103"/>
  <c r="CD103"/>
  <c r="CC103"/>
  <c r="CB103"/>
  <c r="BZ103"/>
  <c r="CE102"/>
  <c r="CD102"/>
  <c r="CC102"/>
  <c r="CB102"/>
  <c r="BZ102"/>
  <c r="CE101"/>
  <c r="CD101"/>
  <c r="CC101"/>
  <c r="CB101"/>
  <c r="BZ101"/>
  <c r="CE100"/>
  <c r="CD100"/>
  <c r="CC100"/>
  <c r="CB100"/>
  <c r="BZ100"/>
  <c r="CE99"/>
  <c r="CD99"/>
  <c r="CC99"/>
  <c r="CB99"/>
  <c r="BZ99"/>
  <c r="CE98"/>
  <c r="CD98"/>
  <c r="CC98"/>
  <c r="CB98"/>
  <c r="BZ98"/>
  <c r="CE97"/>
  <c r="CD97"/>
  <c r="CC97"/>
  <c r="CB97"/>
  <c r="BZ97"/>
  <c r="CE96"/>
  <c r="CD96"/>
  <c r="CC96"/>
  <c r="CB96"/>
  <c r="BZ96"/>
  <c r="CE95"/>
  <c r="CD95"/>
  <c r="CC95"/>
  <c r="CB95"/>
  <c r="BZ95"/>
  <c r="CE94"/>
  <c r="CD94"/>
  <c r="CC94"/>
  <c r="CB94"/>
  <c r="BZ94"/>
  <c r="CE93"/>
  <c r="CD93"/>
  <c r="CC93"/>
  <c r="CB93"/>
  <c r="BZ93"/>
  <c r="CE92"/>
  <c r="CD92"/>
  <c r="CC92"/>
  <c r="CB92"/>
  <c r="BZ92"/>
  <c r="CE91"/>
  <c r="CD91"/>
  <c r="CC91"/>
  <c r="CB91"/>
  <c r="BZ91"/>
  <c r="CE90"/>
  <c r="CD90"/>
  <c r="CC90"/>
  <c r="CB90"/>
  <c r="BZ90"/>
  <c r="CE89"/>
  <c r="CD89"/>
  <c r="CC89"/>
  <c r="CB89"/>
  <c r="BZ89"/>
  <c r="CE88"/>
  <c r="CD88"/>
  <c r="CC88"/>
  <c r="CB88"/>
  <c r="BZ88"/>
  <c r="CE87"/>
  <c r="CD87"/>
  <c r="CC87"/>
  <c r="CB87"/>
  <c r="BZ87"/>
  <c r="CE86"/>
  <c r="CD86"/>
  <c r="CC86"/>
  <c r="CB86"/>
  <c r="BZ86"/>
  <c r="CE85"/>
  <c r="CD85"/>
  <c r="CC85"/>
  <c r="CB85"/>
  <c r="BZ85"/>
  <c r="CE84"/>
  <c r="CD84"/>
  <c r="CC84"/>
  <c r="CB84"/>
  <c r="BZ84"/>
  <c r="CE83"/>
  <c r="CD83"/>
  <c r="CC83"/>
  <c r="CB83"/>
  <c r="BZ83"/>
  <c r="CE82"/>
  <c r="CD82"/>
  <c r="CC82"/>
  <c r="CB82"/>
  <c r="BZ82"/>
  <c r="CE81"/>
  <c r="CD81"/>
  <c r="CC81"/>
  <c r="CB81"/>
  <c r="BZ81"/>
  <c r="CE80"/>
  <c r="CD80"/>
  <c r="CC80"/>
  <c r="CB80"/>
  <c r="BZ80"/>
  <c r="CE79"/>
  <c r="CD79"/>
  <c r="CC79"/>
  <c r="CB79"/>
  <c r="BZ79"/>
  <c r="CE78"/>
  <c r="CD78"/>
  <c r="CC78"/>
  <c r="CB78"/>
  <c r="BZ78"/>
  <c r="CE77"/>
  <c r="CD77"/>
  <c r="CC77"/>
  <c r="CB77"/>
  <c r="BZ77"/>
  <c r="CE76"/>
  <c r="CD76"/>
  <c r="CC76"/>
  <c r="CB76"/>
  <c r="BZ76"/>
  <c r="CE75"/>
  <c r="CD75"/>
  <c r="CC75"/>
  <c r="CB75"/>
  <c r="BZ75"/>
  <c r="CE74"/>
  <c r="CD74"/>
  <c r="CC74"/>
  <c r="CB74"/>
  <c r="BZ74"/>
  <c r="CE73"/>
  <c r="CD73"/>
  <c r="CC73"/>
  <c r="CB73"/>
  <c r="BZ73"/>
  <c r="CE72"/>
  <c r="CD72"/>
  <c r="CC72"/>
  <c r="CB72"/>
  <c r="BZ72"/>
  <c r="CE71"/>
  <c r="CD71"/>
  <c r="CC71"/>
  <c r="CB71"/>
  <c r="BZ71"/>
  <c r="CE70"/>
  <c r="CD70"/>
  <c r="CC70"/>
  <c r="CB70"/>
  <c r="BZ70"/>
  <c r="CE69"/>
  <c r="CD69"/>
  <c r="CC69"/>
  <c r="CB69"/>
  <c r="BZ69"/>
  <c r="CE68"/>
  <c r="CD68"/>
  <c r="CC68"/>
  <c r="CB68"/>
  <c r="BZ68"/>
  <c r="CE67"/>
  <c r="CD67"/>
  <c r="CC67"/>
  <c r="CB67"/>
  <c r="BZ67"/>
  <c r="CE66"/>
  <c r="CD66"/>
  <c r="CC66"/>
  <c r="CB66"/>
  <c r="BZ66"/>
  <c r="CE65"/>
  <c r="CD65"/>
  <c r="CC65"/>
  <c r="CB65"/>
  <c r="BZ65"/>
  <c r="CE64"/>
  <c r="CD64"/>
  <c r="CC64"/>
  <c r="CB64"/>
  <c r="BZ64"/>
  <c r="CE63"/>
  <c r="CD63"/>
  <c r="CC63"/>
  <c r="CB63"/>
  <c r="BZ63"/>
  <c r="CE62"/>
  <c r="CD62"/>
  <c r="CC62"/>
  <c r="CB62"/>
  <c r="BZ62"/>
  <c r="CE61"/>
  <c r="CD61"/>
  <c r="CC61"/>
  <c r="CB61"/>
  <c r="BZ61"/>
  <c r="CE60"/>
  <c r="CD60"/>
  <c r="CC60"/>
  <c r="CB60"/>
  <c r="BZ60"/>
  <c r="CE59"/>
  <c r="CD59"/>
  <c r="CC59"/>
  <c r="CB59"/>
  <c r="BZ59"/>
  <c r="CE58"/>
  <c r="CD58"/>
  <c r="CC58"/>
  <c r="CB58"/>
  <c r="BZ58"/>
  <c r="CE57"/>
  <c r="CD57"/>
  <c r="CC57"/>
  <c r="CB57"/>
  <c r="BZ57"/>
  <c r="CE56"/>
  <c r="CD56"/>
  <c r="CC56"/>
  <c r="CB56"/>
  <c r="BZ56"/>
  <c r="CE55"/>
  <c r="CD55"/>
  <c r="CC55"/>
  <c r="CB55"/>
  <c r="BZ55"/>
  <c r="CE54"/>
  <c r="CD54"/>
  <c r="CC54"/>
  <c r="CB54"/>
  <c r="BZ54"/>
  <c r="CE53"/>
  <c r="CD53"/>
  <c r="CC53"/>
  <c r="CB53"/>
  <c r="BZ53"/>
  <c r="CE52"/>
  <c r="CD52"/>
  <c r="CC52"/>
  <c r="CB52"/>
  <c r="BZ52"/>
  <c r="CE51"/>
  <c r="CD51"/>
  <c r="CC51"/>
  <c r="CB51"/>
  <c r="BZ51"/>
  <c r="CE50"/>
  <c r="CD50"/>
  <c r="CC50"/>
  <c r="CB50"/>
  <c r="BZ50"/>
  <c r="CE49"/>
  <c r="CD49"/>
  <c r="CC49"/>
  <c r="CB49"/>
  <c r="BZ49"/>
  <c r="CE48"/>
  <c r="CD48"/>
  <c r="CC48"/>
  <c r="CB48"/>
  <c r="BZ48"/>
  <c r="CE47"/>
  <c r="CD47"/>
  <c r="CC47"/>
  <c r="CB47"/>
  <c r="BZ47"/>
  <c r="CE46"/>
  <c r="CD46"/>
  <c r="CC46"/>
  <c r="CB46"/>
  <c r="BZ46"/>
  <c r="CE45"/>
  <c r="CD45"/>
  <c r="CC45"/>
  <c r="CB45"/>
  <c r="BZ45"/>
  <c r="CE44"/>
  <c r="CD44"/>
  <c r="CC44"/>
  <c r="CB44"/>
  <c r="BZ44"/>
  <c r="CE43"/>
  <c r="CD43"/>
  <c r="CC43"/>
  <c r="CB43"/>
  <c r="BZ43"/>
  <c r="CE42"/>
  <c r="CD42"/>
  <c r="CC42"/>
  <c r="CB42"/>
  <c r="BZ42"/>
  <c r="CE41"/>
  <c r="CD41"/>
  <c r="CC41"/>
  <c r="CB41"/>
  <c r="BZ41"/>
  <c r="CE40"/>
  <c r="CD40"/>
  <c r="CC40"/>
  <c r="CB40"/>
  <c r="BZ40"/>
  <c r="CE39"/>
  <c r="CD39"/>
  <c r="CC39"/>
  <c r="CB39"/>
  <c r="BZ39"/>
  <c r="CE38"/>
  <c r="CD38"/>
  <c r="CC38"/>
  <c r="CB38"/>
  <c r="BZ38"/>
  <c r="CE37"/>
  <c r="CD37"/>
  <c r="CC37"/>
  <c r="CB37"/>
  <c r="BZ37"/>
  <c r="CE36"/>
  <c r="CD36"/>
  <c r="CC36"/>
  <c r="CB36"/>
  <c r="BZ36"/>
  <c r="CE35"/>
  <c r="CD35"/>
  <c r="CC35"/>
  <c r="CB35"/>
  <c r="BZ35"/>
  <c r="CE34"/>
  <c r="CD34"/>
  <c r="CC34"/>
  <c r="CB34"/>
  <c r="BZ34"/>
  <c r="CE33"/>
  <c r="CD33"/>
  <c r="CC33"/>
  <c r="CB33"/>
  <c r="BZ33"/>
  <c r="CE32"/>
  <c r="CD32"/>
  <c r="CC32"/>
  <c r="CB32"/>
  <c r="BZ32"/>
  <c r="CE31"/>
  <c r="CD31"/>
  <c r="CC31"/>
  <c r="CB31"/>
  <c r="BZ31"/>
  <c r="CE30"/>
  <c r="CD30"/>
  <c r="CC30"/>
  <c r="CB30"/>
  <c r="BZ30"/>
  <c r="CE29"/>
  <c r="CD29"/>
  <c r="CC29"/>
  <c r="CB29"/>
  <c r="BZ29"/>
  <c r="CE28"/>
  <c r="CD28"/>
  <c r="CC28"/>
  <c r="CB28"/>
  <c r="BZ28"/>
  <c r="CE27"/>
  <c r="CD27"/>
  <c r="CC27"/>
  <c r="CB27"/>
  <c r="BZ27"/>
  <c r="CE26"/>
  <c r="CD26"/>
  <c r="CC26"/>
  <c r="CB26"/>
  <c r="BZ26"/>
  <c r="CE25"/>
  <c r="CD25"/>
  <c r="CC25"/>
  <c r="CB25"/>
  <c r="BZ25"/>
  <c r="CE24"/>
  <c r="CD24"/>
  <c r="CC24"/>
  <c r="CB24"/>
  <c r="BZ24"/>
  <c r="CE23"/>
  <c r="CD23"/>
  <c r="CC23"/>
  <c r="CB23"/>
  <c r="BZ23"/>
  <c r="CE22"/>
  <c r="CD22"/>
  <c r="CC22"/>
  <c r="CB22"/>
  <c r="BZ22"/>
  <c r="CE21"/>
  <c r="CD21"/>
  <c r="CC21"/>
  <c r="CB21"/>
  <c r="BZ21"/>
  <c r="CE20"/>
  <c r="CD20"/>
  <c r="CC20"/>
  <c r="CB20"/>
  <c r="BZ20"/>
  <c r="CE19"/>
  <c r="CD19"/>
  <c r="CC19"/>
  <c r="CB19"/>
  <c r="BZ19"/>
  <c r="CE18"/>
  <c r="CD18"/>
  <c r="CC18"/>
  <c r="CB18"/>
  <c r="BZ18"/>
  <c r="CE17"/>
  <c r="CD17"/>
  <c r="CC17"/>
  <c r="CB17"/>
  <c r="BZ17"/>
  <c r="CE16"/>
  <c r="CD16"/>
  <c r="CC16"/>
  <c r="CB16"/>
  <c r="BZ16"/>
  <c r="CE15"/>
  <c r="CD15"/>
  <c r="CC15"/>
  <c r="CB15"/>
  <c r="BZ15"/>
  <c r="CE14"/>
  <c r="CD14"/>
  <c r="CC14"/>
  <c r="CB14"/>
  <c r="BZ14"/>
  <c r="CE13"/>
  <c r="CD13"/>
  <c r="CC13"/>
  <c r="CB13"/>
  <c r="BZ13"/>
  <c r="CE12"/>
  <c r="CD12"/>
  <c r="CC12"/>
  <c r="CB12"/>
  <c r="BZ12"/>
  <c r="CE11"/>
  <c r="CD11"/>
  <c r="CD6" s="1"/>
  <c r="CC11"/>
  <c r="CB11"/>
  <c r="BZ11"/>
  <c r="CE10"/>
  <c r="CD10"/>
  <c r="CC10"/>
  <c r="CB10"/>
  <c r="CB5" s="1"/>
  <c r="F9" i="9" s="1"/>
  <c r="BZ10" i="5"/>
  <c r="BZ7" s="1"/>
  <c r="B8" i="7"/>
  <c r="B8" i="5"/>
  <c r="CE8" i="8"/>
  <c r="H20" i="9" s="1"/>
  <c r="BX8" i="8"/>
  <c r="AW8"/>
  <c r="H6" i="9" s="1"/>
  <c r="BY7" i="8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H24" i="9" s="1"/>
  <c r="BE5" i="8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X8" i="7"/>
  <c r="AW8"/>
  <c r="G6" i="9" s="1"/>
  <c r="CB7" i="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X8" i="5"/>
  <c r="AW8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CE11" i="4"/>
  <c r="CE12"/>
  <c r="CE13"/>
  <c r="CE8" s="1"/>
  <c r="CE14"/>
  <c r="CE15"/>
  <c r="CE16"/>
  <c r="CE17"/>
  <c r="CE18"/>
  <c r="CE19"/>
  <c r="CE20"/>
  <c r="CE21"/>
  <c r="CE22"/>
  <c r="CE23"/>
  <c r="CE24"/>
  <c r="CE25"/>
  <c r="CE26"/>
  <c r="CE27"/>
  <c r="CE28"/>
  <c r="CE29"/>
  <c r="CE30"/>
  <c r="CE31"/>
  <c r="CE32"/>
  <c r="CE33"/>
  <c r="CE34"/>
  <c r="CE35"/>
  <c r="CE36"/>
  <c r="CE37"/>
  <c r="CE38"/>
  <c r="CE39"/>
  <c r="CE40"/>
  <c r="CE41"/>
  <c r="CE42"/>
  <c r="CE43"/>
  <c r="CE44"/>
  <c r="CE45"/>
  <c r="CE46"/>
  <c r="CE47"/>
  <c r="CE48"/>
  <c r="CE49"/>
  <c r="CE50"/>
  <c r="CE51"/>
  <c r="CE52"/>
  <c r="CE53"/>
  <c r="CE54"/>
  <c r="CE55"/>
  <c r="CE56"/>
  <c r="CE57"/>
  <c r="CE58"/>
  <c r="CE59"/>
  <c r="CE60"/>
  <c r="CE61"/>
  <c r="CE62"/>
  <c r="CE63"/>
  <c r="CE64"/>
  <c r="CE65"/>
  <c r="CE66"/>
  <c r="CE67"/>
  <c r="CE68"/>
  <c r="CE69"/>
  <c r="CE70"/>
  <c r="CE71"/>
  <c r="CE72"/>
  <c r="CE73"/>
  <c r="CE74"/>
  <c r="CE75"/>
  <c r="CE76"/>
  <c r="CE77"/>
  <c r="CE78"/>
  <c r="CE79"/>
  <c r="CE80"/>
  <c r="CE81"/>
  <c r="CE82"/>
  <c r="CE83"/>
  <c r="CE84"/>
  <c r="CE85"/>
  <c r="CE86"/>
  <c r="CE87"/>
  <c r="CE88"/>
  <c r="CE89"/>
  <c r="CE90"/>
  <c r="CE91"/>
  <c r="CE92"/>
  <c r="CE93"/>
  <c r="CE94"/>
  <c r="CE95"/>
  <c r="CE96"/>
  <c r="CE97"/>
  <c r="CE98"/>
  <c r="CE99"/>
  <c r="CE100"/>
  <c r="CE101"/>
  <c r="CE102"/>
  <c r="CE103"/>
  <c r="CE104"/>
  <c r="CE105"/>
  <c r="CE106"/>
  <c r="CE107"/>
  <c r="CE108"/>
  <c r="CE109"/>
  <c r="CE110"/>
  <c r="CE111"/>
  <c r="CE112"/>
  <c r="CE113"/>
  <c r="CE114"/>
  <c r="CE115"/>
  <c r="CE116"/>
  <c r="CE117"/>
  <c r="CE118"/>
  <c r="CE119"/>
  <c r="CE120"/>
  <c r="CE121"/>
  <c r="CE122"/>
  <c r="CE123"/>
  <c r="CE124"/>
  <c r="CE125"/>
  <c r="CE126"/>
  <c r="CE127"/>
  <c r="CE128"/>
  <c r="CE129"/>
  <c r="CE130"/>
  <c r="CE131"/>
  <c r="CE132"/>
  <c r="CE133"/>
  <c r="CE134"/>
  <c r="CE135"/>
  <c r="CE136"/>
  <c r="CE137"/>
  <c r="CE138"/>
  <c r="CE139"/>
  <c r="CE140"/>
  <c r="CE141"/>
  <c r="CE142"/>
  <c r="CE143"/>
  <c r="CE144"/>
  <c r="CE145"/>
  <c r="CE146"/>
  <c r="CE147"/>
  <c r="CE148"/>
  <c r="CE149"/>
  <c r="CE150"/>
  <c r="CE151"/>
  <c r="CE152"/>
  <c r="CE10"/>
  <c r="CD11"/>
  <c r="CD12"/>
  <c r="CD13"/>
  <c r="CD14"/>
  <c r="CD15"/>
  <c r="CD16"/>
  <c r="CD17"/>
  <c r="CD18"/>
  <c r="CD19"/>
  <c r="CD20"/>
  <c r="CD21"/>
  <c r="CD22"/>
  <c r="CD23"/>
  <c r="CD24"/>
  <c r="CD25"/>
  <c r="CD26"/>
  <c r="CD27"/>
  <c r="CD28"/>
  <c r="CD29"/>
  <c r="CD30"/>
  <c r="CD31"/>
  <c r="CD32"/>
  <c r="CD33"/>
  <c r="CD34"/>
  <c r="CD35"/>
  <c r="CD36"/>
  <c r="CD37"/>
  <c r="CD38"/>
  <c r="CD39"/>
  <c r="CD40"/>
  <c r="CD41"/>
  <c r="CD42"/>
  <c r="CD43"/>
  <c r="CD44"/>
  <c r="CD45"/>
  <c r="CD46"/>
  <c r="CD47"/>
  <c r="CD48"/>
  <c r="CD49"/>
  <c r="CD50"/>
  <c r="CD51"/>
  <c r="CD52"/>
  <c r="CD53"/>
  <c r="CD54"/>
  <c r="CD55"/>
  <c r="CD56"/>
  <c r="CD57"/>
  <c r="CD58"/>
  <c r="CD59"/>
  <c r="CD60"/>
  <c r="CD61"/>
  <c r="CD62"/>
  <c r="CD63"/>
  <c r="CD64"/>
  <c r="CD65"/>
  <c r="CD66"/>
  <c r="CD67"/>
  <c r="CD68"/>
  <c r="CD69"/>
  <c r="CD70"/>
  <c r="CD71"/>
  <c r="CD72"/>
  <c r="CD73"/>
  <c r="CD74"/>
  <c r="CD75"/>
  <c r="CD76"/>
  <c r="CD77"/>
  <c r="CD78"/>
  <c r="CD79"/>
  <c r="CD80"/>
  <c r="CD81"/>
  <c r="CD82"/>
  <c r="CD83"/>
  <c r="CD84"/>
  <c r="CD85"/>
  <c r="CD86"/>
  <c r="CD87"/>
  <c r="CD88"/>
  <c r="CD89"/>
  <c r="CD90"/>
  <c r="CD91"/>
  <c r="CD92"/>
  <c r="CD93"/>
  <c r="CD94"/>
  <c r="CD95"/>
  <c r="CD96"/>
  <c r="CD97"/>
  <c r="CD98"/>
  <c r="CD99"/>
  <c r="CD100"/>
  <c r="CD101"/>
  <c r="CD102"/>
  <c r="CD103"/>
  <c r="CD104"/>
  <c r="CD105"/>
  <c r="CD106"/>
  <c r="CD107"/>
  <c r="CD108"/>
  <c r="CD109"/>
  <c r="CD110"/>
  <c r="CD111"/>
  <c r="CD112"/>
  <c r="CD113"/>
  <c r="CD114"/>
  <c r="CD115"/>
  <c r="CD116"/>
  <c r="CD117"/>
  <c r="CD118"/>
  <c r="CD119"/>
  <c r="CD120"/>
  <c r="CD121"/>
  <c r="CD122"/>
  <c r="CD123"/>
  <c r="CD124"/>
  <c r="CD125"/>
  <c r="CD126"/>
  <c r="CD127"/>
  <c r="CD128"/>
  <c r="CD129"/>
  <c r="CD130"/>
  <c r="CD131"/>
  <c r="CD132"/>
  <c r="CD133"/>
  <c r="CD134"/>
  <c r="CD135"/>
  <c r="CD136"/>
  <c r="CD137"/>
  <c r="CD138"/>
  <c r="CD139"/>
  <c r="CD140"/>
  <c r="CD141"/>
  <c r="CD142"/>
  <c r="CD143"/>
  <c r="CD144"/>
  <c r="CD145"/>
  <c r="CD146"/>
  <c r="CD147"/>
  <c r="CD148"/>
  <c r="CD149"/>
  <c r="CD150"/>
  <c r="CD151"/>
  <c r="CD152"/>
  <c r="CD10"/>
  <c r="CD8" s="1"/>
  <c r="CC11"/>
  <c r="CC12"/>
  <c r="CC13"/>
  <c r="CC14"/>
  <c r="CC15"/>
  <c r="CC16"/>
  <c r="CC17"/>
  <c r="CC18"/>
  <c r="CC19"/>
  <c r="CC20"/>
  <c r="CC21"/>
  <c r="CC22"/>
  <c r="CC23"/>
  <c r="CC24"/>
  <c r="CC25"/>
  <c r="CC26"/>
  <c r="CC27"/>
  <c r="CC28"/>
  <c r="CC29"/>
  <c r="CC30"/>
  <c r="CC31"/>
  <c r="CC32"/>
  <c r="CC33"/>
  <c r="CC34"/>
  <c r="CC35"/>
  <c r="CC36"/>
  <c r="CC37"/>
  <c r="CC38"/>
  <c r="CC39"/>
  <c r="CC40"/>
  <c r="CC41"/>
  <c r="CC42"/>
  <c r="CC43"/>
  <c r="CC44"/>
  <c r="CC45"/>
  <c r="CC46"/>
  <c r="CC47"/>
  <c r="CC48"/>
  <c r="CC49"/>
  <c r="CC50"/>
  <c r="CC51"/>
  <c r="CC52"/>
  <c r="CC53"/>
  <c r="CC54"/>
  <c r="CC55"/>
  <c r="CC56"/>
  <c r="CC57"/>
  <c r="CC58"/>
  <c r="CC59"/>
  <c r="CC60"/>
  <c r="CC61"/>
  <c r="CC62"/>
  <c r="CC63"/>
  <c r="CC64"/>
  <c r="CC65"/>
  <c r="CC66"/>
  <c r="CC67"/>
  <c r="CC68"/>
  <c r="CC69"/>
  <c r="CC70"/>
  <c r="CC71"/>
  <c r="CC72"/>
  <c r="CC73"/>
  <c r="CC74"/>
  <c r="CC75"/>
  <c r="CC76"/>
  <c r="CC77"/>
  <c r="CC78"/>
  <c r="CC79"/>
  <c r="CC80"/>
  <c r="CC81"/>
  <c r="CC82"/>
  <c r="CC83"/>
  <c r="CC84"/>
  <c r="CC85"/>
  <c r="CC86"/>
  <c r="CC87"/>
  <c r="CC88"/>
  <c r="CC89"/>
  <c r="CC90"/>
  <c r="CC91"/>
  <c r="CC92"/>
  <c r="CC93"/>
  <c r="CC94"/>
  <c r="CC95"/>
  <c r="CC96"/>
  <c r="CC97"/>
  <c r="CC98"/>
  <c r="CC99"/>
  <c r="CC100"/>
  <c r="CC101"/>
  <c r="CC102"/>
  <c r="CC103"/>
  <c r="CC104"/>
  <c r="CC105"/>
  <c r="CC106"/>
  <c r="CC107"/>
  <c r="CC108"/>
  <c r="CC109"/>
  <c r="CC110"/>
  <c r="CC111"/>
  <c r="CC112"/>
  <c r="CC113"/>
  <c r="CC114"/>
  <c r="CC115"/>
  <c r="CC116"/>
  <c r="CC117"/>
  <c r="CC118"/>
  <c r="CC119"/>
  <c r="CC120"/>
  <c r="CC121"/>
  <c r="CC122"/>
  <c r="CC123"/>
  <c r="CC124"/>
  <c r="CC125"/>
  <c r="CC126"/>
  <c r="CC127"/>
  <c r="CC128"/>
  <c r="CC129"/>
  <c r="CC130"/>
  <c r="CC131"/>
  <c r="CC132"/>
  <c r="CC133"/>
  <c r="CC134"/>
  <c r="CC135"/>
  <c r="CC136"/>
  <c r="CC137"/>
  <c r="CC138"/>
  <c r="CC139"/>
  <c r="CC140"/>
  <c r="CC141"/>
  <c r="CC142"/>
  <c r="CC143"/>
  <c r="CC144"/>
  <c r="CC145"/>
  <c r="CC146"/>
  <c r="CC147"/>
  <c r="CC148"/>
  <c r="CC149"/>
  <c r="CC150"/>
  <c r="CC151"/>
  <c r="CC152"/>
  <c r="CC10"/>
  <c r="CC6" s="1"/>
  <c r="CB11"/>
  <c r="CB12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2"/>
  <c r="CB53"/>
  <c r="CB54"/>
  <c r="CB55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79"/>
  <c r="CB80"/>
  <c r="CB81"/>
  <c r="CB82"/>
  <c r="CB83"/>
  <c r="CB84"/>
  <c r="CB85"/>
  <c r="CB86"/>
  <c r="CB87"/>
  <c r="CB88"/>
  <c r="CB89"/>
  <c r="CB90"/>
  <c r="CB91"/>
  <c r="CB92"/>
  <c r="CB93"/>
  <c r="CB94"/>
  <c r="CB95"/>
  <c r="CB96"/>
  <c r="CB97"/>
  <c r="CB98"/>
  <c r="CB99"/>
  <c r="CB100"/>
  <c r="CB101"/>
  <c r="CB102"/>
  <c r="CB103"/>
  <c r="CB104"/>
  <c r="CB105"/>
  <c r="CB106"/>
  <c r="CB107"/>
  <c r="CB108"/>
  <c r="CB109"/>
  <c r="CB110"/>
  <c r="CB111"/>
  <c r="CB112"/>
  <c r="CB113"/>
  <c r="CB114"/>
  <c r="CB115"/>
  <c r="CB116"/>
  <c r="CB117"/>
  <c r="CB118"/>
  <c r="CB119"/>
  <c r="CB120"/>
  <c r="CB121"/>
  <c r="CB122"/>
  <c r="CB123"/>
  <c r="CB124"/>
  <c r="CB125"/>
  <c r="CB126"/>
  <c r="CB127"/>
  <c r="CB128"/>
  <c r="CB129"/>
  <c r="CB130"/>
  <c r="CB131"/>
  <c r="CB132"/>
  <c r="CB133"/>
  <c r="CB134"/>
  <c r="CB135"/>
  <c r="CB136"/>
  <c r="CB137"/>
  <c r="CB138"/>
  <c r="CB139"/>
  <c r="CB140"/>
  <c r="CB141"/>
  <c r="CB142"/>
  <c r="CB143"/>
  <c r="CB144"/>
  <c r="CB145"/>
  <c r="CB146"/>
  <c r="CB147"/>
  <c r="CB148"/>
  <c r="CB149"/>
  <c r="CB150"/>
  <c r="CB151"/>
  <c r="CB152"/>
  <c r="CB10"/>
  <c r="CB8" s="1"/>
  <c r="BX8"/>
  <c r="BZ11"/>
  <c r="BZ12"/>
  <c r="BZ13"/>
  <c r="BZ14"/>
  <c r="BZ15"/>
  <c r="BZ16"/>
  <c r="BZ17"/>
  <c r="BZ18"/>
  <c r="BZ19"/>
  <c r="BZ20"/>
  <c r="BZ21"/>
  <c r="BZ22"/>
  <c r="BZ23"/>
  <c r="BZ24"/>
  <c r="BZ25"/>
  <c r="BZ26"/>
  <c r="BZ27"/>
  <c r="BZ28"/>
  <c r="BZ29"/>
  <c r="BZ30"/>
  <c r="BZ31"/>
  <c r="BZ32"/>
  <c r="BZ33"/>
  <c r="BZ34"/>
  <c r="BZ35"/>
  <c r="BZ36"/>
  <c r="BZ37"/>
  <c r="BZ38"/>
  <c r="BZ39"/>
  <c r="BZ40"/>
  <c r="BZ41"/>
  <c r="BZ42"/>
  <c r="BZ43"/>
  <c r="BZ44"/>
  <c r="BZ45"/>
  <c r="BZ46"/>
  <c r="BZ47"/>
  <c r="BZ48"/>
  <c r="BZ49"/>
  <c r="BZ50"/>
  <c r="BZ51"/>
  <c r="BZ52"/>
  <c r="BZ53"/>
  <c r="BZ54"/>
  <c r="BZ55"/>
  <c r="BZ56"/>
  <c r="BZ57"/>
  <c r="BZ58"/>
  <c r="BZ59"/>
  <c r="BZ60"/>
  <c r="BZ61"/>
  <c r="BZ62"/>
  <c r="BZ63"/>
  <c r="BZ64"/>
  <c r="BZ65"/>
  <c r="BZ66"/>
  <c r="BZ67"/>
  <c r="BZ68"/>
  <c r="BZ69"/>
  <c r="BZ70"/>
  <c r="BZ71"/>
  <c r="BZ72"/>
  <c r="BZ73"/>
  <c r="BZ74"/>
  <c r="BZ75"/>
  <c r="BZ76"/>
  <c r="BZ77"/>
  <c r="BZ78"/>
  <c r="BZ79"/>
  <c r="BZ80"/>
  <c r="BZ81"/>
  <c r="BZ82"/>
  <c r="BZ83"/>
  <c r="BZ84"/>
  <c r="BZ85"/>
  <c r="BZ86"/>
  <c r="BZ87"/>
  <c r="BZ88"/>
  <c r="BZ89"/>
  <c r="BZ90"/>
  <c r="BZ91"/>
  <c r="BZ92"/>
  <c r="BZ93"/>
  <c r="BZ94"/>
  <c r="BZ95"/>
  <c r="BZ96"/>
  <c r="BZ97"/>
  <c r="BZ98"/>
  <c r="BZ99"/>
  <c r="BZ100"/>
  <c r="BZ101"/>
  <c r="BZ102"/>
  <c r="BZ103"/>
  <c r="BZ104"/>
  <c r="BZ105"/>
  <c r="BZ106"/>
  <c r="BZ107"/>
  <c r="BZ108"/>
  <c r="BZ109"/>
  <c r="BZ110"/>
  <c r="BZ111"/>
  <c r="BZ112"/>
  <c r="BZ113"/>
  <c r="BZ114"/>
  <c r="BZ115"/>
  <c r="BZ116"/>
  <c r="BZ117"/>
  <c r="BZ118"/>
  <c r="BZ119"/>
  <c r="BZ120"/>
  <c r="BZ121"/>
  <c r="BZ122"/>
  <c r="BZ123"/>
  <c r="BZ124"/>
  <c r="BZ125"/>
  <c r="BZ126"/>
  <c r="BZ127"/>
  <c r="BZ128"/>
  <c r="BZ129"/>
  <c r="BZ130"/>
  <c r="BZ131"/>
  <c r="BZ132"/>
  <c r="BZ133"/>
  <c r="BZ134"/>
  <c r="BZ135"/>
  <c r="BZ136"/>
  <c r="BZ137"/>
  <c r="BZ138"/>
  <c r="BZ139"/>
  <c r="BZ140"/>
  <c r="BZ141"/>
  <c r="BZ142"/>
  <c r="BZ143"/>
  <c r="BZ144"/>
  <c r="BZ145"/>
  <c r="BZ146"/>
  <c r="BZ147"/>
  <c r="BZ148"/>
  <c r="BZ149"/>
  <c r="BZ150"/>
  <c r="BZ151"/>
  <c r="BZ152"/>
  <c r="BZ10"/>
  <c r="AW8"/>
  <c r="E6" i="9" s="1"/>
  <c r="A5" i="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4"/>
  <c r="BZ7" i="8" l="1"/>
  <c r="CB8"/>
  <c r="CC5"/>
  <c r="H10" i="9" s="1"/>
  <c r="CH5" i="8"/>
  <c r="H13" i="9" s="1"/>
  <c r="H17"/>
  <c r="CE5" i="8"/>
  <c r="H12" i="9" s="1"/>
  <c r="CD8" i="8"/>
  <c r="H19" i="9" s="1"/>
  <c r="CC8" i="8"/>
  <c r="CF8" s="1"/>
  <c r="H23" i="9" s="1"/>
  <c r="BZ5" i="8"/>
  <c r="CK5" i="7"/>
  <c r="G16" i="9" s="1"/>
  <c r="G20"/>
  <c r="CD5" i="7"/>
  <c r="G11" i="9" s="1"/>
  <c r="BZ5" i="7"/>
  <c r="CD8"/>
  <c r="CB5"/>
  <c r="G9" i="9" s="1"/>
  <c r="BZ8" i="7"/>
  <c r="G7" i="9" s="1"/>
  <c r="CE5" i="7"/>
  <c r="G12" i="9" s="1"/>
  <c r="CB8" i="7"/>
  <c r="CD7"/>
  <c r="CC7"/>
  <c r="BZ8" i="5"/>
  <c r="F7" i="9" s="1"/>
  <c r="CB8" i="5"/>
  <c r="CD8"/>
  <c r="CB6"/>
  <c r="BZ5"/>
  <c r="E17" i="9"/>
  <c r="CH5" i="4"/>
  <c r="E13" i="9" s="1"/>
  <c r="CJ5" i="4"/>
  <c r="E15" i="9" s="1"/>
  <c r="E19"/>
  <c r="CK5" i="4"/>
  <c r="E16" i="9" s="1"/>
  <c r="E20"/>
  <c r="CD6" i="4"/>
  <c r="CC8"/>
  <c r="CF5" s="1"/>
  <c r="BZ6" i="8"/>
  <c r="CE7"/>
  <c r="BZ8"/>
  <c r="H7" i="9" s="1"/>
  <c r="CC7" i="8"/>
  <c r="CC6"/>
  <c r="CL5"/>
  <c r="H22" i="9" s="1"/>
  <c r="CD5" i="8"/>
  <c r="H11" i="9" s="1"/>
  <c r="CD6" i="8"/>
  <c r="CD7"/>
  <c r="CB5"/>
  <c r="H9" i="9" s="1"/>
  <c r="CB6" i="8"/>
  <c r="CB7"/>
  <c r="CC5" i="7"/>
  <c r="G10" i="9" s="1"/>
  <c r="BZ6" i="7"/>
  <c r="CE6"/>
  <c r="BZ7"/>
  <c r="CE7"/>
  <c r="CL5"/>
  <c r="G22" i="9" s="1"/>
  <c r="CC6" i="7"/>
  <c r="BZ9"/>
  <c r="G8" i="9" s="1"/>
  <c r="CI5" i="7"/>
  <c r="G14" i="9" s="1"/>
  <c r="CD5" i="5"/>
  <c r="F11" i="9" s="1"/>
  <c r="BZ6" i="5"/>
  <c r="CD7"/>
  <c r="CB7"/>
  <c r="H21" i="9"/>
  <c r="CK5" i="8"/>
  <c r="H16" i="9" s="1"/>
  <c r="CF8" i="7"/>
  <c r="G23" i="9" s="1"/>
  <c r="G21"/>
  <c r="BZ9" i="4"/>
  <c r="E8" i="9" s="1"/>
  <c r="BZ8" i="4"/>
  <c r="E7" i="9" s="1"/>
  <c r="CD7" i="4"/>
  <c r="CD5"/>
  <c r="E11" i="9" s="1"/>
  <c r="CI5" i="8" l="1"/>
  <c r="H14" i="9" s="1"/>
  <c r="H18"/>
  <c r="BZ9" i="8"/>
  <c r="H8" i="9" s="1"/>
  <c r="CJ5" i="8"/>
  <c r="H15" i="9" s="1"/>
  <c r="CJ5" i="7"/>
  <c r="G15" i="9" s="1"/>
  <c r="G19"/>
  <c r="CH5" i="7"/>
  <c r="G13" i="9" s="1"/>
  <c r="G17"/>
  <c r="CH5" i="5"/>
  <c r="F13" i="9" s="1"/>
  <c r="F17"/>
  <c r="CJ5" i="5"/>
  <c r="F15" i="9" s="1"/>
  <c r="F19"/>
  <c r="BZ9" i="5"/>
  <c r="F8" i="9" s="1"/>
  <c r="CI5" i="4"/>
  <c r="E14" i="9" s="1"/>
  <c r="E18"/>
  <c r="E21"/>
  <c r="CF8" i="4"/>
  <c r="E23" i="9" s="1"/>
  <c r="CL5" i="4"/>
  <c r="E22" i="9" s="1"/>
  <c r="CC5" i="5"/>
  <c r="F10" i="9" s="1"/>
  <c r="CC7" i="5"/>
  <c r="CC6"/>
  <c r="CC8"/>
  <c r="CE5"/>
  <c r="F12" i="9" s="1"/>
  <c r="CE7" i="5"/>
  <c r="CE6"/>
  <c r="CE8"/>
  <c r="CK5" l="1"/>
  <c r="F16" i="9" s="1"/>
  <c r="F20"/>
  <c r="F18"/>
  <c r="CF5" i="5"/>
  <c r="F21" i="9" s="1"/>
  <c r="CI5" i="5"/>
  <c r="F14" i="9" s="1"/>
  <c r="CL5" i="5"/>
  <c r="F22" i="9" s="1"/>
  <c r="CF8" i="5"/>
  <c r="F23" i="9" s="1"/>
  <c r="I19"/>
  <c r="I20"/>
  <c r="CC7" i="4"/>
  <c r="CC5"/>
  <c r="E10" i="9" s="1"/>
  <c r="BX7" i="4"/>
  <c r="BX6"/>
  <c r="BX5"/>
  <c r="I18" i="9" l="1"/>
  <c r="I23"/>
  <c r="I17"/>
  <c r="CB6" i="4"/>
  <c r="BV7"/>
  <c r="BU7"/>
  <c r="BV6"/>
  <c r="BU6"/>
  <c r="BV5"/>
  <c r="BU5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BT5"/>
  <c r="BS5"/>
  <c r="BR5"/>
  <c r="BQ5"/>
  <c r="BP5"/>
  <c r="BO5"/>
  <c r="BN5"/>
  <c r="BM5"/>
  <c r="BL5"/>
  <c r="BK5"/>
  <c r="BJ5"/>
  <c r="BI5"/>
  <c r="BH5"/>
  <c r="BG5"/>
  <c r="BF5"/>
  <c r="E24" i="9" s="1"/>
  <c r="BE5" i="4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7"/>
  <c r="C6"/>
  <c r="C5"/>
  <c r="CE7" l="1"/>
  <c r="CE5"/>
  <c r="E12" i="9" s="1"/>
  <c r="CE6" i="4"/>
  <c r="CB7"/>
  <c r="BY7"/>
  <c r="CB5"/>
  <c r="E9" i="9" s="1"/>
  <c r="BZ7" i="4"/>
  <c r="BZ6"/>
  <c r="BZ5"/>
  <c r="BY6"/>
  <c r="BY5"/>
  <c r="I11" i="9" l="1"/>
  <c r="E5"/>
  <c r="G5"/>
  <c r="H5"/>
  <c r="BW5" i="4" l="1"/>
  <c r="BW6"/>
  <c r="BW7"/>
  <c r="I10" i="9"/>
  <c r="I12"/>
  <c r="I9"/>
  <c r="F5"/>
  <c r="I5" s="1"/>
  <c r="I24"/>
  <c r="I6"/>
  <c r="I15" l="1"/>
  <c r="I7"/>
  <c r="I16"/>
  <c r="I21"/>
  <c r="I22"/>
  <c r="I13"/>
  <c r="I14" l="1"/>
  <c r="I8" l="1"/>
</calcChain>
</file>

<file path=xl/sharedStrings.xml><?xml version="1.0" encoding="utf-8"?>
<sst xmlns="http://schemas.openxmlformats.org/spreadsheetml/2006/main" count="6946" uniqueCount="467">
  <si>
    <t>DATE</t>
  </si>
  <si>
    <t>TIME</t>
  </si>
  <si>
    <t>CO2</t>
  </si>
  <si>
    <t>CO</t>
  </si>
  <si>
    <t>NO</t>
  </si>
  <si>
    <t>NO2</t>
  </si>
  <si>
    <t>THC</t>
  </si>
  <si>
    <t>O2</t>
  </si>
  <si>
    <t>Dry-to-Wet Correction Factor</t>
  </si>
  <si>
    <t>Wet CO2</t>
  </si>
  <si>
    <t>Wet CO</t>
  </si>
  <si>
    <t>Wet NO</t>
  </si>
  <si>
    <t>Wet NO2</t>
  </si>
  <si>
    <t>Wet NOx</t>
  </si>
  <si>
    <t>Wet kNO</t>
  </si>
  <si>
    <t>Wet kNO2</t>
  </si>
  <si>
    <t>Wet kNOx</t>
  </si>
  <si>
    <t>Wet HC</t>
  </si>
  <si>
    <t>Wet CH4</t>
  </si>
  <si>
    <t>Wet NMHC</t>
  </si>
  <si>
    <t>Wet AVL MSS</t>
  </si>
  <si>
    <t>Wet O2</t>
  </si>
  <si>
    <t>Power Supply Voltage</t>
  </si>
  <si>
    <t>Sample Pump Pressure</t>
  </si>
  <si>
    <t>Drain Pump 1 Pressure</t>
  </si>
  <si>
    <t>Drain Pump 2 Pressure</t>
  </si>
  <si>
    <t>Relative Humidity</t>
  </si>
  <si>
    <t>Absolute Humidity</t>
  </si>
  <si>
    <t>Volume Humidity</t>
  </si>
  <si>
    <t>Local Ambient Pressure</t>
  </si>
  <si>
    <t>Local Ambient Temperature</t>
  </si>
  <si>
    <t>Auxiliary Temperature</t>
  </si>
  <si>
    <t>CJC Temperature</t>
  </si>
  <si>
    <t>Heated Filter Temperature</t>
  </si>
  <si>
    <t>External Line Temperature</t>
  </si>
  <si>
    <t>Chiller Temperature</t>
  </si>
  <si>
    <t>THC Oven Temperature</t>
  </si>
  <si>
    <t>Not Available</t>
  </si>
  <si>
    <t>Quality</t>
  </si>
  <si>
    <t>Time</t>
  </si>
  <si>
    <t>Latitude</t>
  </si>
  <si>
    <t>Longitude</t>
  </si>
  <si>
    <t>Altitude</t>
  </si>
  <si>
    <t>Ground Speed</t>
  </si>
  <si>
    <t>Number of satellites in view</t>
  </si>
  <si>
    <t>Number of satellites in use</t>
  </si>
  <si>
    <t>Satellites used PRN</t>
  </si>
  <si>
    <t>Horizontal DoP</t>
  </si>
  <si>
    <t>Vertical DoP</t>
  </si>
  <si>
    <t>Position DoP</t>
  </si>
  <si>
    <t>Air/Fuel Ratio at stoichiometry</t>
  </si>
  <si>
    <t>Air/Fuel Ratio of Sample</t>
  </si>
  <si>
    <t>Lambda</t>
  </si>
  <si>
    <t>Humidity of Exhaust</t>
  </si>
  <si>
    <t>Instantaneous Fuel Specific CO2</t>
  </si>
  <si>
    <t>Instantaneous Fuel Specific CO</t>
  </si>
  <si>
    <t>Instantaneous Fuel Specific NO</t>
  </si>
  <si>
    <t>Instantaneous Fuel Specific NO2</t>
  </si>
  <si>
    <t>Instantaneous Fuel Specific NOx</t>
  </si>
  <si>
    <t>Corrected Instantaneous Fuel Specific NO</t>
  </si>
  <si>
    <t>Corrected Instantaneous Fuel Specific NO2</t>
  </si>
  <si>
    <t>Corrected Instantaneous Fuel Specific NOx</t>
  </si>
  <si>
    <t>Instantaneous Fuel Specific HC</t>
  </si>
  <si>
    <t>Instantaneous Fuel Specific CH4</t>
  </si>
  <si>
    <t>Instantaneous Fuel Specific NMHC</t>
  </si>
  <si>
    <t>Instantaneous Fuel Specific AVL MSS</t>
  </si>
  <si>
    <t>Instantaneous Fuel Specific O2</t>
  </si>
  <si>
    <t>External Analog Input 1</t>
  </si>
  <si>
    <t>External Analog Input 2</t>
  </si>
  <si>
    <t>External Analog Input 3</t>
  </si>
  <si>
    <t>fuel flow</t>
  </si>
  <si>
    <t>fuel temp</t>
  </si>
  <si>
    <t>sDATE</t>
  </si>
  <si>
    <t>sTIME</t>
  </si>
  <si>
    <t>iAMBII_CO2</t>
  </si>
  <si>
    <t>iAMBII_CO</t>
  </si>
  <si>
    <t>iAMBII_COPPM</t>
  </si>
  <si>
    <t>iNDUV_NO</t>
  </si>
  <si>
    <t>iNDUV_NO2</t>
  </si>
  <si>
    <t>iFID_THC</t>
  </si>
  <si>
    <t>iFID2_CH4</t>
  </si>
  <si>
    <t>iAMBII_O2</t>
  </si>
  <si>
    <t>Kw</t>
  </si>
  <si>
    <t>iCO2zw</t>
  </si>
  <si>
    <t>iCOzw</t>
  </si>
  <si>
    <t>iNOzw</t>
  </si>
  <si>
    <t>iNO2zw</t>
  </si>
  <si>
    <t>iNOxzw</t>
  </si>
  <si>
    <t>ikNOzw</t>
  </si>
  <si>
    <t>ikNO2zw</t>
  </si>
  <si>
    <t>ikNOxzw</t>
  </si>
  <si>
    <t>iHCzw</t>
  </si>
  <si>
    <t>iCH4zw</t>
  </si>
  <si>
    <t>iNMHCzw</t>
  </si>
  <si>
    <t>iAVLMSSzw</t>
  </si>
  <si>
    <t>iO2zw</t>
  </si>
  <si>
    <t>iSCB_PSV</t>
  </si>
  <si>
    <t>iSCB_SPP</t>
  </si>
  <si>
    <t>iSCB_DP1P</t>
  </si>
  <si>
    <t>iSCB_DP2P</t>
  </si>
  <si>
    <t>iSCB_RH</t>
  </si>
  <si>
    <t>iHum_Abs</t>
  </si>
  <si>
    <t>iHum_Vol</t>
  </si>
  <si>
    <t>iSCB_LAP</t>
  </si>
  <si>
    <t>iSCB_LAT</t>
  </si>
  <si>
    <t>iSCB_ET</t>
  </si>
  <si>
    <t>iSCB_CJCT</t>
  </si>
  <si>
    <t>iSCB_FT</t>
  </si>
  <si>
    <t>iSCB_ELT</t>
  </si>
  <si>
    <t>iSCB_CT</t>
  </si>
  <si>
    <t>iFID_OT</t>
  </si>
  <si>
    <t>iFID2_OT</t>
  </si>
  <si>
    <t>sGPS_QUAL</t>
  </si>
  <si>
    <t>sGPS_TIME</t>
  </si>
  <si>
    <t>iGPS_LAT</t>
  </si>
  <si>
    <t>iGPS_LON</t>
  </si>
  <si>
    <t>iGPS_ALT</t>
  </si>
  <si>
    <t>iGPS_GROUND_SPEED</t>
  </si>
  <si>
    <t>sGPS_NUMSATINVIEW</t>
  </si>
  <si>
    <t>sGPS_NUMSATINUSE</t>
  </si>
  <si>
    <t>sGPS_PRNSATUSED</t>
  </si>
  <si>
    <t>iGPS_HDoP</t>
  </si>
  <si>
    <t>iGPS_VDoP</t>
  </si>
  <si>
    <t>iGPS_PDoP</t>
  </si>
  <si>
    <t>AF_Stoich</t>
  </si>
  <si>
    <t>AF_Calc</t>
  </si>
  <si>
    <t>H2O_exh</t>
  </si>
  <si>
    <t>iCALCRT_CO2fs</t>
  </si>
  <si>
    <t>iCALCRT_COfs</t>
  </si>
  <si>
    <t>iCALCRT_NOfs</t>
  </si>
  <si>
    <t>iCALCRT_NO2fs</t>
  </si>
  <si>
    <t>iCALCRT_NOxfs</t>
  </si>
  <si>
    <t>iCALCRT_kNOfs</t>
  </si>
  <si>
    <t>iCALCRT_kNO2fs</t>
  </si>
  <si>
    <t>iCALCRT_kNOxfs</t>
  </si>
  <si>
    <t>iCALCRT_HCfs</t>
  </si>
  <si>
    <t>iCALCRT_CH4fs</t>
  </si>
  <si>
    <t>iCALCRT_NMHCfs</t>
  </si>
  <si>
    <t>iCALCRT_AVLMSSfs</t>
  </si>
  <si>
    <t>iCALCRT_O2fs</t>
  </si>
  <si>
    <t>iSCB_EAI1</t>
  </si>
  <si>
    <t>iSCB_EAI2</t>
  </si>
  <si>
    <t>iSCB_EAI3</t>
  </si>
  <si>
    <t>iEAI1_XF</t>
  </si>
  <si>
    <t>iEAI3_XF</t>
  </si>
  <si>
    <t>mm/dd/yyyy</t>
  </si>
  <si>
    <t>hh:mm:ss.xxx</t>
  </si>
  <si>
    <t>%</t>
  </si>
  <si>
    <t>ppm</t>
  </si>
  <si>
    <t>ppmC</t>
  </si>
  <si>
    <t>mg/m3</t>
  </si>
  <si>
    <t>Vdc</t>
  </si>
  <si>
    <t>mbar</t>
  </si>
  <si>
    <t>grains/lb dry air</t>
  </si>
  <si>
    <t>deg C</t>
  </si>
  <si>
    <t>n/a</t>
  </si>
  <si>
    <t xml:space="preserve"> </t>
  </si>
  <si>
    <t>hhmmss.sss</t>
  </si>
  <si>
    <t>deg</t>
  </si>
  <si>
    <t>m</t>
  </si>
  <si>
    <t>mph</t>
  </si>
  <si>
    <t>g/kg fuel</t>
  </si>
  <si>
    <t>Liter per hour</t>
  </si>
  <si>
    <t>Units</t>
  </si>
  <si>
    <t>Lap 1</t>
  </si>
  <si>
    <t>Lap 2</t>
  </si>
  <si>
    <t>Lap 3</t>
  </si>
  <si>
    <t>Lap 4</t>
  </si>
  <si>
    <t>Speed (mph)</t>
  </si>
  <si>
    <t>Average</t>
  </si>
  <si>
    <t>Min</t>
  </si>
  <si>
    <t>Max</t>
  </si>
  <si>
    <t>Total</t>
  </si>
  <si>
    <t>Fuel Flow</t>
  </si>
  <si>
    <t>Gal/hr</t>
  </si>
  <si>
    <t>g/mile</t>
  </si>
  <si>
    <t>Parameter</t>
  </si>
  <si>
    <t>Duration</t>
  </si>
  <si>
    <t>[mm:ss]</t>
  </si>
  <si>
    <t>Distance traveled</t>
  </si>
  <si>
    <t>[miles]</t>
  </si>
  <si>
    <t>Fuel consumed</t>
  </si>
  <si>
    <t>[gallons]</t>
  </si>
  <si>
    <t>Fuel economy</t>
  </si>
  <si>
    <t>[mpg]</t>
  </si>
  <si>
    <t>[g/mile]</t>
  </si>
  <si>
    <t>[-]</t>
  </si>
  <si>
    <t>g/hr</t>
  </si>
  <si>
    <t>Total Emissions</t>
  </si>
  <si>
    <t>[g/hr]</t>
  </si>
  <si>
    <t>[Note: Per second g/mile data not valid due to significant vehicle speed lag compared to emissions]</t>
  </si>
  <si>
    <t>(CO+THC+NO)</t>
  </si>
  <si>
    <t>Summary Information:</t>
  </si>
  <si>
    <t>Post Processor DLL Version</t>
  </si>
  <si>
    <t>Status:</t>
  </si>
  <si>
    <t>Flow Meter Not Enabled</t>
  </si>
  <si>
    <t>Could not determine Regen RF - NTEs with regen activity will be excluded for CT</t>
  </si>
  <si>
    <t>Test Date</t>
  </si>
  <si>
    <t>System Information:</t>
  </si>
  <si>
    <t xml:space="preserve">Name                         </t>
  </si>
  <si>
    <t xml:space="preserve"> SEMTECH-DS GAS ANALYZER</t>
  </si>
  <si>
    <t xml:space="preserve">Model                        </t>
  </si>
  <si>
    <t xml:space="preserve"> SEMTECH-DS</t>
  </si>
  <si>
    <t xml:space="preserve">Serial                       </t>
  </si>
  <si>
    <t xml:space="preserve"> E08-SDS04</t>
  </si>
  <si>
    <t xml:space="preserve">Version                      </t>
  </si>
  <si>
    <t>-----------------------------------------------------------------</t>
  </si>
  <si>
    <t xml:space="preserve"> AUTOMOTIVE MICROBENCH II</t>
  </si>
  <si>
    <t xml:space="preserve"> AMBII</t>
  </si>
  <si>
    <t xml:space="preserve">CO Span(%)                   </t>
  </si>
  <si>
    <t xml:space="preserve">CO2 Span(%)                  </t>
  </si>
  <si>
    <t xml:space="preserve">C6H14 Span(ppm)              </t>
  </si>
  <si>
    <t xml:space="preserve">  NDUV NO/NO2 ANALYZER</t>
  </si>
  <si>
    <t xml:space="preserve"> NDUV-NO/NO2</t>
  </si>
  <si>
    <t xml:space="preserve">NO Span(ppm)                 </t>
  </si>
  <si>
    <t xml:space="preserve">NO2 Span(ppm)                </t>
  </si>
  <si>
    <t xml:space="preserve"> GPS</t>
  </si>
  <si>
    <t xml:space="preserve"> 16-HVS</t>
  </si>
  <si>
    <t xml:space="preserve"> THC FID</t>
  </si>
  <si>
    <t xml:space="preserve"> SEMTECH_DS_Dual</t>
  </si>
  <si>
    <t xml:space="preserve">Range(ppmC)1                 </t>
  </si>
  <si>
    <t xml:space="preserve"> 100.00 Bottle(ppmC) = 0000000</t>
  </si>
  <si>
    <t xml:space="preserve">Range(ppmC)2                 </t>
  </si>
  <si>
    <t xml:space="preserve"> 1000.0 Bottle(ppmC) = 0000000</t>
  </si>
  <si>
    <t xml:space="preserve">Range(ppmC)3                 </t>
  </si>
  <si>
    <t xml:space="preserve">Range(ppmC)4                 </t>
  </si>
  <si>
    <t>Vehicle Description:</t>
  </si>
  <si>
    <t>License Plate</t>
  </si>
  <si>
    <t>Engine Displacement</t>
  </si>
  <si>
    <t>Rated Horsepower</t>
  </si>
  <si>
    <t>Rated RPM</t>
  </si>
  <si>
    <t>Fuel Specific Gravity</t>
  </si>
  <si>
    <t>SEMTECH Serial Number</t>
  </si>
  <si>
    <t>E08-SDS04</t>
  </si>
  <si>
    <t>AMBII RPM Multiplier</t>
  </si>
  <si>
    <t>Torque (ecm or calc)</t>
  </si>
  <si>
    <t>none</t>
  </si>
  <si>
    <t>Mass Calc Method</t>
  </si>
  <si>
    <t>NDIR Delay (s)</t>
  </si>
  <si>
    <t>NDUV Delay (s)</t>
  </si>
  <si>
    <t>THC FID Delay (s)</t>
  </si>
  <si>
    <t>Methane FID Delay (s)</t>
  </si>
  <si>
    <t>SEMTECH EFM Delay (s)</t>
  </si>
  <si>
    <t>Vehicle Interface Delay (s)</t>
  </si>
  <si>
    <t>Engine Speed Delay (s)</t>
  </si>
  <si>
    <t>Environmental Delay (s)</t>
  </si>
  <si>
    <t>Aux Temp Delay (s)</t>
  </si>
  <si>
    <t>EAI1 Delay (s)</t>
  </si>
  <si>
    <t>EAI2 Delay (s)</t>
  </si>
  <si>
    <t>EAI3 Delay (s)</t>
  </si>
  <si>
    <t>Methane FID PF-CH4 value</t>
  </si>
  <si>
    <t>Methane FID PF-C2H6 value</t>
  </si>
  <si>
    <t>Vehicle Interface Type</t>
  </si>
  <si>
    <t xml:space="preserve">Not Enabled - </t>
  </si>
  <si>
    <t>Flow Meter Type</t>
  </si>
  <si>
    <t>Not Enabled</t>
  </si>
  <si>
    <t>NOx Kh Calculation</t>
  </si>
  <si>
    <t>CFR40 86.1342-94 SI</t>
  </si>
  <si>
    <t>Curb Idle Load (%)</t>
  </si>
  <si>
    <t>Test Start Time</t>
  </si>
  <si>
    <t>Test End Time</t>
  </si>
  <si>
    <t>Test Duration (s)</t>
  </si>
  <si>
    <t>NonIdleDurationTimeNumber</t>
  </si>
  <si>
    <t>Average Ambient Temperature (deg C)</t>
  </si>
  <si>
    <t>Average Ambient Pressure (mbar)</t>
  </si>
  <si>
    <t>Average Relative Humidity (%)</t>
  </si>
  <si>
    <t>Average Absolute Humidity (grains/lb dry air)</t>
  </si>
  <si>
    <t>Average Kh Factor</t>
  </si>
  <si>
    <t>Regen Summary:</t>
  </si>
  <si>
    <t>Param Name</t>
  </si>
  <si>
    <t>Pending States</t>
  </si>
  <si>
    <t>Active States</t>
  </si>
  <si>
    <t>Starts</t>
  </si>
  <si>
    <t>Stops</t>
  </si>
  <si>
    <t>Complete Regens</t>
  </si>
  <si>
    <t>Comlete Non-Regens</t>
  </si>
  <si>
    <t>Total Active</t>
  </si>
  <si>
    <t>Total Non-Active</t>
  </si>
  <si>
    <t>Total Active and Pending</t>
  </si>
  <si>
    <t>Calculated RF</t>
  </si>
  <si>
    <t>Overrides:</t>
  </si>
  <si>
    <t>iVEH_SPEED_USED</t>
  </si>
  <si>
    <t>iENG_SPEED_USED</t>
  </si>
  <si>
    <t>iAMBII_RPM</t>
  </si>
  <si>
    <t>iSCB_EAI1_XF</t>
  </si>
  <si>
    <t>iSCB_EAI3_XF</t>
  </si>
  <si>
    <t>Overall Test Results:</t>
  </si>
  <si>
    <t>Total Distance Traveled (mi)</t>
  </si>
  <si>
    <t>Total Fuel Consumed (gal)</t>
  </si>
  <si>
    <t>Overall Fuel Economy (mpg)</t>
  </si>
  <si>
    <t>Total Work (bhp-hr)</t>
  </si>
  <si>
    <t>Overall Mass:</t>
  </si>
  <si>
    <t>CO2 (g)</t>
  </si>
  <si>
    <t>CO (g)</t>
  </si>
  <si>
    <t>NOx (g)</t>
  </si>
  <si>
    <t>kNOx (g) (corrected NOx)</t>
  </si>
  <si>
    <t>THC (g)</t>
  </si>
  <si>
    <t>CH4 (g)</t>
  </si>
  <si>
    <t>NMHC (g)</t>
  </si>
  <si>
    <t>C6H14 (g)</t>
  </si>
  <si>
    <t>Overall Emissions (Distance Specific):</t>
  </si>
  <si>
    <t>CO2 (g/mi)</t>
  </si>
  <si>
    <t>CO (g/mi)</t>
  </si>
  <si>
    <t>NOx (g/mi)</t>
  </si>
  <si>
    <t>kNOx (g/mi) (corrected NOx)</t>
  </si>
  <si>
    <t>THC (g/mi)</t>
  </si>
  <si>
    <t>CH4 (g/mi)</t>
  </si>
  <si>
    <t>NMHC (g/mi)</t>
  </si>
  <si>
    <t>C6H14 (g/mi)</t>
  </si>
  <si>
    <t>Overall Emissions (Brake Specific):</t>
  </si>
  <si>
    <t>CO2 (g/bhp-hr)</t>
  </si>
  <si>
    <t>CO (g/bhp-hr)</t>
  </si>
  <si>
    <t>NOx (g/bhp-hr)</t>
  </si>
  <si>
    <t>kNOx (g/bhp-hr) (corrected NOx)</t>
  </si>
  <si>
    <t>THC (g/bhp-hr)</t>
  </si>
  <si>
    <t>CH4 (g/bhp-hr)</t>
  </si>
  <si>
    <t>NMHC (g/bhp-hr)</t>
  </si>
  <si>
    <t>C6H14 (g/bhp-hr)</t>
  </si>
  <si>
    <t>NOx + NMHC (g/bhp-hr)</t>
  </si>
  <si>
    <t>Fuel Name</t>
  </si>
  <si>
    <t>Fuel Ratios</t>
  </si>
  <si>
    <t>Detection Limits:</t>
  </si>
  <si>
    <t>CO Limit (%)</t>
  </si>
  <si>
    <t>CO2 Limit (%)</t>
  </si>
  <si>
    <t>NO Limit (ppm)</t>
  </si>
  <si>
    <t>NO2 Limit (ppm)</t>
  </si>
  <si>
    <t>HC Limit (ppmC)</t>
  </si>
  <si>
    <t>Methane Limit (ppmC)</t>
  </si>
  <si>
    <t>Hexane Limit (ppm)</t>
  </si>
  <si>
    <t>AVL MSS Concentraiton Limit (mg/m3)</t>
  </si>
  <si>
    <t>AVL MSS Dilution Ratio Limit</t>
  </si>
  <si>
    <t>Faults:</t>
  </si>
  <si>
    <t>Warnings:</t>
  </si>
  <si>
    <t>Post Processor Limits:</t>
  </si>
  <si>
    <t>Engine Speed Limit (rpm/s)</t>
  </si>
  <si>
    <t>Vehicle Speed Limit (mph/s)</t>
  </si>
  <si>
    <t>Fuel Rate Limit (gal/s)</t>
  </si>
  <si>
    <t>Reference Torque Limit (lb-ft)</t>
  </si>
  <si>
    <t>Fuel Specific Dropout Limit(% C)</t>
  </si>
  <si>
    <t>Brake Specific Dropout Limit (bhp-h)</t>
  </si>
  <si>
    <t>FID Range Change Ignore</t>
  </si>
  <si>
    <t>Post Processor Limit Events:</t>
  </si>
  <si>
    <t>Engine Speed Limit Count</t>
  </si>
  <si>
    <t>Vehicle Speed Limit Count</t>
  </si>
  <si>
    <t>GPS Speed Limit Count</t>
  </si>
  <si>
    <t>Fuel Rate Limit Count</t>
  </si>
  <si>
    <t>Reference Torque Limit Count</t>
  </si>
  <si>
    <t>Fuel Specific Dropout Limit Count</t>
  </si>
  <si>
    <t>Brake Specific Dropout Limit Count</t>
  </si>
  <si>
    <t>FID Range Change Ignore Count</t>
  </si>
  <si>
    <t>External Input Configuration:</t>
  </si>
  <si>
    <t>ID</t>
  </si>
  <si>
    <t>Description</t>
  </si>
  <si>
    <t>Polynomial Order</t>
  </si>
  <si>
    <t>x^0</t>
  </si>
  <si>
    <t>x^1</t>
  </si>
  <si>
    <t>x^2</t>
  </si>
  <si>
    <t>x^3</t>
  </si>
  <si>
    <t>x^4</t>
  </si>
  <si>
    <t>x^5</t>
  </si>
  <si>
    <t>x^6</t>
  </si>
  <si>
    <t>x^7</t>
  </si>
  <si>
    <t>x^8</t>
  </si>
  <si>
    <t>x^9</t>
  </si>
  <si>
    <t>EAI1</t>
  </si>
  <si>
    <t>EAI2</t>
  </si>
  <si>
    <t>EAI3</t>
  </si>
  <si>
    <t>Audit/Span/Zero Information:</t>
  </si>
  <si>
    <t>Test Information:</t>
  </si>
  <si>
    <t>SEMTECH_DATA_FILE</t>
  </si>
  <si>
    <t>Average of laps 2,3 &amp; 4</t>
  </si>
  <si>
    <t>Gas Path</t>
  </si>
  <si>
    <t>Auto-Zero Active</t>
  </si>
  <si>
    <t>iSIGCO_CO</t>
  </si>
  <si>
    <t>sSTATUS_PATH</t>
  </si>
  <si>
    <t>sAUTOZERO_ACTIVE</t>
  </si>
  <si>
    <t>0/1</t>
  </si>
  <si>
    <t>SAMPLE</t>
  </si>
  <si>
    <t xml:space="preserve"> 2.018 170</t>
  </si>
  <si>
    <t xml:space="preserve"> 40000  Bottle(ppmC) = 0000000</t>
  </si>
  <si>
    <t>EXH_FLOW</t>
  </si>
  <si>
    <t>Method I</t>
  </si>
  <si>
    <t>16CSCEt</t>
  </si>
  <si>
    <t>WARNING</t>
  </si>
  <si>
    <t>Zero</t>
  </si>
  <si>
    <t>InfoVer</t>
  </si>
  <si>
    <t>Date</t>
  </si>
  <si>
    <t>Purge Delay</t>
  </si>
  <si>
    <t>Ambient Air</t>
  </si>
  <si>
    <t>Gas</t>
  </si>
  <si>
    <t>Previous</t>
  </si>
  <si>
    <t>Current</t>
  </si>
  <si>
    <t>Difference</t>
  </si>
  <si>
    <t>CO(%)</t>
  </si>
  <si>
    <t>CO2(%)</t>
  </si>
  <si>
    <t>HC(ppmC3)</t>
  </si>
  <si>
    <t>NO(ppm)</t>
  </si>
  <si>
    <t>NO2(ppm)</t>
  </si>
  <si>
    <t>THC(ppmC)</t>
  </si>
  <si>
    <t>Span</t>
  </si>
  <si>
    <t>HC</t>
  </si>
  <si>
    <t>CH4</t>
  </si>
  <si>
    <t>LoCO</t>
  </si>
  <si>
    <t>Bottle Values</t>
  </si>
  <si>
    <t>[RELEASE_VER=2.018 BUILD=170 BDATE=12/22/2011 IP=10.10.1.55]</t>
  </si>
  <si>
    <t>NDSU</t>
  </si>
  <si>
    <t>(total grams)</t>
  </si>
  <si>
    <t>Nox</t>
  </si>
  <si>
    <t>[grams]</t>
  </si>
  <si>
    <t>Total emission (CO+THC+NOx)</t>
  </si>
  <si>
    <t>NOx</t>
  </si>
  <si>
    <t>0x56448104</t>
  </si>
  <si>
    <t>0x56048104</t>
  </si>
  <si>
    <t>0x56448100</t>
  </si>
  <si>
    <t>0x56448140</t>
  </si>
  <si>
    <t>0x46448100</t>
  </si>
  <si>
    <t>0x46048100</t>
  </si>
  <si>
    <t>0x46448140</t>
  </si>
  <si>
    <t>0x464481c0</t>
  </si>
  <si>
    <t>0x564481c0</t>
  </si>
  <si>
    <t>0x564081c0</t>
  </si>
  <si>
    <t>0x464081c0</t>
  </si>
  <si>
    <t>0x564081c4</t>
  </si>
  <si>
    <t>0x64081c4</t>
  </si>
  <si>
    <t>0x64481c4</t>
  </si>
  <si>
    <t>0x464481c4</t>
  </si>
  <si>
    <t>0x46448144</t>
  </si>
  <si>
    <t>0x464081c4</t>
  </si>
  <si>
    <t>0x46448184</t>
  </si>
  <si>
    <t>0x46448180</t>
  </si>
  <si>
    <t>0x46440100</t>
  </si>
  <si>
    <t>0x46408144</t>
  </si>
  <si>
    <t>0x46408140</t>
  </si>
  <si>
    <t>0x164481c4</t>
  </si>
  <si>
    <t>0x424481c4</t>
  </si>
  <si>
    <t>0x24481c4</t>
  </si>
  <si>
    <t>0x46448104</t>
  </si>
  <si>
    <t>0x46408100</t>
  </si>
  <si>
    <t>0x46408104</t>
  </si>
  <si>
    <t>Data file has been altered</t>
  </si>
  <si>
    <t xml:space="preserve"> 10000  Bottle(ppmC) = 9090</t>
  </si>
  <si>
    <t>PLATTEVILLE 2016</t>
  </si>
  <si>
    <t>0X0000 - 03/09/2016 14:14:08.114 - None Found</t>
  </si>
  <si>
    <t>0X0000 - 03/09/2016 14:19:51.265 - None Found</t>
  </si>
  <si>
    <t>0X0000 - 03/09/2016 14:30:05.989 - None Found</t>
  </si>
  <si>
    <t>0X0000 - 03/09/2016 14:51:01.714 - None Found</t>
  </si>
  <si>
    <t>0X0000 - 03/09/2016 15:01:46.162 - None Found</t>
  </si>
  <si>
    <t>0X0000 - 03/09/2016 15:05:58.480 - None Found</t>
  </si>
  <si>
    <t>0X0000 - 03/09/2016 15:08:26.306 - None Found</t>
  </si>
  <si>
    <t>0X0000 - 03/09/2016 15:40:07.422 - None Found</t>
  </si>
  <si>
    <t>0X0000 - 03/09/2016 15:54:17.305 - None Found</t>
  </si>
  <si>
    <t>0X0000 - 03/09/2016 15:58:49.444 - None Found</t>
  </si>
  <si>
    <t>0X0000 - 03/09/2016 14:19:51.266 - None Found</t>
  </si>
  <si>
    <t>0xE505 - 03/09/2016 15:19:45.270 - FID over-range</t>
  </si>
  <si>
    <t>0xE505 - 03/09/2016 15:19:46.798 - FID over-range</t>
  </si>
  <si>
    <t>0xE505 - 03/09/2016 15:19:58.810 - FID over-range</t>
  </si>
  <si>
    <t>0xE505 - 03/09/2016 15:20:05.786 - FID over-range</t>
  </si>
  <si>
    <t>0Xe505 - 03/09/2016 15:20:05.786 - FID over-range</t>
  </si>
  <si>
    <t>0xE505 - 03/09/2016 16:09:55.932 - FID over-range</t>
  </si>
  <si>
    <t>0xE505 - 03/09/2016 16:10:07.979 - FID over-range</t>
  </si>
  <si>
    <t>0xE505 - 03/09/2016 16:10:15.003 - FID over-range</t>
  </si>
  <si>
    <t>(mpg)</t>
  </si>
  <si>
    <t>Cells 99-242</t>
  </si>
  <si>
    <t>Cells 242-383</t>
  </si>
  <si>
    <t>Cells 383-524</t>
  </si>
  <si>
    <t>Cells 524-665</t>
  </si>
  <si>
    <t>Std Dev of laps 2,3, &amp; 4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</si>
</sst>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mm:ss.0;@"/>
    <numFmt numFmtId="166" formatCode="0.000"/>
    <numFmt numFmtId="167" formatCode="hh:mm:ss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</cellStyleXfs>
  <cellXfs count="44">
    <xf numFmtId="0" fontId="0" fillId="0" borderId="0" xfId="0"/>
    <xf numFmtId="0" fontId="1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8" fillId="0" borderId="0" xfId="42"/>
    <xf numFmtId="1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42" applyFont="1" applyAlignment="1">
      <alignment horizontal="center"/>
    </xf>
    <xf numFmtId="0" fontId="18" fillId="0" borderId="10" xfId="42" applyFont="1" applyBorder="1" applyAlignment="1">
      <alignment horizontal="center"/>
    </xf>
    <xf numFmtId="47" fontId="18" fillId="0" borderId="10" xfId="42" applyNumberFormat="1" applyBorder="1" applyAlignment="1">
      <alignment horizontal="center"/>
    </xf>
    <xf numFmtId="2" fontId="18" fillId="0" borderId="10" xfId="42" applyNumberFormat="1" applyBorder="1" applyAlignment="1">
      <alignment horizontal="center"/>
    </xf>
    <xf numFmtId="165" fontId="18" fillId="0" borderId="10" xfId="42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9" fillId="0" borderId="0" xfId="42" applyFont="1" applyFill="1" applyAlignment="1">
      <alignment horizontal="center"/>
    </xf>
    <xf numFmtId="166" fontId="18" fillId="0" borderId="10" xfId="42" applyNumberFormat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0" fontId="18" fillId="0" borderId="0" xfId="42" applyFont="1"/>
    <xf numFmtId="0" fontId="1" fillId="0" borderId="0" xfId="43" applyNumberFormat="1" applyAlignment="1">
      <alignment horizontal="center"/>
    </xf>
    <xf numFmtId="0" fontId="1" fillId="33" borderId="10" xfId="43" applyNumberFormat="1" applyFill="1" applyBorder="1" applyAlignment="1">
      <alignment horizontal="center"/>
    </xf>
    <xf numFmtId="0" fontId="1" fillId="0" borderId="0" xfId="43" applyNumberFormat="1" applyFill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43" applyNumberFormat="1" applyFont="1" applyFill="1" applyAlignment="1">
      <alignment horizontal="left"/>
    </xf>
    <xf numFmtId="0" fontId="0" fillId="0" borderId="1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16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2" fontId="1" fillId="33" borderId="10" xfId="43" applyNumberFormat="1" applyFill="1" applyBorder="1" applyAlignment="1">
      <alignment horizontal="center"/>
    </xf>
    <xf numFmtId="2" fontId="0" fillId="0" borderId="0" xfId="43" applyNumberFormat="1" applyFont="1" applyFill="1" applyAlignment="1">
      <alignment horizontal="center"/>
    </xf>
    <xf numFmtId="165" fontId="0" fillId="0" borderId="0" xfId="0" applyNumberFormat="1"/>
    <xf numFmtId="2" fontId="0" fillId="0" borderId="0" xfId="0" applyNumberFormat="1" applyFill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1" fillId="0" borderId="0" xfId="43" applyNumberFormat="1" applyFill="1" applyBorder="1" applyAlignment="1">
      <alignment horizontal="center"/>
    </xf>
    <xf numFmtId="2" fontId="1" fillId="0" borderId="11" xfId="43" applyNumberFormat="1" applyBorder="1" applyAlignment="1">
      <alignment horizontal="center"/>
    </xf>
    <xf numFmtId="2" fontId="1" fillId="0" borderId="0" xfId="43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11" xfId="43" applyNumberFormat="1" applyFill="1" applyBorder="1" applyAlignment="1">
      <alignment horizontal="center"/>
    </xf>
    <xf numFmtId="2" fontId="18" fillId="35" borderId="10" xfId="42" applyNumberFormat="1" applyFill="1" applyBorder="1" applyAlignment="1">
      <alignment horizontal="center"/>
    </xf>
    <xf numFmtId="166" fontId="18" fillId="35" borderId="10" xfId="42" applyNumberForma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hartsheet" Target="chartsheets/sheet6.xml"/><Relationship Id="rId18" Type="http://schemas.openxmlformats.org/officeDocument/2006/relationships/chartsheet" Target="chartsheets/sheet1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4.xml"/><Relationship Id="rId7" Type="http://schemas.openxmlformats.org/officeDocument/2006/relationships/worksheet" Target="worksheets/sheet6.xml"/><Relationship Id="rId12" Type="http://schemas.openxmlformats.org/officeDocument/2006/relationships/chartsheet" Target="chartsheets/sheet5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9.xml"/><Relationship Id="rId20" Type="http://schemas.openxmlformats.org/officeDocument/2006/relationships/chartsheet" Target="chartsheets/sheet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24" Type="http://schemas.openxmlformats.org/officeDocument/2006/relationships/styles" Target="styles.xml"/><Relationship Id="rId5" Type="http://schemas.openxmlformats.org/officeDocument/2006/relationships/worksheet" Target="worksheets/sheet4.xml"/><Relationship Id="rId15" Type="http://schemas.openxmlformats.org/officeDocument/2006/relationships/chartsheet" Target="chartsheets/sheet8.xml"/><Relationship Id="rId23" Type="http://schemas.openxmlformats.org/officeDocument/2006/relationships/theme" Target="theme/theme1.xml"/><Relationship Id="rId10" Type="http://schemas.openxmlformats.org/officeDocument/2006/relationships/chartsheet" Target="chartsheets/sheet3.xml"/><Relationship Id="rId19" Type="http://schemas.openxmlformats.org/officeDocument/2006/relationships/chartsheet" Target="chartsheets/sheet12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Lap 1</c:v>
          </c:tx>
          <c:marker>
            <c:symbol val="none"/>
          </c:marker>
          <c:val>
            <c:numRef>
              <c:f>'Lap Breaks'!$A$4:$A$200</c:f>
              <c:numCache>
                <c:formatCode>General</c:formatCode>
                <c:ptCount val="197"/>
                <c:pt idx="0">
                  <c:v>1.4</c:v>
                </c:pt>
                <c:pt idx="1">
                  <c:v>10</c:v>
                </c:pt>
                <c:pt idx="2">
                  <c:v>16.3</c:v>
                </c:pt>
                <c:pt idx="3">
                  <c:v>20</c:v>
                </c:pt>
                <c:pt idx="4">
                  <c:v>23.9</c:v>
                </c:pt>
                <c:pt idx="5">
                  <c:v>27.5</c:v>
                </c:pt>
                <c:pt idx="6">
                  <c:v>30.3</c:v>
                </c:pt>
                <c:pt idx="7">
                  <c:v>32.4</c:v>
                </c:pt>
                <c:pt idx="8">
                  <c:v>35.200000000000003</c:v>
                </c:pt>
                <c:pt idx="9">
                  <c:v>37.6</c:v>
                </c:pt>
                <c:pt idx="10">
                  <c:v>39.4</c:v>
                </c:pt>
                <c:pt idx="11">
                  <c:v>41.3</c:v>
                </c:pt>
                <c:pt idx="12">
                  <c:v>43</c:v>
                </c:pt>
                <c:pt idx="13">
                  <c:v>43.9</c:v>
                </c:pt>
                <c:pt idx="14">
                  <c:v>43.9</c:v>
                </c:pt>
                <c:pt idx="15">
                  <c:v>42.4</c:v>
                </c:pt>
                <c:pt idx="16">
                  <c:v>39.700000000000003</c:v>
                </c:pt>
                <c:pt idx="17">
                  <c:v>37.200000000000003</c:v>
                </c:pt>
                <c:pt idx="18">
                  <c:v>35.700000000000003</c:v>
                </c:pt>
                <c:pt idx="19">
                  <c:v>34</c:v>
                </c:pt>
                <c:pt idx="20">
                  <c:v>32.1</c:v>
                </c:pt>
                <c:pt idx="21">
                  <c:v>29.9</c:v>
                </c:pt>
                <c:pt idx="22">
                  <c:v>27.7</c:v>
                </c:pt>
                <c:pt idx="23">
                  <c:v>25.9</c:v>
                </c:pt>
                <c:pt idx="24">
                  <c:v>24.8</c:v>
                </c:pt>
                <c:pt idx="25">
                  <c:v>24.1</c:v>
                </c:pt>
                <c:pt idx="26">
                  <c:v>23.6</c:v>
                </c:pt>
                <c:pt idx="27">
                  <c:v>23.3</c:v>
                </c:pt>
                <c:pt idx="28">
                  <c:v>22.9</c:v>
                </c:pt>
                <c:pt idx="29">
                  <c:v>21.9</c:v>
                </c:pt>
                <c:pt idx="30">
                  <c:v>20.8</c:v>
                </c:pt>
                <c:pt idx="31">
                  <c:v>20.6</c:v>
                </c:pt>
                <c:pt idx="32">
                  <c:v>21.1</c:v>
                </c:pt>
                <c:pt idx="33">
                  <c:v>21.9</c:v>
                </c:pt>
                <c:pt idx="34">
                  <c:v>24</c:v>
                </c:pt>
                <c:pt idx="35">
                  <c:v>24.9</c:v>
                </c:pt>
                <c:pt idx="36">
                  <c:v>25.9</c:v>
                </c:pt>
                <c:pt idx="37">
                  <c:v>26.6</c:v>
                </c:pt>
                <c:pt idx="38">
                  <c:v>27.2</c:v>
                </c:pt>
                <c:pt idx="39">
                  <c:v>28.1</c:v>
                </c:pt>
                <c:pt idx="40">
                  <c:v>29.1</c:v>
                </c:pt>
                <c:pt idx="41">
                  <c:v>30.1</c:v>
                </c:pt>
                <c:pt idx="42">
                  <c:v>30.7</c:v>
                </c:pt>
                <c:pt idx="43">
                  <c:v>31.4</c:v>
                </c:pt>
                <c:pt idx="44">
                  <c:v>32.5</c:v>
                </c:pt>
                <c:pt idx="45">
                  <c:v>33.299999999999997</c:v>
                </c:pt>
                <c:pt idx="46">
                  <c:v>34.299999999999997</c:v>
                </c:pt>
                <c:pt idx="47">
                  <c:v>34.6</c:v>
                </c:pt>
                <c:pt idx="48">
                  <c:v>34.6</c:v>
                </c:pt>
                <c:pt idx="49">
                  <c:v>34.5</c:v>
                </c:pt>
                <c:pt idx="50">
                  <c:v>34.4</c:v>
                </c:pt>
                <c:pt idx="51">
                  <c:v>34.1</c:v>
                </c:pt>
                <c:pt idx="52">
                  <c:v>34.4</c:v>
                </c:pt>
                <c:pt idx="53">
                  <c:v>35.1</c:v>
                </c:pt>
                <c:pt idx="54">
                  <c:v>35.1</c:v>
                </c:pt>
                <c:pt idx="55">
                  <c:v>34.700000000000003</c:v>
                </c:pt>
                <c:pt idx="56">
                  <c:v>34.9</c:v>
                </c:pt>
                <c:pt idx="57">
                  <c:v>34.9</c:v>
                </c:pt>
                <c:pt idx="58">
                  <c:v>35</c:v>
                </c:pt>
                <c:pt idx="59">
                  <c:v>35</c:v>
                </c:pt>
                <c:pt idx="60">
                  <c:v>34.9</c:v>
                </c:pt>
                <c:pt idx="61">
                  <c:v>35.1</c:v>
                </c:pt>
                <c:pt idx="62">
                  <c:v>35.9</c:v>
                </c:pt>
                <c:pt idx="63">
                  <c:v>37.299999999999997</c:v>
                </c:pt>
                <c:pt idx="64">
                  <c:v>38.700000000000003</c:v>
                </c:pt>
                <c:pt idx="65">
                  <c:v>39.9</c:v>
                </c:pt>
                <c:pt idx="66">
                  <c:v>40.1</c:v>
                </c:pt>
                <c:pt idx="67">
                  <c:v>40.1</c:v>
                </c:pt>
                <c:pt idx="68">
                  <c:v>40.799999999999997</c:v>
                </c:pt>
                <c:pt idx="69">
                  <c:v>42.2</c:v>
                </c:pt>
                <c:pt idx="70">
                  <c:v>43.6</c:v>
                </c:pt>
                <c:pt idx="71">
                  <c:v>44</c:v>
                </c:pt>
                <c:pt idx="72">
                  <c:v>44.3</c:v>
                </c:pt>
                <c:pt idx="73">
                  <c:v>44.7</c:v>
                </c:pt>
                <c:pt idx="74">
                  <c:v>44.8</c:v>
                </c:pt>
                <c:pt idx="75">
                  <c:v>44</c:v>
                </c:pt>
                <c:pt idx="76">
                  <c:v>43.1</c:v>
                </c:pt>
                <c:pt idx="77">
                  <c:v>42.2</c:v>
                </c:pt>
                <c:pt idx="78">
                  <c:v>41</c:v>
                </c:pt>
                <c:pt idx="79">
                  <c:v>39.799999999999997</c:v>
                </c:pt>
                <c:pt idx="80">
                  <c:v>38.4</c:v>
                </c:pt>
                <c:pt idx="81">
                  <c:v>37.9</c:v>
                </c:pt>
                <c:pt idx="82">
                  <c:v>36.700000000000003</c:v>
                </c:pt>
                <c:pt idx="83">
                  <c:v>35.6</c:v>
                </c:pt>
                <c:pt idx="84">
                  <c:v>35.299999999999997</c:v>
                </c:pt>
                <c:pt idx="85">
                  <c:v>34</c:v>
                </c:pt>
                <c:pt idx="86">
                  <c:v>30.9</c:v>
                </c:pt>
                <c:pt idx="87">
                  <c:v>29.6</c:v>
                </c:pt>
                <c:pt idx="88">
                  <c:v>25.6</c:v>
                </c:pt>
                <c:pt idx="89">
                  <c:v>22.4</c:v>
                </c:pt>
                <c:pt idx="90">
                  <c:v>20.7</c:v>
                </c:pt>
                <c:pt idx="91">
                  <c:v>20.100000000000001</c:v>
                </c:pt>
                <c:pt idx="92">
                  <c:v>19.8</c:v>
                </c:pt>
                <c:pt idx="93">
                  <c:v>21.9</c:v>
                </c:pt>
                <c:pt idx="94">
                  <c:v>23.1</c:v>
                </c:pt>
                <c:pt idx="95">
                  <c:v>23.1</c:v>
                </c:pt>
                <c:pt idx="96">
                  <c:v>23</c:v>
                </c:pt>
                <c:pt idx="97">
                  <c:v>24</c:v>
                </c:pt>
                <c:pt idx="98">
                  <c:v>26</c:v>
                </c:pt>
                <c:pt idx="99">
                  <c:v>27.4</c:v>
                </c:pt>
                <c:pt idx="100">
                  <c:v>28.5</c:v>
                </c:pt>
                <c:pt idx="101">
                  <c:v>29.9</c:v>
                </c:pt>
                <c:pt idx="102">
                  <c:v>30.9</c:v>
                </c:pt>
                <c:pt idx="103">
                  <c:v>31.3</c:v>
                </c:pt>
                <c:pt idx="104">
                  <c:v>31.3</c:v>
                </c:pt>
                <c:pt idx="105">
                  <c:v>30.9</c:v>
                </c:pt>
                <c:pt idx="106">
                  <c:v>31</c:v>
                </c:pt>
                <c:pt idx="107">
                  <c:v>31.4</c:v>
                </c:pt>
                <c:pt idx="108">
                  <c:v>32</c:v>
                </c:pt>
                <c:pt idx="109">
                  <c:v>32.200000000000003</c:v>
                </c:pt>
                <c:pt idx="110">
                  <c:v>32.4</c:v>
                </c:pt>
                <c:pt idx="111">
                  <c:v>32.6</c:v>
                </c:pt>
                <c:pt idx="112">
                  <c:v>32.6</c:v>
                </c:pt>
                <c:pt idx="113">
                  <c:v>32.6</c:v>
                </c:pt>
                <c:pt idx="114">
                  <c:v>33.200000000000003</c:v>
                </c:pt>
                <c:pt idx="115">
                  <c:v>33.5</c:v>
                </c:pt>
                <c:pt idx="116">
                  <c:v>33.5</c:v>
                </c:pt>
                <c:pt idx="117">
                  <c:v>34.5</c:v>
                </c:pt>
                <c:pt idx="118">
                  <c:v>36.4</c:v>
                </c:pt>
                <c:pt idx="119">
                  <c:v>37.1</c:v>
                </c:pt>
                <c:pt idx="120">
                  <c:v>37.1</c:v>
                </c:pt>
                <c:pt idx="121">
                  <c:v>38.9</c:v>
                </c:pt>
                <c:pt idx="122">
                  <c:v>41.9</c:v>
                </c:pt>
                <c:pt idx="123">
                  <c:v>42.9</c:v>
                </c:pt>
                <c:pt idx="124">
                  <c:v>43.6</c:v>
                </c:pt>
                <c:pt idx="125">
                  <c:v>44</c:v>
                </c:pt>
                <c:pt idx="126">
                  <c:v>42.6</c:v>
                </c:pt>
                <c:pt idx="127">
                  <c:v>40.6</c:v>
                </c:pt>
                <c:pt idx="128">
                  <c:v>39.9</c:v>
                </c:pt>
                <c:pt idx="129">
                  <c:v>35.1</c:v>
                </c:pt>
                <c:pt idx="130">
                  <c:v>32.200000000000003</c:v>
                </c:pt>
                <c:pt idx="131">
                  <c:v>32</c:v>
                </c:pt>
                <c:pt idx="132">
                  <c:v>31.9</c:v>
                </c:pt>
                <c:pt idx="133">
                  <c:v>31</c:v>
                </c:pt>
                <c:pt idx="134">
                  <c:v>30.6</c:v>
                </c:pt>
                <c:pt idx="135">
                  <c:v>30.9</c:v>
                </c:pt>
                <c:pt idx="136">
                  <c:v>31</c:v>
                </c:pt>
                <c:pt idx="137">
                  <c:v>31</c:v>
                </c:pt>
                <c:pt idx="138">
                  <c:v>30.8</c:v>
                </c:pt>
                <c:pt idx="139">
                  <c:v>31.6</c:v>
                </c:pt>
                <c:pt idx="140">
                  <c:v>33.1</c:v>
                </c:pt>
                <c:pt idx="141">
                  <c:v>33.6</c:v>
                </c:pt>
                <c:pt idx="142">
                  <c:v>33.6</c:v>
                </c:pt>
                <c:pt idx="143">
                  <c:v>33.799999999999997</c:v>
                </c:pt>
              </c:numCache>
            </c:numRef>
          </c:val>
        </c:ser>
        <c:ser>
          <c:idx val="1"/>
          <c:order val="1"/>
          <c:tx>
            <c:v>Lap 2</c:v>
          </c:tx>
          <c:marker>
            <c:symbol val="none"/>
          </c:marker>
          <c:val>
            <c:numRef>
              <c:f>'Lap Breaks'!$B$4:$B$200</c:f>
              <c:numCache>
                <c:formatCode>General</c:formatCode>
                <c:ptCount val="197"/>
                <c:pt idx="0">
                  <c:v>33.799999999999997</c:v>
                </c:pt>
                <c:pt idx="1">
                  <c:v>33.9</c:v>
                </c:pt>
                <c:pt idx="2">
                  <c:v>35.1</c:v>
                </c:pt>
                <c:pt idx="3">
                  <c:v>36.299999999999997</c:v>
                </c:pt>
                <c:pt idx="4">
                  <c:v>37.1</c:v>
                </c:pt>
                <c:pt idx="5">
                  <c:v>36.299999999999997</c:v>
                </c:pt>
                <c:pt idx="6">
                  <c:v>37.299999999999997</c:v>
                </c:pt>
                <c:pt idx="7">
                  <c:v>39.200000000000003</c:v>
                </c:pt>
                <c:pt idx="8">
                  <c:v>40.5</c:v>
                </c:pt>
                <c:pt idx="9">
                  <c:v>41.7</c:v>
                </c:pt>
                <c:pt idx="10">
                  <c:v>42.8</c:v>
                </c:pt>
                <c:pt idx="11">
                  <c:v>43.7</c:v>
                </c:pt>
                <c:pt idx="12">
                  <c:v>44</c:v>
                </c:pt>
                <c:pt idx="13">
                  <c:v>43.4</c:v>
                </c:pt>
                <c:pt idx="14">
                  <c:v>39.799999999999997</c:v>
                </c:pt>
                <c:pt idx="15">
                  <c:v>35.6</c:v>
                </c:pt>
                <c:pt idx="16">
                  <c:v>33</c:v>
                </c:pt>
                <c:pt idx="17">
                  <c:v>31.6</c:v>
                </c:pt>
                <c:pt idx="18">
                  <c:v>30.3</c:v>
                </c:pt>
                <c:pt idx="19">
                  <c:v>29</c:v>
                </c:pt>
                <c:pt idx="20">
                  <c:v>27.9</c:v>
                </c:pt>
                <c:pt idx="21">
                  <c:v>26.7</c:v>
                </c:pt>
                <c:pt idx="22">
                  <c:v>25.6</c:v>
                </c:pt>
                <c:pt idx="23">
                  <c:v>25.1</c:v>
                </c:pt>
                <c:pt idx="24">
                  <c:v>24.8</c:v>
                </c:pt>
                <c:pt idx="25">
                  <c:v>24.6</c:v>
                </c:pt>
                <c:pt idx="26">
                  <c:v>24.3</c:v>
                </c:pt>
                <c:pt idx="27">
                  <c:v>23.6</c:v>
                </c:pt>
                <c:pt idx="28">
                  <c:v>23.1</c:v>
                </c:pt>
                <c:pt idx="29">
                  <c:v>21.8</c:v>
                </c:pt>
                <c:pt idx="30">
                  <c:v>21.9</c:v>
                </c:pt>
                <c:pt idx="31">
                  <c:v>22.3</c:v>
                </c:pt>
                <c:pt idx="32">
                  <c:v>24</c:v>
                </c:pt>
                <c:pt idx="33">
                  <c:v>25.4</c:v>
                </c:pt>
                <c:pt idx="34">
                  <c:v>26.4</c:v>
                </c:pt>
                <c:pt idx="35">
                  <c:v>27.4</c:v>
                </c:pt>
                <c:pt idx="36">
                  <c:v>28.6</c:v>
                </c:pt>
                <c:pt idx="37">
                  <c:v>30</c:v>
                </c:pt>
                <c:pt idx="38">
                  <c:v>31</c:v>
                </c:pt>
                <c:pt idx="39">
                  <c:v>31.7</c:v>
                </c:pt>
                <c:pt idx="40">
                  <c:v>32.5</c:v>
                </c:pt>
                <c:pt idx="41">
                  <c:v>33.6</c:v>
                </c:pt>
                <c:pt idx="42">
                  <c:v>34.700000000000003</c:v>
                </c:pt>
                <c:pt idx="43">
                  <c:v>35.5</c:v>
                </c:pt>
                <c:pt idx="44">
                  <c:v>35.799999999999997</c:v>
                </c:pt>
                <c:pt idx="45">
                  <c:v>35.9</c:v>
                </c:pt>
                <c:pt idx="46">
                  <c:v>35.9</c:v>
                </c:pt>
                <c:pt idx="47">
                  <c:v>35.200000000000003</c:v>
                </c:pt>
                <c:pt idx="48">
                  <c:v>35.6</c:v>
                </c:pt>
                <c:pt idx="49">
                  <c:v>35.6</c:v>
                </c:pt>
                <c:pt idx="50">
                  <c:v>35.799999999999997</c:v>
                </c:pt>
                <c:pt idx="51">
                  <c:v>36.1</c:v>
                </c:pt>
                <c:pt idx="52">
                  <c:v>36</c:v>
                </c:pt>
                <c:pt idx="53">
                  <c:v>36.4</c:v>
                </c:pt>
                <c:pt idx="54">
                  <c:v>36.5</c:v>
                </c:pt>
                <c:pt idx="55">
                  <c:v>36.5</c:v>
                </c:pt>
                <c:pt idx="56">
                  <c:v>36.1</c:v>
                </c:pt>
                <c:pt idx="57">
                  <c:v>36.5</c:v>
                </c:pt>
                <c:pt idx="58">
                  <c:v>37.299999999999997</c:v>
                </c:pt>
                <c:pt idx="59">
                  <c:v>38.200000000000003</c:v>
                </c:pt>
                <c:pt idx="60">
                  <c:v>39.200000000000003</c:v>
                </c:pt>
                <c:pt idx="61">
                  <c:v>40.1</c:v>
                </c:pt>
                <c:pt idx="62">
                  <c:v>41</c:v>
                </c:pt>
                <c:pt idx="63">
                  <c:v>40.4</c:v>
                </c:pt>
                <c:pt idx="64">
                  <c:v>41.3</c:v>
                </c:pt>
                <c:pt idx="65">
                  <c:v>42.7</c:v>
                </c:pt>
                <c:pt idx="66">
                  <c:v>43.8</c:v>
                </c:pt>
                <c:pt idx="67">
                  <c:v>45</c:v>
                </c:pt>
                <c:pt idx="68">
                  <c:v>45.7</c:v>
                </c:pt>
                <c:pt idx="69">
                  <c:v>45.7</c:v>
                </c:pt>
                <c:pt idx="70">
                  <c:v>45.4</c:v>
                </c:pt>
                <c:pt idx="71">
                  <c:v>43.7</c:v>
                </c:pt>
                <c:pt idx="72">
                  <c:v>42.4</c:v>
                </c:pt>
                <c:pt idx="73">
                  <c:v>41.1</c:v>
                </c:pt>
                <c:pt idx="74">
                  <c:v>39.299999999999997</c:v>
                </c:pt>
                <c:pt idx="75">
                  <c:v>36.9</c:v>
                </c:pt>
                <c:pt idx="76">
                  <c:v>34.6</c:v>
                </c:pt>
                <c:pt idx="77">
                  <c:v>32.6</c:v>
                </c:pt>
                <c:pt idx="78">
                  <c:v>31.9</c:v>
                </c:pt>
                <c:pt idx="79">
                  <c:v>31.8</c:v>
                </c:pt>
                <c:pt idx="80">
                  <c:v>31.5</c:v>
                </c:pt>
                <c:pt idx="81">
                  <c:v>30.9</c:v>
                </c:pt>
                <c:pt idx="82">
                  <c:v>30.2</c:v>
                </c:pt>
                <c:pt idx="83">
                  <c:v>28.9</c:v>
                </c:pt>
                <c:pt idx="84">
                  <c:v>27.6</c:v>
                </c:pt>
                <c:pt idx="85">
                  <c:v>25.9</c:v>
                </c:pt>
                <c:pt idx="86">
                  <c:v>24.5</c:v>
                </c:pt>
                <c:pt idx="87">
                  <c:v>23.4</c:v>
                </c:pt>
                <c:pt idx="88">
                  <c:v>22.8</c:v>
                </c:pt>
                <c:pt idx="89">
                  <c:v>22.3</c:v>
                </c:pt>
                <c:pt idx="90">
                  <c:v>20.6</c:v>
                </c:pt>
                <c:pt idx="91">
                  <c:v>21.2</c:v>
                </c:pt>
                <c:pt idx="92">
                  <c:v>22</c:v>
                </c:pt>
                <c:pt idx="93">
                  <c:v>22.1</c:v>
                </c:pt>
                <c:pt idx="94">
                  <c:v>22.5</c:v>
                </c:pt>
                <c:pt idx="95">
                  <c:v>23.8</c:v>
                </c:pt>
                <c:pt idx="96">
                  <c:v>25.2</c:v>
                </c:pt>
                <c:pt idx="97">
                  <c:v>26.5</c:v>
                </c:pt>
                <c:pt idx="98">
                  <c:v>27.4</c:v>
                </c:pt>
                <c:pt idx="99">
                  <c:v>28.1</c:v>
                </c:pt>
                <c:pt idx="100">
                  <c:v>28.9</c:v>
                </c:pt>
                <c:pt idx="101">
                  <c:v>29.9</c:v>
                </c:pt>
                <c:pt idx="102">
                  <c:v>30.6</c:v>
                </c:pt>
                <c:pt idx="103">
                  <c:v>30.5</c:v>
                </c:pt>
                <c:pt idx="104">
                  <c:v>30.3</c:v>
                </c:pt>
                <c:pt idx="105">
                  <c:v>30.2</c:v>
                </c:pt>
                <c:pt idx="106">
                  <c:v>30.1</c:v>
                </c:pt>
                <c:pt idx="107">
                  <c:v>30.3</c:v>
                </c:pt>
                <c:pt idx="108">
                  <c:v>31</c:v>
                </c:pt>
                <c:pt idx="109">
                  <c:v>31.7</c:v>
                </c:pt>
                <c:pt idx="110">
                  <c:v>31.9</c:v>
                </c:pt>
                <c:pt idx="111">
                  <c:v>33</c:v>
                </c:pt>
                <c:pt idx="112">
                  <c:v>34.1</c:v>
                </c:pt>
                <c:pt idx="113">
                  <c:v>35.299999999999997</c:v>
                </c:pt>
                <c:pt idx="114">
                  <c:v>36.4</c:v>
                </c:pt>
                <c:pt idx="115">
                  <c:v>37.299999999999997</c:v>
                </c:pt>
                <c:pt idx="116">
                  <c:v>38.799999999999997</c:v>
                </c:pt>
                <c:pt idx="117">
                  <c:v>39.4</c:v>
                </c:pt>
                <c:pt idx="118">
                  <c:v>40.4</c:v>
                </c:pt>
                <c:pt idx="119">
                  <c:v>40.9</c:v>
                </c:pt>
                <c:pt idx="120">
                  <c:v>43.4</c:v>
                </c:pt>
                <c:pt idx="121">
                  <c:v>45.5</c:v>
                </c:pt>
                <c:pt idx="122">
                  <c:v>43.7</c:v>
                </c:pt>
                <c:pt idx="123">
                  <c:v>42.6</c:v>
                </c:pt>
                <c:pt idx="124">
                  <c:v>38.799999999999997</c:v>
                </c:pt>
                <c:pt idx="125">
                  <c:v>36.700000000000003</c:v>
                </c:pt>
                <c:pt idx="126">
                  <c:v>34.700000000000003</c:v>
                </c:pt>
                <c:pt idx="127">
                  <c:v>31.2</c:v>
                </c:pt>
                <c:pt idx="128">
                  <c:v>29.6</c:v>
                </c:pt>
                <c:pt idx="129">
                  <c:v>29.5</c:v>
                </c:pt>
                <c:pt idx="130">
                  <c:v>29.1</c:v>
                </c:pt>
                <c:pt idx="131">
                  <c:v>29</c:v>
                </c:pt>
                <c:pt idx="132">
                  <c:v>29.4</c:v>
                </c:pt>
                <c:pt idx="133">
                  <c:v>29.8</c:v>
                </c:pt>
                <c:pt idx="134">
                  <c:v>29.9</c:v>
                </c:pt>
                <c:pt idx="135">
                  <c:v>30.7</c:v>
                </c:pt>
                <c:pt idx="136">
                  <c:v>31.9</c:v>
                </c:pt>
                <c:pt idx="137">
                  <c:v>32.9</c:v>
                </c:pt>
                <c:pt idx="138">
                  <c:v>33.299999999999997</c:v>
                </c:pt>
                <c:pt idx="139">
                  <c:v>33.299999999999997</c:v>
                </c:pt>
                <c:pt idx="140">
                  <c:v>33.299999999999997</c:v>
                </c:pt>
                <c:pt idx="141">
                  <c:v>33.299999999999997</c:v>
                </c:pt>
              </c:numCache>
            </c:numRef>
          </c:val>
        </c:ser>
        <c:ser>
          <c:idx val="2"/>
          <c:order val="2"/>
          <c:tx>
            <c:v>Lap 3</c:v>
          </c:tx>
          <c:marker>
            <c:symbol val="none"/>
          </c:marker>
          <c:val>
            <c:numRef>
              <c:f>'Lap Breaks'!$C$4:$C$200</c:f>
              <c:numCache>
                <c:formatCode>General</c:formatCode>
                <c:ptCount val="197"/>
                <c:pt idx="0">
                  <c:v>33.299999999999997</c:v>
                </c:pt>
                <c:pt idx="1">
                  <c:v>34.299999999999997</c:v>
                </c:pt>
                <c:pt idx="2">
                  <c:v>35.1</c:v>
                </c:pt>
                <c:pt idx="3">
                  <c:v>35.9</c:v>
                </c:pt>
                <c:pt idx="4">
                  <c:v>36.299999999999997</c:v>
                </c:pt>
                <c:pt idx="5">
                  <c:v>36.5</c:v>
                </c:pt>
                <c:pt idx="6">
                  <c:v>38.299999999999997</c:v>
                </c:pt>
                <c:pt idx="7">
                  <c:v>39.700000000000003</c:v>
                </c:pt>
                <c:pt idx="8">
                  <c:v>40.700000000000003</c:v>
                </c:pt>
                <c:pt idx="9">
                  <c:v>42.2</c:v>
                </c:pt>
                <c:pt idx="10">
                  <c:v>43.6</c:v>
                </c:pt>
                <c:pt idx="11">
                  <c:v>44.3</c:v>
                </c:pt>
                <c:pt idx="12">
                  <c:v>43.9</c:v>
                </c:pt>
                <c:pt idx="13">
                  <c:v>41</c:v>
                </c:pt>
                <c:pt idx="14">
                  <c:v>38.299999999999997</c:v>
                </c:pt>
                <c:pt idx="15">
                  <c:v>36.1</c:v>
                </c:pt>
                <c:pt idx="16">
                  <c:v>33.5</c:v>
                </c:pt>
                <c:pt idx="17">
                  <c:v>31.3</c:v>
                </c:pt>
                <c:pt idx="18">
                  <c:v>29.6</c:v>
                </c:pt>
                <c:pt idx="19">
                  <c:v>28.2</c:v>
                </c:pt>
                <c:pt idx="20">
                  <c:v>27.1</c:v>
                </c:pt>
                <c:pt idx="21">
                  <c:v>26.2</c:v>
                </c:pt>
                <c:pt idx="22">
                  <c:v>25.5</c:v>
                </c:pt>
                <c:pt idx="23">
                  <c:v>24.5</c:v>
                </c:pt>
                <c:pt idx="24">
                  <c:v>23.9</c:v>
                </c:pt>
                <c:pt idx="25">
                  <c:v>23.6</c:v>
                </c:pt>
                <c:pt idx="26">
                  <c:v>22.8</c:v>
                </c:pt>
                <c:pt idx="27">
                  <c:v>21.4</c:v>
                </c:pt>
                <c:pt idx="28">
                  <c:v>20.6</c:v>
                </c:pt>
                <c:pt idx="29">
                  <c:v>21.1</c:v>
                </c:pt>
                <c:pt idx="30">
                  <c:v>21.6</c:v>
                </c:pt>
                <c:pt idx="31">
                  <c:v>21.9</c:v>
                </c:pt>
                <c:pt idx="32">
                  <c:v>22</c:v>
                </c:pt>
                <c:pt idx="33">
                  <c:v>22.5</c:v>
                </c:pt>
                <c:pt idx="34">
                  <c:v>25.3</c:v>
                </c:pt>
                <c:pt idx="35">
                  <c:v>26.8</c:v>
                </c:pt>
                <c:pt idx="36">
                  <c:v>27.3</c:v>
                </c:pt>
                <c:pt idx="37">
                  <c:v>28.1</c:v>
                </c:pt>
                <c:pt idx="38">
                  <c:v>28.4</c:v>
                </c:pt>
                <c:pt idx="39">
                  <c:v>29.2</c:v>
                </c:pt>
                <c:pt idx="40">
                  <c:v>30.1</c:v>
                </c:pt>
                <c:pt idx="41">
                  <c:v>32</c:v>
                </c:pt>
                <c:pt idx="42">
                  <c:v>33.4</c:v>
                </c:pt>
                <c:pt idx="43">
                  <c:v>33.700000000000003</c:v>
                </c:pt>
                <c:pt idx="44">
                  <c:v>33.799999999999997</c:v>
                </c:pt>
                <c:pt idx="45">
                  <c:v>33.9</c:v>
                </c:pt>
                <c:pt idx="46">
                  <c:v>34.5</c:v>
                </c:pt>
                <c:pt idx="47">
                  <c:v>34.6</c:v>
                </c:pt>
                <c:pt idx="48">
                  <c:v>34.5</c:v>
                </c:pt>
                <c:pt idx="49">
                  <c:v>34.700000000000003</c:v>
                </c:pt>
                <c:pt idx="50">
                  <c:v>35.5</c:v>
                </c:pt>
                <c:pt idx="51">
                  <c:v>35.9</c:v>
                </c:pt>
                <c:pt idx="52">
                  <c:v>35.9</c:v>
                </c:pt>
                <c:pt idx="53">
                  <c:v>35.9</c:v>
                </c:pt>
                <c:pt idx="54">
                  <c:v>35.9</c:v>
                </c:pt>
                <c:pt idx="55">
                  <c:v>36</c:v>
                </c:pt>
                <c:pt idx="56">
                  <c:v>35.9</c:v>
                </c:pt>
                <c:pt idx="57">
                  <c:v>35.799999999999997</c:v>
                </c:pt>
                <c:pt idx="58">
                  <c:v>36.5</c:v>
                </c:pt>
                <c:pt idx="59">
                  <c:v>37.799999999999997</c:v>
                </c:pt>
                <c:pt idx="60">
                  <c:v>39</c:v>
                </c:pt>
                <c:pt idx="61">
                  <c:v>40.200000000000003</c:v>
                </c:pt>
                <c:pt idx="62">
                  <c:v>41.3</c:v>
                </c:pt>
                <c:pt idx="63">
                  <c:v>42.3</c:v>
                </c:pt>
                <c:pt idx="64">
                  <c:v>43</c:v>
                </c:pt>
                <c:pt idx="65">
                  <c:v>43.5</c:v>
                </c:pt>
                <c:pt idx="66">
                  <c:v>44.2</c:v>
                </c:pt>
                <c:pt idx="67">
                  <c:v>44.7</c:v>
                </c:pt>
                <c:pt idx="68">
                  <c:v>45</c:v>
                </c:pt>
                <c:pt idx="69">
                  <c:v>45</c:v>
                </c:pt>
                <c:pt idx="70">
                  <c:v>45</c:v>
                </c:pt>
                <c:pt idx="71">
                  <c:v>44.4</c:v>
                </c:pt>
                <c:pt idx="72">
                  <c:v>43.1</c:v>
                </c:pt>
                <c:pt idx="73">
                  <c:v>41.2</c:v>
                </c:pt>
                <c:pt idx="74">
                  <c:v>39.1</c:v>
                </c:pt>
                <c:pt idx="75">
                  <c:v>37.299999999999997</c:v>
                </c:pt>
                <c:pt idx="76">
                  <c:v>35.6</c:v>
                </c:pt>
                <c:pt idx="77">
                  <c:v>34.6</c:v>
                </c:pt>
                <c:pt idx="78">
                  <c:v>33.799999999999997</c:v>
                </c:pt>
                <c:pt idx="79">
                  <c:v>33</c:v>
                </c:pt>
                <c:pt idx="80">
                  <c:v>32</c:v>
                </c:pt>
                <c:pt idx="81">
                  <c:v>31</c:v>
                </c:pt>
                <c:pt idx="82">
                  <c:v>30.3</c:v>
                </c:pt>
                <c:pt idx="83">
                  <c:v>29.2</c:v>
                </c:pt>
                <c:pt idx="84">
                  <c:v>27.9</c:v>
                </c:pt>
                <c:pt idx="85">
                  <c:v>26.6</c:v>
                </c:pt>
                <c:pt idx="86">
                  <c:v>25.2</c:v>
                </c:pt>
                <c:pt idx="87">
                  <c:v>23.9</c:v>
                </c:pt>
                <c:pt idx="88">
                  <c:v>22.5</c:v>
                </c:pt>
                <c:pt idx="89">
                  <c:v>21</c:v>
                </c:pt>
                <c:pt idx="90">
                  <c:v>20</c:v>
                </c:pt>
                <c:pt idx="91">
                  <c:v>19.7</c:v>
                </c:pt>
                <c:pt idx="92">
                  <c:v>19.7</c:v>
                </c:pt>
                <c:pt idx="93">
                  <c:v>20.3</c:v>
                </c:pt>
                <c:pt idx="94">
                  <c:v>22.3</c:v>
                </c:pt>
                <c:pt idx="95">
                  <c:v>23.6</c:v>
                </c:pt>
                <c:pt idx="96">
                  <c:v>24.8</c:v>
                </c:pt>
                <c:pt idx="97">
                  <c:v>25.8</c:v>
                </c:pt>
                <c:pt idx="98">
                  <c:v>27.8</c:v>
                </c:pt>
                <c:pt idx="99">
                  <c:v>28.8</c:v>
                </c:pt>
                <c:pt idx="100">
                  <c:v>29.7</c:v>
                </c:pt>
                <c:pt idx="101">
                  <c:v>30.9</c:v>
                </c:pt>
                <c:pt idx="102">
                  <c:v>31.8</c:v>
                </c:pt>
                <c:pt idx="103">
                  <c:v>32.4</c:v>
                </c:pt>
                <c:pt idx="104">
                  <c:v>32.700000000000003</c:v>
                </c:pt>
                <c:pt idx="105">
                  <c:v>33.299999999999997</c:v>
                </c:pt>
                <c:pt idx="106">
                  <c:v>33.4</c:v>
                </c:pt>
                <c:pt idx="107">
                  <c:v>33.200000000000003</c:v>
                </c:pt>
                <c:pt idx="108">
                  <c:v>33.1</c:v>
                </c:pt>
                <c:pt idx="109">
                  <c:v>33.200000000000003</c:v>
                </c:pt>
                <c:pt idx="110">
                  <c:v>33.9</c:v>
                </c:pt>
                <c:pt idx="111">
                  <c:v>34.200000000000003</c:v>
                </c:pt>
                <c:pt idx="112">
                  <c:v>33.700000000000003</c:v>
                </c:pt>
                <c:pt idx="113">
                  <c:v>34.1</c:v>
                </c:pt>
                <c:pt idx="114">
                  <c:v>35.9</c:v>
                </c:pt>
                <c:pt idx="115">
                  <c:v>37.799999999999997</c:v>
                </c:pt>
                <c:pt idx="116">
                  <c:v>38.299999999999997</c:v>
                </c:pt>
                <c:pt idx="117">
                  <c:v>39.299999999999997</c:v>
                </c:pt>
                <c:pt idx="118">
                  <c:v>41.4</c:v>
                </c:pt>
                <c:pt idx="119">
                  <c:v>43.7</c:v>
                </c:pt>
                <c:pt idx="120">
                  <c:v>45.3</c:v>
                </c:pt>
                <c:pt idx="121">
                  <c:v>45.7</c:v>
                </c:pt>
                <c:pt idx="122">
                  <c:v>45.6</c:v>
                </c:pt>
                <c:pt idx="123">
                  <c:v>45.6</c:v>
                </c:pt>
                <c:pt idx="124">
                  <c:v>44.2</c:v>
                </c:pt>
                <c:pt idx="125">
                  <c:v>43.5</c:v>
                </c:pt>
                <c:pt idx="126">
                  <c:v>42.3</c:v>
                </c:pt>
                <c:pt idx="127">
                  <c:v>35.1</c:v>
                </c:pt>
                <c:pt idx="128">
                  <c:v>31.3</c:v>
                </c:pt>
                <c:pt idx="129">
                  <c:v>31.2</c:v>
                </c:pt>
                <c:pt idx="130">
                  <c:v>31.6</c:v>
                </c:pt>
                <c:pt idx="131">
                  <c:v>31.3</c:v>
                </c:pt>
                <c:pt idx="132">
                  <c:v>31.3</c:v>
                </c:pt>
                <c:pt idx="133">
                  <c:v>31.4</c:v>
                </c:pt>
                <c:pt idx="134">
                  <c:v>31.3</c:v>
                </c:pt>
                <c:pt idx="135">
                  <c:v>31.3</c:v>
                </c:pt>
                <c:pt idx="136">
                  <c:v>32.799999999999997</c:v>
                </c:pt>
                <c:pt idx="137">
                  <c:v>33.6</c:v>
                </c:pt>
                <c:pt idx="138">
                  <c:v>33.6</c:v>
                </c:pt>
                <c:pt idx="139">
                  <c:v>33.6</c:v>
                </c:pt>
                <c:pt idx="140">
                  <c:v>34</c:v>
                </c:pt>
                <c:pt idx="141">
                  <c:v>34.200000000000003</c:v>
                </c:pt>
              </c:numCache>
            </c:numRef>
          </c:val>
        </c:ser>
        <c:ser>
          <c:idx val="3"/>
          <c:order val="3"/>
          <c:tx>
            <c:v>Lap 4</c:v>
          </c:tx>
          <c:marker>
            <c:symbol val="none"/>
          </c:marker>
          <c:val>
            <c:numRef>
              <c:f>'Lap Breaks'!$D$4:$D$200</c:f>
              <c:numCache>
                <c:formatCode>General</c:formatCode>
                <c:ptCount val="197"/>
                <c:pt idx="0">
                  <c:v>34.200000000000003</c:v>
                </c:pt>
                <c:pt idx="1">
                  <c:v>43.2</c:v>
                </c:pt>
                <c:pt idx="2">
                  <c:v>39.9</c:v>
                </c:pt>
                <c:pt idx="3">
                  <c:v>36.4</c:v>
                </c:pt>
                <c:pt idx="4">
                  <c:v>37.6</c:v>
                </c:pt>
                <c:pt idx="5">
                  <c:v>38.200000000000003</c:v>
                </c:pt>
                <c:pt idx="6">
                  <c:v>38.299999999999997</c:v>
                </c:pt>
                <c:pt idx="7">
                  <c:v>40</c:v>
                </c:pt>
                <c:pt idx="8">
                  <c:v>41.1</c:v>
                </c:pt>
                <c:pt idx="9">
                  <c:v>42</c:v>
                </c:pt>
                <c:pt idx="10">
                  <c:v>49.7</c:v>
                </c:pt>
                <c:pt idx="11">
                  <c:v>48.5</c:v>
                </c:pt>
                <c:pt idx="12">
                  <c:v>45.1</c:v>
                </c:pt>
                <c:pt idx="13">
                  <c:v>44</c:v>
                </c:pt>
                <c:pt idx="14">
                  <c:v>42.4</c:v>
                </c:pt>
                <c:pt idx="15">
                  <c:v>38.700000000000003</c:v>
                </c:pt>
                <c:pt idx="16">
                  <c:v>34.4</c:v>
                </c:pt>
                <c:pt idx="17">
                  <c:v>31.9</c:v>
                </c:pt>
                <c:pt idx="18">
                  <c:v>30.6</c:v>
                </c:pt>
                <c:pt idx="19">
                  <c:v>28.8</c:v>
                </c:pt>
                <c:pt idx="20">
                  <c:v>27.2</c:v>
                </c:pt>
                <c:pt idx="21">
                  <c:v>25.4</c:v>
                </c:pt>
                <c:pt idx="22">
                  <c:v>24.1</c:v>
                </c:pt>
                <c:pt idx="23">
                  <c:v>23.8</c:v>
                </c:pt>
                <c:pt idx="24">
                  <c:v>23.6</c:v>
                </c:pt>
                <c:pt idx="25">
                  <c:v>22.7</c:v>
                </c:pt>
                <c:pt idx="26">
                  <c:v>21.4</c:v>
                </c:pt>
                <c:pt idx="27">
                  <c:v>20.8</c:v>
                </c:pt>
                <c:pt idx="28">
                  <c:v>20.8</c:v>
                </c:pt>
                <c:pt idx="29">
                  <c:v>20.7</c:v>
                </c:pt>
                <c:pt idx="30">
                  <c:v>21.3</c:v>
                </c:pt>
                <c:pt idx="31">
                  <c:v>22</c:v>
                </c:pt>
                <c:pt idx="32">
                  <c:v>23.8</c:v>
                </c:pt>
                <c:pt idx="33">
                  <c:v>25.6</c:v>
                </c:pt>
                <c:pt idx="34">
                  <c:v>26.4</c:v>
                </c:pt>
                <c:pt idx="35">
                  <c:v>27.3</c:v>
                </c:pt>
                <c:pt idx="36">
                  <c:v>28.9</c:v>
                </c:pt>
                <c:pt idx="37">
                  <c:v>29.5</c:v>
                </c:pt>
                <c:pt idx="38">
                  <c:v>30.5</c:v>
                </c:pt>
                <c:pt idx="39">
                  <c:v>31.4</c:v>
                </c:pt>
                <c:pt idx="40">
                  <c:v>31.6</c:v>
                </c:pt>
                <c:pt idx="41">
                  <c:v>32.799999999999997</c:v>
                </c:pt>
                <c:pt idx="42">
                  <c:v>33.5</c:v>
                </c:pt>
                <c:pt idx="43">
                  <c:v>34.5</c:v>
                </c:pt>
                <c:pt idx="44">
                  <c:v>35.5</c:v>
                </c:pt>
                <c:pt idx="45">
                  <c:v>35.799999999999997</c:v>
                </c:pt>
                <c:pt idx="46">
                  <c:v>36</c:v>
                </c:pt>
                <c:pt idx="47">
                  <c:v>35.5</c:v>
                </c:pt>
                <c:pt idx="48">
                  <c:v>35.799999999999997</c:v>
                </c:pt>
                <c:pt idx="49">
                  <c:v>36.4</c:v>
                </c:pt>
                <c:pt idx="50">
                  <c:v>36.6</c:v>
                </c:pt>
                <c:pt idx="51">
                  <c:v>36.1</c:v>
                </c:pt>
                <c:pt idx="52">
                  <c:v>35.700000000000003</c:v>
                </c:pt>
                <c:pt idx="53">
                  <c:v>35.200000000000003</c:v>
                </c:pt>
                <c:pt idx="54">
                  <c:v>34.9</c:v>
                </c:pt>
                <c:pt idx="55">
                  <c:v>34.9</c:v>
                </c:pt>
                <c:pt idx="56">
                  <c:v>35.200000000000003</c:v>
                </c:pt>
                <c:pt idx="57">
                  <c:v>36</c:v>
                </c:pt>
                <c:pt idx="58">
                  <c:v>37.4</c:v>
                </c:pt>
                <c:pt idx="59">
                  <c:v>38.5</c:v>
                </c:pt>
                <c:pt idx="60">
                  <c:v>39.5</c:v>
                </c:pt>
                <c:pt idx="61">
                  <c:v>40.5</c:v>
                </c:pt>
                <c:pt idx="62">
                  <c:v>41.3</c:v>
                </c:pt>
                <c:pt idx="63">
                  <c:v>41.3</c:v>
                </c:pt>
                <c:pt idx="64">
                  <c:v>41.2</c:v>
                </c:pt>
                <c:pt idx="65">
                  <c:v>43</c:v>
                </c:pt>
                <c:pt idx="66">
                  <c:v>44.8</c:v>
                </c:pt>
                <c:pt idx="67">
                  <c:v>45.3</c:v>
                </c:pt>
                <c:pt idx="68">
                  <c:v>45.2</c:v>
                </c:pt>
                <c:pt idx="69">
                  <c:v>45.1</c:v>
                </c:pt>
                <c:pt idx="70">
                  <c:v>45.2</c:v>
                </c:pt>
                <c:pt idx="71">
                  <c:v>44.1</c:v>
                </c:pt>
                <c:pt idx="72">
                  <c:v>42.4</c:v>
                </c:pt>
                <c:pt idx="73">
                  <c:v>40.799999999999997</c:v>
                </c:pt>
                <c:pt idx="74">
                  <c:v>39.299999999999997</c:v>
                </c:pt>
                <c:pt idx="75">
                  <c:v>38.1</c:v>
                </c:pt>
                <c:pt idx="76">
                  <c:v>36.9</c:v>
                </c:pt>
                <c:pt idx="77">
                  <c:v>35.1</c:v>
                </c:pt>
                <c:pt idx="78">
                  <c:v>33.6</c:v>
                </c:pt>
                <c:pt idx="79">
                  <c:v>32</c:v>
                </c:pt>
                <c:pt idx="80">
                  <c:v>30.9</c:v>
                </c:pt>
                <c:pt idx="81">
                  <c:v>30.1</c:v>
                </c:pt>
                <c:pt idx="82">
                  <c:v>28.8</c:v>
                </c:pt>
                <c:pt idx="83">
                  <c:v>26.6</c:v>
                </c:pt>
                <c:pt idx="84">
                  <c:v>24.9</c:v>
                </c:pt>
                <c:pt idx="85">
                  <c:v>23.9</c:v>
                </c:pt>
                <c:pt idx="86">
                  <c:v>22.4</c:v>
                </c:pt>
                <c:pt idx="87">
                  <c:v>20.8</c:v>
                </c:pt>
                <c:pt idx="88">
                  <c:v>20</c:v>
                </c:pt>
                <c:pt idx="89">
                  <c:v>19.5</c:v>
                </c:pt>
                <c:pt idx="90">
                  <c:v>19.3</c:v>
                </c:pt>
                <c:pt idx="91">
                  <c:v>20.100000000000001</c:v>
                </c:pt>
                <c:pt idx="92">
                  <c:v>21.6</c:v>
                </c:pt>
                <c:pt idx="93">
                  <c:v>22.7</c:v>
                </c:pt>
                <c:pt idx="94">
                  <c:v>23.5</c:v>
                </c:pt>
                <c:pt idx="95">
                  <c:v>23.8</c:v>
                </c:pt>
                <c:pt idx="96">
                  <c:v>25.6</c:v>
                </c:pt>
                <c:pt idx="97">
                  <c:v>26.8</c:v>
                </c:pt>
                <c:pt idx="98">
                  <c:v>27.5</c:v>
                </c:pt>
                <c:pt idx="99">
                  <c:v>28</c:v>
                </c:pt>
                <c:pt idx="100">
                  <c:v>28.8</c:v>
                </c:pt>
                <c:pt idx="101">
                  <c:v>29.4</c:v>
                </c:pt>
                <c:pt idx="102">
                  <c:v>30.1</c:v>
                </c:pt>
                <c:pt idx="103">
                  <c:v>30.4</c:v>
                </c:pt>
                <c:pt idx="104">
                  <c:v>30.5</c:v>
                </c:pt>
                <c:pt idx="105">
                  <c:v>30.4</c:v>
                </c:pt>
                <c:pt idx="106">
                  <c:v>30.5</c:v>
                </c:pt>
                <c:pt idx="107">
                  <c:v>30.6</c:v>
                </c:pt>
                <c:pt idx="108">
                  <c:v>30.6</c:v>
                </c:pt>
                <c:pt idx="109">
                  <c:v>30.6</c:v>
                </c:pt>
                <c:pt idx="110">
                  <c:v>31.9</c:v>
                </c:pt>
                <c:pt idx="111">
                  <c:v>32.6</c:v>
                </c:pt>
                <c:pt idx="112">
                  <c:v>32.9</c:v>
                </c:pt>
                <c:pt idx="113">
                  <c:v>33.1</c:v>
                </c:pt>
                <c:pt idx="114">
                  <c:v>34.5</c:v>
                </c:pt>
                <c:pt idx="115">
                  <c:v>36.1</c:v>
                </c:pt>
                <c:pt idx="116">
                  <c:v>37.6</c:v>
                </c:pt>
                <c:pt idx="117">
                  <c:v>39.700000000000003</c:v>
                </c:pt>
                <c:pt idx="118">
                  <c:v>41.3</c:v>
                </c:pt>
                <c:pt idx="119">
                  <c:v>41.8</c:v>
                </c:pt>
                <c:pt idx="120">
                  <c:v>41.8</c:v>
                </c:pt>
                <c:pt idx="121">
                  <c:v>41.8</c:v>
                </c:pt>
                <c:pt idx="122">
                  <c:v>41.8</c:v>
                </c:pt>
                <c:pt idx="123">
                  <c:v>41.8</c:v>
                </c:pt>
                <c:pt idx="124">
                  <c:v>43.4</c:v>
                </c:pt>
                <c:pt idx="125">
                  <c:v>44.2</c:v>
                </c:pt>
                <c:pt idx="126">
                  <c:v>40</c:v>
                </c:pt>
                <c:pt idx="127">
                  <c:v>33</c:v>
                </c:pt>
                <c:pt idx="128">
                  <c:v>29.7</c:v>
                </c:pt>
                <c:pt idx="129">
                  <c:v>30</c:v>
                </c:pt>
                <c:pt idx="130">
                  <c:v>30.3</c:v>
                </c:pt>
                <c:pt idx="131">
                  <c:v>30.7</c:v>
                </c:pt>
                <c:pt idx="132">
                  <c:v>31.5</c:v>
                </c:pt>
                <c:pt idx="133">
                  <c:v>32</c:v>
                </c:pt>
                <c:pt idx="134">
                  <c:v>32.1</c:v>
                </c:pt>
                <c:pt idx="135">
                  <c:v>32.1</c:v>
                </c:pt>
                <c:pt idx="136">
                  <c:v>32.1</c:v>
                </c:pt>
                <c:pt idx="137">
                  <c:v>31.9</c:v>
                </c:pt>
                <c:pt idx="138">
                  <c:v>31.8</c:v>
                </c:pt>
                <c:pt idx="139">
                  <c:v>33.6</c:v>
                </c:pt>
                <c:pt idx="140">
                  <c:v>34.6</c:v>
                </c:pt>
                <c:pt idx="141">
                  <c:v>35.4</c:v>
                </c:pt>
              </c:numCache>
            </c:numRef>
          </c:val>
        </c:ser>
        <c:marker val="1"/>
        <c:axId val="134581632"/>
        <c:axId val="134923392"/>
      </c:lineChart>
      <c:catAx>
        <c:axId val="134581632"/>
        <c:scaling>
          <c:orientation val="minMax"/>
        </c:scaling>
        <c:axPos val="b"/>
        <c:tickLblPos val="nextTo"/>
        <c:crossAx val="134923392"/>
        <c:crosses val="autoZero"/>
        <c:auto val="1"/>
        <c:lblAlgn val="ctr"/>
        <c:lblOffset val="100"/>
      </c:catAx>
      <c:valAx>
        <c:axId val="134923392"/>
        <c:scaling>
          <c:orientation val="minMax"/>
        </c:scaling>
        <c:axPos val="l"/>
        <c:majorGridlines/>
        <c:numFmt formatCode="General" sourceLinked="1"/>
        <c:tickLblPos val="nextTo"/>
        <c:crossAx val="1345816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THC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data'!$I$10:$I$500</c:f>
              <c:numCache>
                <c:formatCode>General</c:formatCode>
                <c:ptCount val="491"/>
                <c:pt idx="0">
                  <c:v>1414.9</c:v>
                </c:pt>
                <c:pt idx="1">
                  <c:v>1621.9</c:v>
                </c:pt>
                <c:pt idx="2">
                  <c:v>1660.2</c:v>
                </c:pt>
                <c:pt idx="3">
                  <c:v>1515.1</c:v>
                </c:pt>
                <c:pt idx="4">
                  <c:v>1344.1</c:v>
                </c:pt>
                <c:pt idx="5">
                  <c:v>1235.8</c:v>
                </c:pt>
                <c:pt idx="6">
                  <c:v>1146.4000000000001</c:v>
                </c:pt>
                <c:pt idx="7">
                  <c:v>947.9</c:v>
                </c:pt>
                <c:pt idx="8">
                  <c:v>796</c:v>
                </c:pt>
                <c:pt idx="9">
                  <c:v>1167.5999999999999</c:v>
                </c:pt>
                <c:pt idx="10">
                  <c:v>2131.3000000000002</c:v>
                </c:pt>
                <c:pt idx="11">
                  <c:v>2651.9</c:v>
                </c:pt>
                <c:pt idx="12">
                  <c:v>2098</c:v>
                </c:pt>
                <c:pt idx="13">
                  <c:v>1486.4</c:v>
                </c:pt>
                <c:pt idx="14">
                  <c:v>1147.5999999999999</c:v>
                </c:pt>
                <c:pt idx="15">
                  <c:v>952.1</c:v>
                </c:pt>
                <c:pt idx="16">
                  <c:v>1087</c:v>
                </c:pt>
                <c:pt idx="17">
                  <c:v>1235.9000000000001</c:v>
                </c:pt>
                <c:pt idx="18">
                  <c:v>1302.5999999999999</c:v>
                </c:pt>
                <c:pt idx="19">
                  <c:v>1271.5999999999999</c:v>
                </c:pt>
                <c:pt idx="20">
                  <c:v>1310.0999999999999</c:v>
                </c:pt>
                <c:pt idx="21">
                  <c:v>1350.1</c:v>
                </c:pt>
                <c:pt idx="22">
                  <c:v>1404.6</c:v>
                </c:pt>
                <c:pt idx="23">
                  <c:v>1506.4</c:v>
                </c:pt>
                <c:pt idx="24">
                  <c:v>1458</c:v>
                </c:pt>
                <c:pt idx="25">
                  <c:v>1314.4</c:v>
                </c:pt>
                <c:pt idx="26">
                  <c:v>1252.7</c:v>
                </c:pt>
                <c:pt idx="27">
                  <c:v>722.1</c:v>
                </c:pt>
                <c:pt idx="28">
                  <c:v>732.3</c:v>
                </c:pt>
                <c:pt idx="29">
                  <c:v>1134.0999999999999</c:v>
                </c:pt>
                <c:pt idx="30">
                  <c:v>1136.0999999999999</c:v>
                </c:pt>
                <c:pt idx="31">
                  <c:v>1038.2</c:v>
                </c:pt>
                <c:pt idx="32">
                  <c:v>1055.4000000000001</c:v>
                </c:pt>
                <c:pt idx="33">
                  <c:v>1037.5</c:v>
                </c:pt>
                <c:pt idx="34">
                  <c:v>1124.5999999999999</c:v>
                </c:pt>
                <c:pt idx="35">
                  <c:v>1166.3</c:v>
                </c:pt>
                <c:pt idx="36">
                  <c:v>1086.8</c:v>
                </c:pt>
                <c:pt idx="37">
                  <c:v>1129.4000000000001</c:v>
                </c:pt>
                <c:pt idx="38">
                  <c:v>1194.5999999999999</c:v>
                </c:pt>
                <c:pt idx="39">
                  <c:v>1207.8</c:v>
                </c:pt>
                <c:pt idx="40">
                  <c:v>1156</c:v>
                </c:pt>
                <c:pt idx="41">
                  <c:v>1262.2</c:v>
                </c:pt>
                <c:pt idx="42">
                  <c:v>1675.1</c:v>
                </c:pt>
                <c:pt idx="43">
                  <c:v>1920.3</c:v>
                </c:pt>
                <c:pt idx="44">
                  <c:v>1865.6</c:v>
                </c:pt>
                <c:pt idx="45">
                  <c:v>1601.3</c:v>
                </c:pt>
                <c:pt idx="46">
                  <c:v>1542.9</c:v>
                </c:pt>
                <c:pt idx="47">
                  <c:v>1671</c:v>
                </c:pt>
                <c:pt idx="48">
                  <c:v>1680.9</c:v>
                </c:pt>
                <c:pt idx="49">
                  <c:v>1911.4</c:v>
                </c:pt>
                <c:pt idx="50">
                  <c:v>1978</c:v>
                </c:pt>
                <c:pt idx="51">
                  <c:v>1906.1</c:v>
                </c:pt>
                <c:pt idx="52">
                  <c:v>1979.5</c:v>
                </c:pt>
                <c:pt idx="53">
                  <c:v>2009.3</c:v>
                </c:pt>
                <c:pt idx="54">
                  <c:v>1715</c:v>
                </c:pt>
                <c:pt idx="55">
                  <c:v>1351.3</c:v>
                </c:pt>
                <c:pt idx="56">
                  <c:v>1168.3</c:v>
                </c:pt>
                <c:pt idx="57">
                  <c:v>1032.5999999999999</c:v>
                </c:pt>
                <c:pt idx="58">
                  <c:v>808.5</c:v>
                </c:pt>
                <c:pt idx="59">
                  <c:v>929</c:v>
                </c:pt>
                <c:pt idx="60">
                  <c:v>979.1</c:v>
                </c:pt>
                <c:pt idx="61">
                  <c:v>791.3</c:v>
                </c:pt>
                <c:pt idx="62">
                  <c:v>613.6</c:v>
                </c:pt>
                <c:pt idx="63">
                  <c:v>570.6</c:v>
                </c:pt>
                <c:pt idx="64">
                  <c:v>544.70000000000005</c:v>
                </c:pt>
                <c:pt idx="65">
                  <c:v>531.29999999999995</c:v>
                </c:pt>
                <c:pt idx="66">
                  <c:v>714.9</c:v>
                </c:pt>
                <c:pt idx="67">
                  <c:v>918.6</c:v>
                </c:pt>
                <c:pt idx="68">
                  <c:v>1802.2</c:v>
                </c:pt>
                <c:pt idx="69">
                  <c:v>2167.9</c:v>
                </c:pt>
                <c:pt idx="70">
                  <c:v>2489.6999999999998</c:v>
                </c:pt>
                <c:pt idx="71">
                  <c:v>1876.2</c:v>
                </c:pt>
                <c:pt idx="72">
                  <c:v>1139.8</c:v>
                </c:pt>
                <c:pt idx="73">
                  <c:v>979.9</c:v>
                </c:pt>
                <c:pt idx="74">
                  <c:v>1173.9000000000001</c:v>
                </c:pt>
                <c:pt idx="75">
                  <c:v>1151.7</c:v>
                </c:pt>
                <c:pt idx="76">
                  <c:v>991.6</c:v>
                </c:pt>
                <c:pt idx="77">
                  <c:v>754.8</c:v>
                </c:pt>
                <c:pt idx="78">
                  <c:v>563.6</c:v>
                </c:pt>
                <c:pt idx="79">
                  <c:v>464.4</c:v>
                </c:pt>
                <c:pt idx="80">
                  <c:v>515.29999999999995</c:v>
                </c:pt>
                <c:pt idx="81">
                  <c:v>739.3</c:v>
                </c:pt>
                <c:pt idx="82">
                  <c:v>1034.2</c:v>
                </c:pt>
                <c:pt idx="83">
                  <c:v>1094.2</c:v>
                </c:pt>
                <c:pt idx="84">
                  <c:v>1194.0999999999999</c:v>
                </c:pt>
                <c:pt idx="85">
                  <c:v>1341.7</c:v>
                </c:pt>
                <c:pt idx="86">
                  <c:v>1281.2</c:v>
                </c:pt>
                <c:pt idx="87">
                  <c:v>688</c:v>
                </c:pt>
                <c:pt idx="88">
                  <c:v>449.9</c:v>
                </c:pt>
                <c:pt idx="89">
                  <c:v>844</c:v>
                </c:pt>
                <c:pt idx="90">
                  <c:v>1083</c:v>
                </c:pt>
                <c:pt idx="91">
                  <c:v>1118.3</c:v>
                </c:pt>
                <c:pt idx="92">
                  <c:v>950.9</c:v>
                </c:pt>
                <c:pt idx="93">
                  <c:v>837.6</c:v>
                </c:pt>
                <c:pt idx="94">
                  <c:v>846.6</c:v>
                </c:pt>
                <c:pt idx="95">
                  <c:v>796.7</c:v>
                </c:pt>
                <c:pt idx="96">
                  <c:v>622</c:v>
                </c:pt>
                <c:pt idx="97">
                  <c:v>554.70000000000005</c:v>
                </c:pt>
                <c:pt idx="98">
                  <c:v>633</c:v>
                </c:pt>
                <c:pt idx="99">
                  <c:v>722.8</c:v>
                </c:pt>
                <c:pt idx="100">
                  <c:v>701.5</c:v>
                </c:pt>
                <c:pt idx="101">
                  <c:v>600</c:v>
                </c:pt>
                <c:pt idx="102">
                  <c:v>513</c:v>
                </c:pt>
                <c:pt idx="103">
                  <c:v>477.5</c:v>
                </c:pt>
                <c:pt idx="104">
                  <c:v>512.70000000000005</c:v>
                </c:pt>
                <c:pt idx="105">
                  <c:v>633.6</c:v>
                </c:pt>
                <c:pt idx="106">
                  <c:v>784.3</c:v>
                </c:pt>
                <c:pt idx="107">
                  <c:v>844.1</c:v>
                </c:pt>
                <c:pt idx="108">
                  <c:v>887.4</c:v>
                </c:pt>
                <c:pt idx="109">
                  <c:v>907.5</c:v>
                </c:pt>
                <c:pt idx="110">
                  <c:v>985.2</c:v>
                </c:pt>
                <c:pt idx="111">
                  <c:v>1080.5</c:v>
                </c:pt>
                <c:pt idx="112">
                  <c:v>1067</c:v>
                </c:pt>
                <c:pt idx="113">
                  <c:v>1054.2</c:v>
                </c:pt>
                <c:pt idx="114">
                  <c:v>1034.8</c:v>
                </c:pt>
                <c:pt idx="115">
                  <c:v>950.9</c:v>
                </c:pt>
                <c:pt idx="116">
                  <c:v>710.9</c:v>
                </c:pt>
                <c:pt idx="117">
                  <c:v>558.9</c:v>
                </c:pt>
                <c:pt idx="118">
                  <c:v>825</c:v>
                </c:pt>
                <c:pt idx="119">
                  <c:v>1385.1</c:v>
                </c:pt>
                <c:pt idx="120">
                  <c:v>1223.5999999999999</c:v>
                </c:pt>
                <c:pt idx="121">
                  <c:v>1017.7</c:v>
                </c:pt>
                <c:pt idx="122">
                  <c:v>1421.2</c:v>
                </c:pt>
                <c:pt idx="123">
                  <c:v>1278.5</c:v>
                </c:pt>
                <c:pt idx="124">
                  <c:v>943.6</c:v>
                </c:pt>
                <c:pt idx="125">
                  <c:v>766.9</c:v>
                </c:pt>
                <c:pt idx="126">
                  <c:v>910.2</c:v>
                </c:pt>
                <c:pt idx="127">
                  <c:v>858.4</c:v>
                </c:pt>
                <c:pt idx="128">
                  <c:v>732.7</c:v>
                </c:pt>
                <c:pt idx="129">
                  <c:v>647.1</c:v>
                </c:pt>
                <c:pt idx="130">
                  <c:v>561</c:v>
                </c:pt>
                <c:pt idx="131">
                  <c:v>702</c:v>
                </c:pt>
                <c:pt idx="132">
                  <c:v>887.6</c:v>
                </c:pt>
                <c:pt idx="133">
                  <c:v>979</c:v>
                </c:pt>
                <c:pt idx="134">
                  <c:v>1089.9000000000001</c:v>
                </c:pt>
                <c:pt idx="135">
                  <c:v>1178.5</c:v>
                </c:pt>
                <c:pt idx="136">
                  <c:v>1349.7</c:v>
                </c:pt>
                <c:pt idx="137">
                  <c:v>1479.7</c:v>
                </c:pt>
                <c:pt idx="138">
                  <c:v>1191.9000000000001</c:v>
                </c:pt>
                <c:pt idx="139">
                  <c:v>1013.4</c:v>
                </c:pt>
                <c:pt idx="140">
                  <c:v>973.7</c:v>
                </c:pt>
                <c:pt idx="141">
                  <c:v>1288.8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data'!$I$10:$I$500</c:f>
              <c:numCache>
                <c:formatCode>General</c:formatCode>
                <c:ptCount val="491"/>
                <c:pt idx="0">
                  <c:v>1288.8</c:v>
                </c:pt>
                <c:pt idx="1">
                  <c:v>1394</c:v>
                </c:pt>
                <c:pt idx="2">
                  <c:v>1552.5</c:v>
                </c:pt>
                <c:pt idx="3">
                  <c:v>1553.8</c:v>
                </c:pt>
                <c:pt idx="4">
                  <c:v>1407.1</c:v>
                </c:pt>
                <c:pt idx="5">
                  <c:v>1285</c:v>
                </c:pt>
                <c:pt idx="6">
                  <c:v>1155.5</c:v>
                </c:pt>
                <c:pt idx="7">
                  <c:v>1033.8</c:v>
                </c:pt>
                <c:pt idx="8">
                  <c:v>998.6</c:v>
                </c:pt>
                <c:pt idx="9">
                  <c:v>1356.6</c:v>
                </c:pt>
                <c:pt idx="10">
                  <c:v>1699.3</c:v>
                </c:pt>
                <c:pt idx="11">
                  <c:v>1321.4</c:v>
                </c:pt>
                <c:pt idx="12">
                  <c:v>1028.4000000000001</c:v>
                </c:pt>
                <c:pt idx="13">
                  <c:v>986.8</c:v>
                </c:pt>
                <c:pt idx="14">
                  <c:v>960.7</c:v>
                </c:pt>
                <c:pt idx="15">
                  <c:v>1039.2</c:v>
                </c:pt>
                <c:pt idx="16">
                  <c:v>871</c:v>
                </c:pt>
                <c:pt idx="17">
                  <c:v>1122.4000000000001</c:v>
                </c:pt>
                <c:pt idx="18">
                  <c:v>1299.9000000000001</c:v>
                </c:pt>
                <c:pt idx="19">
                  <c:v>1342.3</c:v>
                </c:pt>
                <c:pt idx="20">
                  <c:v>1216.7</c:v>
                </c:pt>
                <c:pt idx="21">
                  <c:v>1353</c:v>
                </c:pt>
                <c:pt idx="22">
                  <c:v>1456.6</c:v>
                </c:pt>
                <c:pt idx="23">
                  <c:v>1473.2</c:v>
                </c:pt>
                <c:pt idx="24">
                  <c:v>1352.3</c:v>
                </c:pt>
                <c:pt idx="25">
                  <c:v>710.9</c:v>
                </c:pt>
                <c:pt idx="26">
                  <c:v>374.5</c:v>
                </c:pt>
                <c:pt idx="27">
                  <c:v>624.20000000000005</c:v>
                </c:pt>
                <c:pt idx="28">
                  <c:v>882.7</c:v>
                </c:pt>
                <c:pt idx="29">
                  <c:v>1085.7</c:v>
                </c:pt>
                <c:pt idx="30">
                  <c:v>1099.3</c:v>
                </c:pt>
                <c:pt idx="31">
                  <c:v>946.3</c:v>
                </c:pt>
                <c:pt idx="32">
                  <c:v>793.6</c:v>
                </c:pt>
                <c:pt idx="33">
                  <c:v>825.5</c:v>
                </c:pt>
                <c:pt idx="34">
                  <c:v>841</c:v>
                </c:pt>
                <c:pt idx="35">
                  <c:v>895.7</c:v>
                </c:pt>
                <c:pt idx="36">
                  <c:v>971.8</c:v>
                </c:pt>
                <c:pt idx="37">
                  <c:v>1006.4</c:v>
                </c:pt>
                <c:pt idx="38">
                  <c:v>1084.8</c:v>
                </c:pt>
                <c:pt idx="39">
                  <c:v>1139.2</c:v>
                </c:pt>
                <c:pt idx="40">
                  <c:v>1145.4000000000001</c:v>
                </c:pt>
                <c:pt idx="41">
                  <c:v>1002.6</c:v>
                </c:pt>
                <c:pt idx="42">
                  <c:v>994.8</c:v>
                </c:pt>
                <c:pt idx="43">
                  <c:v>1094.9000000000001</c:v>
                </c:pt>
                <c:pt idx="44">
                  <c:v>1215.5999999999999</c:v>
                </c:pt>
                <c:pt idx="45">
                  <c:v>1303.0999999999999</c:v>
                </c:pt>
                <c:pt idx="46">
                  <c:v>1296.7</c:v>
                </c:pt>
                <c:pt idx="47">
                  <c:v>1377.2</c:v>
                </c:pt>
                <c:pt idx="48">
                  <c:v>1585.4</c:v>
                </c:pt>
                <c:pt idx="49">
                  <c:v>1721.8</c:v>
                </c:pt>
                <c:pt idx="50">
                  <c:v>1781.3</c:v>
                </c:pt>
                <c:pt idx="51">
                  <c:v>1750.7</c:v>
                </c:pt>
                <c:pt idx="52">
                  <c:v>1623.5</c:v>
                </c:pt>
                <c:pt idx="53">
                  <c:v>1611.9</c:v>
                </c:pt>
                <c:pt idx="54">
                  <c:v>1639.9</c:v>
                </c:pt>
                <c:pt idx="55">
                  <c:v>1307.8</c:v>
                </c:pt>
                <c:pt idx="56">
                  <c:v>1104.5999999999999</c:v>
                </c:pt>
                <c:pt idx="57">
                  <c:v>1031.2</c:v>
                </c:pt>
                <c:pt idx="58">
                  <c:v>938.2</c:v>
                </c:pt>
                <c:pt idx="59">
                  <c:v>704.5</c:v>
                </c:pt>
                <c:pt idx="60">
                  <c:v>550.6</c:v>
                </c:pt>
                <c:pt idx="61">
                  <c:v>480.4</c:v>
                </c:pt>
                <c:pt idx="62">
                  <c:v>501.5</c:v>
                </c:pt>
                <c:pt idx="63">
                  <c:v>502.5</c:v>
                </c:pt>
                <c:pt idx="64">
                  <c:v>671.6</c:v>
                </c:pt>
                <c:pt idx="65">
                  <c:v>764.2</c:v>
                </c:pt>
                <c:pt idx="66">
                  <c:v>850.8</c:v>
                </c:pt>
                <c:pt idx="67">
                  <c:v>870.4</c:v>
                </c:pt>
                <c:pt idx="68">
                  <c:v>1606</c:v>
                </c:pt>
                <c:pt idx="69">
                  <c:v>2821.7</c:v>
                </c:pt>
                <c:pt idx="70">
                  <c:v>2700.2</c:v>
                </c:pt>
                <c:pt idx="71">
                  <c:v>1661.2</c:v>
                </c:pt>
                <c:pt idx="72">
                  <c:v>1048.7</c:v>
                </c:pt>
                <c:pt idx="73">
                  <c:v>643.9</c:v>
                </c:pt>
                <c:pt idx="74">
                  <c:v>560.1</c:v>
                </c:pt>
                <c:pt idx="75">
                  <c:v>522.70000000000005</c:v>
                </c:pt>
                <c:pt idx="76">
                  <c:v>444.1</c:v>
                </c:pt>
                <c:pt idx="77">
                  <c:v>433.2</c:v>
                </c:pt>
                <c:pt idx="78">
                  <c:v>417.5</c:v>
                </c:pt>
                <c:pt idx="79">
                  <c:v>421.4</c:v>
                </c:pt>
                <c:pt idx="80">
                  <c:v>466.2</c:v>
                </c:pt>
                <c:pt idx="81">
                  <c:v>693.9</c:v>
                </c:pt>
                <c:pt idx="82">
                  <c:v>1055.8</c:v>
                </c:pt>
                <c:pt idx="83">
                  <c:v>1245.2</c:v>
                </c:pt>
                <c:pt idx="84">
                  <c:v>1343.6</c:v>
                </c:pt>
                <c:pt idx="85">
                  <c:v>1251.5</c:v>
                </c:pt>
                <c:pt idx="86">
                  <c:v>625.20000000000005</c:v>
                </c:pt>
                <c:pt idx="87">
                  <c:v>268.60000000000002</c:v>
                </c:pt>
                <c:pt idx="88">
                  <c:v>141.80000000000001</c:v>
                </c:pt>
                <c:pt idx="89">
                  <c:v>133.19999999999999</c:v>
                </c:pt>
                <c:pt idx="90">
                  <c:v>289.39999999999998</c:v>
                </c:pt>
                <c:pt idx="91">
                  <c:v>453.5</c:v>
                </c:pt>
                <c:pt idx="92">
                  <c:v>498.5</c:v>
                </c:pt>
                <c:pt idx="93">
                  <c:v>527.5</c:v>
                </c:pt>
                <c:pt idx="94">
                  <c:v>552.6</c:v>
                </c:pt>
                <c:pt idx="95">
                  <c:v>685.8</c:v>
                </c:pt>
                <c:pt idx="96">
                  <c:v>856</c:v>
                </c:pt>
                <c:pt idx="97">
                  <c:v>891.8</c:v>
                </c:pt>
                <c:pt idx="98">
                  <c:v>781.4</c:v>
                </c:pt>
                <c:pt idx="99">
                  <c:v>688.2</c:v>
                </c:pt>
                <c:pt idx="100">
                  <c:v>681.1</c:v>
                </c:pt>
                <c:pt idx="101">
                  <c:v>798.9</c:v>
                </c:pt>
                <c:pt idx="102">
                  <c:v>904.3</c:v>
                </c:pt>
                <c:pt idx="103">
                  <c:v>845.3</c:v>
                </c:pt>
                <c:pt idx="104">
                  <c:v>786.9</c:v>
                </c:pt>
                <c:pt idx="105">
                  <c:v>751.1</c:v>
                </c:pt>
                <c:pt idx="106">
                  <c:v>790.9</c:v>
                </c:pt>
                <c:pt idx="107">
                  <c:v>914</c:v>
                </c:pt>
                <c:pt idx="108">
                  <c:v>841.8</c:v>
                </c:pt>
                <c:pt idx="109">
                  <c:v>755.9</c:v>
                </c:pt>
                <c:pt idx="110">
                  <c:v>684.7</c:v>
                </c:pt>
                <c:pt idx="111">
                  <c:v>819.2</c:v>
                </c:pt>
                <c:pt idx="112">
                  <c:v>960.2</c:v>
                </c:pt>
                <c:pt idx="113">
                  <c:v>1006.4</c:v>
                </c:pt>
                <c:pt idx="114">
                  <c:v>979.4</c:v>
                </c:pt>
                <c:pt idx="115">
                  <c:v>920.3</c:v>
                </c:pt>
                <c:pt idx="116">
                  <c:v>849.2</c:v>
                </c:pt>
                <c:pt idx="117">
                  <c:v>628.70000000000005</c:v>
                </c:pt>
                <c:pt idx="118">
                  <c:v>611.29999999999995</c:v>
                </c:pt>
                <c:pt idx="119">
                  <c:v>926.8</c:v>
                </c:pt>
                <c:pt idx="120">
                  <c:v>1969</c:v>
                </c:pt>
                <c:pt idx="121">
                  <c:v>2184.3000000000002</c:v>
                </c:pt>
                <c:pt idx="122">
                  <c:v>1365.2</c:v>
                </c:pt>
                <c:pt idx="123">
                  <c:v>1151.5999999999999</c:v>
                </c:pt>
                <c:pt idx="124">
                  <c:v>1058.4000000000001</c:v>
                </c:pt>
                <c:pt idx="125">
                  <c:v>936.2</c:v>
                </c:pt>
                <c:pt idx="126">
                  <c:v>753.3</c:v>
                </c:pt>
                <c:pt idx="127">
                  <c:v>693.4</c:v>
                </c:pt>
                <c:pt idx="128">
                  <c:v>712.3</c:v>
                </c:pt>
                <c:pt idx="129">
                  <c:v>741.2</c:v>
                </c:pt>
                <c:pt idx="130">
                  <c:v>693.6</c:v>
                </c:pt>
                <c:pt idx="131">
                  <c:v>707.6</c:v>
                </c:pt>
                <c:pt idx="132">
                  <c:v>694.3</c:v>
                </c:pt>
                <c:pt idx="133">
                  <c:v>759.9</c:v>
                </c:pt>
                <c:pt idx="134">
                  <c:v>908.4</c:v>
                </c:pt>
                <c:pt idx="135">
                  <c:v>1031.3</c:v>
                </c:pt>
                <c:pt idx="136">
                  <c:v>1146.4000000000001</c:v>
                </c:pt>
                <c:pt idx="137">
                  <c:v>1344</c:v>
                </c:pt>
                <c:pt idx="138">
                  <c:v>1505.8</c:v>
                </c:pt>
                <c:pt idx="139">
                  <c:v>1646.5</c:v>
                </c:pt>
                <c:pt idx="140">
                  <c:v>1880.4</c:v>
                </c:pt>
                <c:pt idx="141">
                  <c:v>2119.6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data'!$I$10:$I$499</c:f>
              <c:numCache>
                <c:formatCode>General</c:formatCode>
                <c:ptCount val="490"/>
                <c:pt idx="0">
                  <c:v>2119.6</c:v>
                </c:pt>
                <c:pt idx="1">
                  <c:v>2123.4</c:v>
                </c:pt>
                <c:pt idx="2">
                  <c:v>2075.4</c:v>
                </c:pt>
                <c:pt idx="3">
                  <c:v>2278.1999999999998</c:v>
                </c:pt>
                <c:pt idx="4">
                  <c:v>1722.8</c:v>
                </c:pt>
                <c:pt idx="5">
                  <c:v>1281.7</c:v>
                </c:pt>
                <c:pt idx="6">
                  <c:v>1159.3</c:v>
                </c:pt>
                <c:pt idx="7">
                  <c:v>1103.5</c:v>
                </c:pt>
                <c:pt idx="8">
                  <c:v>1126.7</c:v>
                </c:pt>
                <c:pt idx="9">
                  <c:v>1557.7</c:v>
                </c:pt>
                <c:pt idx="10">
                  <c:v>2604</c:v>
                </c:pt>
                <c:pt idx="11">
                  <c:v>3284.8</c:v>
                </c:pt>
                <c:pt idx="12">
                  <c:v>1903.9</c:v>
                </c:pt>
                <c:pt idx="13">
                  <c:v>1459.3</c:v>
                </c:pt>
                <c:pt idx="14">
                  <c:v>1368.5</c:v>
                </c:pt>
                <c:pt idx="15">
                  <c:v>1328.8</c:v>
                </c:pt>
                <c:pt idx="16">
                  <c:v>1216.5</c:v>
                </c:pt>
                <c:pt idx="17">
                  <c:v>1363</c:v>
                </c:pt>
                <c:pt idx="18">
                  <c:v>1081.8</c:v>
                </c:pt>
                <c:pt idx="19">
                  <c:v>492</c:v>
                </c:pt>
                <c:pt idx="20">
                  <c:v>519.29999999999995</c:v>
                </c:pt>
                <c:pt idx="21">
                  <c:v>722.4</c:v>
                </c:pt>
                <c:pt idx="22">
                  <c:v>859.2</c:v>
                </c:pt>
                <c:pt idx="23">
                  <c:v>680.5</c:v>
                </c:pt>
                <c:pt idx="24">
                  <c:v>382.4</c:v>
                </c:pt>
                <c:pt idx="25">
                  <c:v>448</c:v>
                </c:pt>
                <c:pt idx="26">
                  <c:v>736.5</c:v>
                </c:pt>
                <c:pt idx="27">
                  <c:v>720.6</c:v>
                </c:pt>
                <c:pt idx="28">
                  <c:v>938.1</c:v>
                </c:pt>
                <c:pt idx="29">
                  <c:v>1006.2</c:v>
                </c:pt>
                <c:pt idx="30">
                  <c:v>856.3</c:v>
                </c:pt>
                <c:pt idx="31">
                  <c:v>746.7</c:v>
                </c:pt>
                <c:pt idx="32">
                  <c:v>978.9</c:v>
                </c:pt>
                <c:pt idx="33">
                  <c:v>1172</c:v>
                </c:pt>
                <c:pt idx="34">
                  <c:v>1294.0999999999999</c:v>
                </c:pt>
                <c:pt idx="35">
                  <c:v>1349</c:v>
                </c:pt>
                <c:pt idx="36">
                  <c:v>1181.5999999999999</c:v>
                </c:pt>
                <c:pt idx="37">
                  <c:v>1143.4000000000001</c:v>
                </c:pt>
                <c:pt idx="38">
                  <c:v>1146.5</c:v>
                </c:pt>
                <c:pt idx="39">
                  <c:v>1133.5</c:v>
                </c:pt>
                <c:pt idx="40">
                  <c:v>1170.3</c:v>
                </c:pt>
                <c:pt idx="41">
                  <c:v>1454.8</c:v>
                </c:pt>
                <c:pt idx="42">
                  <c:v>1711.2</c:v>
                </c:pt>
                <c:pt idx="43">
                  <c:v>1760</c:v>
                </c:pt>
                <c:pt idx="44">
                  <c:v>1707.2</c:v>
                </c:pt>
                <c:pt idx="45">
                  <c:v>1803.6</c:v>
                </c:pt>
                <c:pt idx="46">
                  <c:v>2071.6</c:v>
                </c:pt>
                <c:pt idx="47">
                  <c:v>2233.1999999999998</c:v>
                </c:pt>
                <c:pt idx="48">
                  <c:v>1931.2</c:v>
                </c:pt>
                <c:pt idx="49">
                  <c:v>1401.2</c:v>
                </c:pt>
                <c:pt idx="50">
                  <c:v>1174.4000000000001</c:v>
                </c:pt>
                <c:pt idx="51">
                  <c:v>1246.9000000000001</c:v>
                </c:pt>
                <c:pt idx="52">
                  <c:v>1496.5</c:v>
                </c:pt>
                <c:pt idx="53">
                  <c:v>2466.3000000000002</c:v>
                </c:pt>
                <c:pt idx="54">
                  <c:v>1514.6</c:v>
                </c:pt>
                <c:pt idx="55">
                  <c:v>1171.2</c:v>
                </c:pt>
                <c:pt idx="56">
                  <c:v>1058.8</c:v>
                </c:pt>
                <c:pt idx="57">
                  <c:v>950.5</c:v>
                </c:pt>
                <c:pt idx="58">
                  <c:v>978.2</c:v>
                </c:pt>
                <c:pt idx="59">
                  <c:v>1055.5</c:v>
                </c:pt>
                <c:pt idx="60">
                  <c:v>1065.4000000000001</c:v>
                </c:pt>
                <c:pt idx="61">
                  <c:v>682.2</c:v>
                </c:pt>
                <c:pt idx="62">
                  <c:v>482.8</c:v>
                </c:pt>
                <c:pt idx="63">
                  <c:v>472.2</c:v>
                </c:pt>
                <c:pt idx="64">
                  <c:v>510.3</c:v>
                </c:pt>
                <c:pt idx="65">
                  <c:v>561.20000000000005</c:v>
                </c:pt>
                <c:pt idx="66">
                  <c:v>778</c:v>
                </c:pt>
                <c:pt idx="67">
                  <c:v>1441.6</c:v>
                </c:pt>
                <c:pt idx="68">
                  <c:v>2308.9</c:v>
                </c:pt>
                <c:pt idx="69">
                  <c:v>2412.4</c:v>
                </c:pt>
                <c:pt idx="70">
                  <c:v>2270.3000000000002</c:v>
                </c:pt>
                <c:pt idx="71">
                  <c:v>1744</c:v>
                </c:pt>
                <c:pt idx="72">
                  <c:v>1212.2</c:v>
                </c:pt>
                <c:pt idx="73">
                  <c:v>820.9</c:v>
                </c:pt>
                <c:pt idx="74">
                  <c:v>626.6</c:v>
                </c:pt>
                <c:pt idx="75">
                  <c:v>566.1</c:v>
                </c:pt>
                <c:pt idx="76">
                  <c:v>554.4</c:v>
                </c:pt>
                <c:pt idx="77">
                  <c:v>743.4</c:v>
                </c:pt>
                <c:pt idx="78">
                  <c:v>822.4</c:v>
                </c:pt>
                <c:pt idx="79">
                  <c:v>771.2</c:v>
                </c:pt>
                <c:pt idx="80">
                  <c:v>760.4</c:v>
                </c:pt>
                <c:pt idx="81">
                  <c:v>448.6</c:v>
                </c:pt>
                <c:pt idx="82">
                  <c:v>411.9</c:v>
                </c:pt>
                <c:pt idx="83">
                  <c:v>657</c:v>
                </c:pt>
                <c:pt idx="84">
                  <c:v>469.5</c:v>
                </c:pt>
                <c:pt idx="85">
                  <c:v>224.9</c:v>
                </c:pt>
                <c:pt idx="86">
                  <c:v>131.6</c:v>
                </c:pt>
                <c:pt idx="87">
                  <c:v>175.8</c:v>
                </c:pt>
                <c:pt idx="88">
                  <c:v>382.2</c:v>
                </c:pt>
                <c:pt idx="89">
                  <c:v>487.7</c:v>
                </c:pt>
                <c:pt idx="90">
                  <c:v>538.9</c:v>
                </c:pt>
                <c:pt idx="91">
                  <c:v>499.7</c:v>
                </c:pt>
                <c:pt idx="92">
                  <c:v>468.7</c:v>
                </c:pt>
                <c:pt idx="93">
                  <c:v>498.2</c:v>
                </c:pt>
                <c:pt idx="94">
                  <c:v>582.29999999999995</c:v>
                </c:pt>
                <c:pt idx="95">
                  <c:v>586.79999999999995</c:v>
                </c:pt>
                <c:pt idx="96">
                  <c:v>542.6</c:v>
                </c:pt>
                <c:pt idx="97">
                  <c:v>549.20000000000005</c:v>
                </c:pt>
                <c:pt idx="98">
                  <c:v>561.5</c:v>
                </c:pt>
                <c:pt idx="99">
                  <c:v>546.5</c:v>
                </c:pt>
                <c:pt idx="100">
                  <c:v>554.9</c:v>
                </c:pt>
                <c:pt idx="101">
                  <c:v>576.20000000000005</c:v>
                </c:pt>
                <c:pt idx="102">
                  <c:v>625.4</c:v>
                </c:pt>
                <c:pt idx="103">
                  <c:v>589.5</c:v>
                </c:pt>
                <c:pt idx="104">
                  <c:v>553.4</c:v>
                </c:pt>
                <c:pt idx="105">
                  <c:v>541.79999999999995</c:v>
                </c:pt>
                <c:pt idx="106">
                  <c:v>625.70000000000005</c:v>
                </c:pt>
                <c:pt idx="107">
                  <c:v>741.1</c:v>
                </c:pt>
                <c:pt idx="108">
                  <c:v>783.9</c:v>
                </c:pt>
                <c:pt idx="109">
                  <c:v>797.3</c:v>
                </c:pt>
                <c:pt idx="110">
                  <c:v>832.7</c:v>
                </c:pt>
                <c:pt idx="111">
                  <c:v>911.5</c:v>
                </c:pt>
                <c:pt idx="112">
                  <c:v>1026.3</c:v>
                </c:pt>
                <c:pt idx="113">
                  <c:v>1066.4000000000001</c:v>
                </c:pt>
                <c:pt idx="114">
                  <c:v>1005.5</c:v>
                </c:pt>
                <c:pt idx="115">
                  <c:v>962.7</c:v>
                </c:pt>
                <c:pt idx="116">
                  <c:v>980.5</c:v>
                </c:pt>
                <c:pt idx="117">
                  <c:v>931.5</c:v>
                </c:pt>
                <c:pt idx="118">
                  <c:v>795.7</c:v>
                </c:pt>
                <c:pt idx="119">
                  <c:v>864.3</c:v>
                </c:pt>
                <c:pt idx="120">
                  <c:v>1282.7</c:v>
                </c:pt>
                <c:pt idx="121">
                  <c:v>1233.0999999999999</c:v>
                </c:pt>
                <c:pt idx="122">
                  <c:v>769.2</c:v>
                </c:pt>
                <c:pt idx="123">
                  <c:v>1863.4</c:v>
                </c:pt>
                <c:pt idx="124">
                  <c:v>1972.9</c:v>
                </c:pt>
                <c:pt idx="125">
                  <c:v>1397.7</c:v>
                </c:pt>
                <c:pt idx="126">
                  <c:v>1298.3</c:v>
                </c:pt>
                <c:pt idx="127">
                  <c:v>1135.4000000000001</c:v>
                </c:pt>
                <c:pt idx="128">
                  <c:v>821.7</c:v>
                </c:pt>
                <c:pt idx="129">
                  <c:v>730.7</c:v>
                </c:pt>
                <c:pt idx="130">
                  <c:v>690.9</c:v>
                </c:pt>
                <c:pt idx="131">
                  <c:v>521.20000000000005</c:v>
                </c:pt>
                <c:pt idx="132">
                  <c:v>512.79999999999995</c:v>
                </c:pt>
                <c:pt idx="133">
                  <c:v>670.8</c:v>
                </c:pt>
                <c:pt idx="134">
                  <c:v>865.9</c:v>
                </c:pt>
                <c:pt idx="135">
                  <c:v>959.9</c:v>
                </c:pt>
                <c:pt idx="136">
                  <c:v>1040.7</c:v>
                </c:pt>
                <c:pt idx="137">
                  <c:v>1265.5</c:v>
                </c:pt>
                <c:pt idx="138">
                  <c:v>1432</c:v>
                </c:pt>
                <c:pt idx="139">
                  <c:v>1120.4000000000001</c:v>
                </c:pt>
                <c:pt idx="140">
                  <c:v>858.9</c:v>
                </c:pt>
                <c:pt idx="141">
                  <c:v>948.1</c:v>
                </c:pt>
              </c:numCache>
            </c:numRef>
          </c:yVal>
          <c:smooth val="1"/>
        </c:ser>
        <c:axId val="128135552"/>
        <c:axId val="128137472"/>
      </c:scatterChart>
      <c:valAx>
        <c:axId val="128135552"/>
        <c:scaling>
          <c:orientation val="minMax"/>
          <c:max val="14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28137472"/>
        <c:crosses val="autoZero"/>
        <c:crossBetween val="midCat"/>
      </c:valAx>
      <c:valAx>
        <c:axId val="1281374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THC (ppm)</a:t>
                </a:r>
              </a:p>
            </c:rich>
          </c:tx>
          <c:layout>
            <c:manualLayout>
              <c:xMode val="edge"/>
              <c:yMode val="edge"/>
              <c:x val="1.171458998935042E-2"/>
              <c:y val="0.43807184838889612"/>
            </c:manualLayout>
          </c:layout>
        </c:title>
        <c:numFmt formatCode="General" sourceLinked="1"/>
        <c:majorTickMark val="none"/>
        <c:tickLblPos val="nextTo"/>
        <c:crossAx val="128135552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O2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data'!$K$10:$K$500</c:f>
              <c:numCache>
                <c:formatCode>General</c:formatCode>
                <c:ptCount val="491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0.31</c:v>
                </c:pt>
                <c:pt idx="9">
                  <c:v>0.67</c:v>
                </c:pt>
                <c:pt idx="10">
                  <c:v>0.68</c:v>
                </c:pt>
                <c:pt idx="11">
                  <c:v>0.43</c:v>
                </c:pt>
                <c:pt idx="12">
                  <c:v>0.3</c:v>
                </c:pt>
                <c:pt idx="13">
                  <c:v>0.3</c:v>
                </c:pt>
                <c:pt idx="14">
                  <c:v>0.28000000000000003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0.13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0.22</c:v>
                </c:pt>
                <c:pt idx="39">
                  <c:v>0.37</c:v>
                </c:pt>
                <c:pt idx="40">
                  <c:v>0.5</c:v>
                </c:pt>
                <c:pt idx="41">
                  <c:v>0.5</c:v>
                </c:pt>
                <c:pt idx="42">
                  <c:v>0.4</c:v>
                </c:pt>
                <c:pt idx="43">
                  <c:v>0.3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0.22</c:v>
                </c:pt>
                <c:pt idx="57">
                  <c:v>0.3</c:v>
                </c:pt>
                <c:pt idx="58">
                  <c:v>0.3</c:v>
                </c:pt>
                <c:pt idx="59">
                  <c:v>0.56000000000000005</c:v>
                </c:pt>
                <c:pt idx="60">
                  <c:v>0.7</c:v>
                </c:pt>
                <c:pt idx="61">
                  <c:v>0.54</c:v>
                </c:pt>
                <c:pt idx="62">
                  <c:v>0.52</c:v>
                </c:pt>
                <c:pt idx="63">
                  <c:v>0.77</c:v>
                </c:pt>
                <c:pt idx="64">
                  <c:v>1.02</c:v>
                </c:pt>
                <c:pt idx="65">
                  <c:v>1.1000000000000001</c:v>
                </c:pt>
                <c:pt idx="66">
                  <c:v>1.2</c:v>
                </c:pt>
                <c:pt idx="67">
                  <c:v>1.2</c:v>
                </c:pt>
                <c:pt idx="68">
                  <c:v>0.89</c:v>
                </c:pt>
                <c:pt idx="69">
                  <c:v>0.57999999999999996</c:v>
                </c:pt>
                <c:pt idx="70">
                  <c:v>0.39</c:v>
                </c:pt>
                <c:pt idx="71">
                  <c:v>0.3</c:v>
                </c:pt>
                <c:pt idx="72">
                  <c:v>0.2</c:v>
                </c:pt>
                <c:pt idx="73">
                  <c:v>0.2</c:v>
                </c:pt>
                <c:pt idx="74">
                  <c:v>0.2</c:v>
                </c:pt>
                <c:pt idx="75">
                  <c:v>0.2</c:v>
                </c:pt>
                <c:pt idx="76">
                  <c:v>0.2</c:v>
                </c:pt>
                <c:pt idx="77">
                  <c:v>0.2</c:v>
                </c:pt>
                <c:pt idx="78">
                  <c:v>0.2</c:v>
                </c:pt>
                <c:pt idx="79">
                  <c:v>0.14000000000000001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0.11</c:v>
                </c:pt>
                <c:pt idx="111">
                  <c:v>0.2</c:v>
                </c:pt>
                <c:pt idx="112">
                  <c:v>0.2</c:v>
                </c:pt>
                <c:pt idx="113">
                  <c:v>0.2</c:v>
                </c:pt>
                <c:pt idx="114">
                  <c:v>0.3</c:v>
                </c:pt>
                <c:pt idx="115">
                  <c:v>0.3</c:v>
                </c:pt>
                <c:pt idx="116">
                  <c:v>0.3</c:v>
                </c:pt>
                <c:pt idx="117">
                  <c:v>0.46</c:v>
                </c:pt>
                <c:pt idx="118">
                  <c:v>0.91</c:v>
                </c:pt>
                <c:pt idx="119">
                  <c:v>0.95</c:v>
                </c:pt>
                <c:pt idx="120">
                  <c:v>0.6</c:v>
                </c:pt>
                <c:pt idx="121">
                  <c:v>0.34</c:v>
                </c:pt>
                <c:pt idx="122">
                  <c:v>0.2</c:v>
                </c:pt>
                <c:pt idx="123">
                  <c:v>0.2</c:v>
                </c:pt>
                <c:pt idx="124">
                  <c:v>0.2</c:v>
                </c:pt>
                <c:pt idx="125">
                  <c:v>0.2</c:v>
                </c:pt>
                <c:pt idx="126">
                  <c:v>0.2</c:v>
                </c:pt>
                <c:pt idx="127">
                  <c:v>0.2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data'!$K$10:$K$500</c:f>
              <c:numCache>
                <c:formatCode>General</c:formatCode>
                <c:ptCount val="49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0.2</c:v>
                </c:pt>
                <c:pt idx="40">
                  <c:v>0.3</c:v>
                </c:pt>
                <c:pt idx="41">
                  <c:v>0.3</c:v>
                </c:pt>
                <c:pt idx="42">
                  <c:v>0.3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0.35</c:v>
                </c:pt>
                <c:pt idx="61">
                  <c:v>0.81</c:v>
                </c:pt>
                <c:pt idx="62">
                  <c:v>1.05</c:v>
                </c:pt>
                <c:pt idx="63">
                  <c:v>1.2</c:v>
                </c:pt>
                <c:pt idx="64">
                  <c:v>1.2</c:v>
                </c:pt>
                <c:pt idx="65">
                  <c:v>1</c:v>
                </c:pt>
                <c:pt idx="66">
                  <c:v>0.65</c:v>
                </c:pt>
                <c:pt idx="67">
                  <c:v>0.49</c:v>
                </c:pt>
                <c:pt idx="68">
                  <c:v>0.4</c:v>
                </c:pt>
                <c:pt idx="69">
                  <c:v>0.3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0.2</c:v>
                </c:pt>
                <c:pt idx="74">
                  <c:v>0.2</c:v>
                </c:pt>
                <c:pt idx="75">
                  <c:v>0.2</c:v>
                </c:pt>
                <c:pt idx="76">
                  <c:v>0.2</c:v>
                </c:pt>
                <c:pt idx="77">
                  <c:v>0.19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0.15</c:v>
                </c:pt>
                <c:pt idx="109">
                  <c:v>0.2</c:v>
                </c:pt>
                <c:pt idx="110">
                  <c:v>0.2</c:v>
                </c:pt>
                <c:pt idx="111">
                  <c:v>0.2</c:v>
                </c:pt>
                <c:pt idx="112">
                  <c:v>0.2</c:v>
                </c:pt>
                <c:pt idx="113">
                  <c:v>0.2</c:v>
                </c:pt>
                <c:pt idx="114">
                  <c:v>0.25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0.45</c:v>
                </c:pt>
                <c:pt idx="119">
                  <c:v>0.8</c:v>
                </c:pt>
                <c:pt idx="120">
                  <c:v>0.75</c:v>
                </c:pt>
                <c:pt idx="121">
                  <c:v>0.4</c:v>
                </c:pt>
                <c:pt idx="122">
                  <c:v>0.24</c:v>
                </c:pt>
                <c:pt idx="123">
                  <c:v>0.2</c:v>
                </c:pt>
                <c:pt idx="124">
                  <c:v>0.2</c:v>
                </c:pt>
                <c:pt idx="125">
                  <c:v>0.2</c:v>
                </c:pt>
                <c:pt idx="126">
                  <c:v>0.2</c:v>
                </c:pt>
                <c:pt idx="127">
                  <c:v>0.2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data'!$K$10:$K$499</c:f>
              <c:numCache>
                <c:formatCode>General</c:formatCode>
                <c:ptCount val="49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0.3</c:v>
                </c:pt>
                <c:pt idx="63">
                  <c:v>0.65</c:v>
                </c:pt>
                <c:pt idx="64">
                  <c:v>0.8</c:v>
                </c:pt>
                <c:pt idx="65">
                  <c:v>0.8</c:v>
                </c:pt>
                <c:pt idx="66">
                  <c:v>0.9</c:v>
                </c:pt>
                <c:pt idx="67">
                  <c:v>0.86</c:v>
                </c:pt>
                <c:pt idx="68">
                  <c:v>0.5</c:v>
                </c:pt>
                <c:pt idx="69">
                  <c:v>0.35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0.2</c:v>
                </c:pt>
                <c:pt idx="74">
                  <c:v>0.2</c:v>
                </c:pt>
                <c:pt idx="75">
                  <c:v>0.2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0.2</c:v>
                </c:pt>
                <c:pt idx="106">
                  <c:v>0.2</c:v>
                </c:pt>
                <c:pt idx="107">
                  <c:v>0.2</c:v>
                </c:pt>
                <c:pt idx="108">
                  <c:v>0.2</c:v>
                </c:pt>
                <c:pt idx="109">
                  <c:v>0.2</c:v>
                </c:pt>
                <c:pt idx="110">
                  <c:v>0.3</c:v>
                </c:pt>
                <c:pt idx="111">
                  <c:v>0.3</c:v>
                </c:pt>
                <c:pt idx="112">
                  <c:v>0.3</c:v>
                </c:pt>
                <c:pt idx="113">
                  <c:v>0.4</c:v>
                </c:pt>
                <c:pt idx="114">
                  <c:v>0.4</c:v>
                </c:pt>
                <c:pt idx="115">
                  <c:v>0.4</c:v>
                </c:pt>
                <c:pt idx="116">
                  <c:v>0.4</c:v>
                </c:pt>
                <c:pt idx="117">
                  <c:v>0.3</c:v>
                </c:pt>
                <c:pt idx="118">
                  <c:v>0.2</c:v>
                </c:pt>
                <c:pt idx="119">
                  <c:v>0.24</c:v>
                </c:pt>
                <c:pt idx="120">
                  <c:v>0.3</c:v>
                </c:pt>
                <c:pt idx="121">
                  <c:v>0.3</c:v>
                </c:pt>
                <c:pt idx="122">
                  <c:v>0.2</c:v>
                </c:pt>
                <c:pt idx="123">
                  <c:v>0.2</c:v>
                </c:pt>
                <c:pt idx="124">
                  <c:v>0.2</c:v>
                </c:pt>
                <c:pt idx="125">
                  <c:v>0.2</c:v>
                </c:pt>
                <c:pt idx="126">
                  <c:v>0.2</c:v>
                </c:pt>
                <c:pt idx="127">
                  <c:v>0.2</c:v>
                </c:pt>
                <c:pt idx="128">
                  <c:v>0.2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0.2</c:v>
                </c:pt>
                <c:pt idx="137">
                  <c:v>0.2</c:v>
                </c:pt>
                <c:pt idx="138">
                  <c:v>0.2</c:v>
                </c:pt>
                <c:pt idx="139">
                  <c:v>0.2</c:v>
                </c:pt>
                <c:pt idx="140">
                  <c:v>0.2</c:v>
                </c:pt>
                <c:pt idx="141">
                  <c:v>0.2</c:v>
                </c:pt>
              </c:numCache>
            </c:numRef>
          </c:yVal>
          <c:smooth val="1"/>
        </c:ser>
        <c:axId val="128235008"/>
        <c:axId val="128236928"/>
      </c:scatterChart>
      <c:valAx>
        <c:axId val="128235008"/>
        <c:scaling>
          <c:orientation val="minMax"/>
          <c:max val="14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28236928"/>
        <c:crosses val="autoZero"/>
        <c:crossBetween val="midCat"/>
      </c:valAx>
      <c:valAx>
        <c:axId val="1282369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O2 (%)</a:t>
                </a:r>
              </a:p>
            </c:rich>
          </c:tx>
          <c:layout>
            <c:manualLayout>
              <c:xMode val="edge"/>
              <c:yMode val="edge"/>
              <c:x val="1.171458998935042E-2"/>
              <c:y val="0.43807184838889612"/>
            </c:manualLayout>
          </c:layout>
        </c:title>
        <c:numFmt formatCode="General" sourceLinked="1"/>
        <c:majorTickMark val="none"/>
        <c:tickLblPos val="nextTo"/>
        <c:crossAx val="128235008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Fuel Flow (L/hr)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data'!$BX$10:$BX$500</c:f>
              <c:numCache>
                <c:formatCode>General</c:formatCode>
                <c:ptCount val="491"/>
                <c:pt idx="0">
                  <c:v>7.8978339999999996</c:v>
                </c:pt>
                <c:pt idx="1">
                  <c:v>7.440461</c:v>
                </c:pt>
                <c:pt idx="2">
                  <c:v>7.8913080000000004</c:v>
                </c:pt>
                <c:pt idx="3">
                  <c:v>8.6274149999999992</c:v>
                </c:pt>
                <c:pt idx="4">
                  <c:v>9.9684720000000002</c:v>
                </c:pt>
                <c:pt idx="5">
                  <c:v>10.461254</c:v>
                </c:pt>
                <c:pt idx="6">
                  <c:v>10.788888</c:v>
                </c:pt>
                <c:pt idx="7">
                  <c:v>12.267087999999999</c:v>
                </c:pt>
                <c:pt idx="8">
                  <c:v>12.234244</c:v>
                </c:pt>
                <c:pt idx="9">
                  <c:v>11.415806999999999</c:v>
                </c:pt>
                <c:pt idx="10">
                  <c:v>10.544562000000001</c:v>
                </c:pt>
                <c:pt idx="11">
                  <c:v>8.1081230000000009</c:v>
                </c:pt>
                <c:pt idx="12">
                  <c:v>5.6379440000000001</c:v>
                </c:pt>
                <c:pt idx="13">
                  <c:v>4.9892339999999997</c:v>
                </c:pt>
                <c:pt idx="14">
                  <c:v>5.8185929999999999</c:v>
                </c:pt>
                <c:pt idx="15">
                  <c:v>6.0550269999999999</c:v>
                </c:pt>
                <c:pt idx="16">
                  <c:v>5.2934799999999997</c:v>
                </c:pt>
                <c:pt idx="17">
                  <c:v>4.9952209999999999</c:v>
                </c:pt>
                <c:pt idx="18">
                  <c:v>4.8944890000000001</c:v>
                </c:pt>
                <c:pt idx="19">
                  <c:v>4.8755259999999998</c:v>
                </c:pt>
                <c:pt idx="20">
                  <c:v>5.550783</c:v>
                </c:pt>
                <c:pt idx="21">
                  <c:v>5.7827190000000002</c:v>
                </c:pt>
                <c:pt idx="22">
                  <c:v>5.663513</c:v>
                </c:pt>
                <c:pt idx="23">
                  <c:v>6.1627219999999996</c:v>
                </c:pt>
                <c:pt idx="24">
                  <c:v>5.9996749999999999</c:v>
                </c:pt>
                <c:pt idx="25">
                  <c:v>5.5582849999999997</c:v>
                </c:pt>
                <c:pt idx="26">
                  <c:v>5.4126620000000001</c:v>
                </c:pt>
                <c:pt idx="27">
                  <c:v>5.0339049999999999</c:v>
                </c:pt>
                <c:pt idx="28">
                  <c:v>5.2716260000000004</c:v>
                </c:pt>
                <c:pt idx="29">
                  <c:v>6.1702000000000004</c:v>
                </c:pt>
                <c:pt idx="30">
                  <c:v>6.4769399999999999</c:v>
                </c:pt>
                <c:pt idx="31">
                  <c:v>6.9437199999999999</c:v>
                </c:pt>
                <c:pt idx="32">
                  <c:v>6.9871449999999999</c:v>
                </c:pt>
                <c:pt idx="33">
                  <c:v>7.0644169999999997</c:v>
                </c:pt>
                <c:pt idx="34">
                  <c:v>8.0374199999999991</c:v>
                </c:pt>
                <c:pt idx="35">
                  <c:v>8.9166819999999998</c:v>
                </c:pt>
                <c:pt idx="36">
                  <c:v>8.9705670000000008</c:v>
                </c:pt>
                <c:pt idx="37">
                  <c:v>9.1366189999999996</c:v>
                </c:pt>
                <c:pt idx="38">
                  <c:v>10.361965</c:v>
                </c:pt>
                <c:pt idx="39">
                  <c:v>10.849762</c:v>
                </c:pt>
                <c:pt idx="40">
                  <c:v>10.374477000000001</c:v>
                </c:pt>
                <c:pt idx="41">
                  <c:v>9.748583</c:v>
                </c:pt>
                <c:pt idx="42">
                  <c:v>9.9335749999999994</c:v>
                </c:pt>
                <c:pt idx="43">
                  <c:v>9.6082099999999997</c:v>
                </c:pt>
                <c:pt idx="44">
                  <c:v>9.2351729999999996</c:v>
                </c:pt>
                <c:pt idx="45">
                  <c:v>8.6922960000000007</c:v>
                </c:pt>
                <c:pt idx="46">
                  <c:v>9.8662010000000002</c:v>
                </c:pt>
                <c:pt idx="47">
                  <c:v>9.9411260000000006</c:v>
                </c:pt>
                <c:pt idx="48">
                  <c:v>8.8354020000000002</c:v>
                </c:pt>
                <c:pt idx="49">
                  <c:v>8.5636089999999996</c:v>
                </c:pt>
                <c:pt idx="50">
                  <c:v>9.4777179999999994</c:v>
                </c:pt>
                <c:pt idx="51">
                  <c:v>10.437305</c:v>
                </c:pt>
                <c:pt idx="52">
                  <c:v>11.698036</c:v>
                </c:pt>
                <c:pt idx="53">
                  <c:v>12.128503</c:v>
                </c:pt>
                <c:pt idx="54">
                  <c:v>10.377507</c:v>
                </c:pt>
                <c:pt idx="55">
                  <c:v>10.250749000000001</c:v>
                </c:pt>
                <c:pt idx="56">
                  <c:v>10.808363999999999</c:v>
                </c:pt>
                <c:pt idx="57">
                  <c:v>11.947395999999999</c:v>
                </c:pt>
                <c:pt idx="58">
                  <c:v>13.593213</c:v>
                </c:pt>
                <c:pt idx="59">
                  <c:v>12.959517</c:v>
                </c:pt>
                <c:pt idx="60">
                  <c:v>12.249499</c:v>
                </c:pt>
                <c:pt idx="61">
                  <c:v>12.602760999999999</c:v>
                </c:pt>
                <c:pt idx="62">
                  <c:v>12.446679</c:v>
                </c:pt>
                <c:pt idx="63">
                  <c:v>12.679055</c:v>
                </c:pt>
                <c:pt idx="64">
                  <c:v>13.141387999999999</c:v>
                </c:pt>
                <c:pt idx="65">
                  <c:v>13.532876999999999</c:v>
                </c:pt>
                <c:pt idx="66">
                  <c:v>13.322445999999999</c:v>
                </c:pt>
                <c:pt idx="67">
                  <c:v>12.200324999999999</c:v>
                </c:pt>
                <c:pt idx="68">
                  <c:v>10.517143000000001</c:v>
                </c:pt>
                <c:pt idx="69">
                  <c:v>9.1436329999999995</c:v>
                </c:pt>
                <c:pt idx="70">
                  <c:v>8.6543690000000009</c:v>
                </c:pt>
                <c:pt idx="71">
                  <c:v>8.1736109999999993</c:v>
                </c:pt>
                <c:pt idx="72">
                  <c:v>6.6729770000000004</c:v>
                </c:pt>
                <c:pt idx="73">
                  <c:v>5.9472810000000003</c:v>
                </c:pt>
                <c:pt idx="74">
                  <c:v>6.1876730000000002</c:v>
                </c:pt>
                <c:pt idx="75">
                  <c:v>6.0297879999999999</c:v>
                </c:pt>
                <c:pt idx="76">
                  <c:v>6.3493469999999999</c:v>
                </c:pt>
                <c:pt idx="77">
                  <c:v>5.8560559999999997</c:v>
                </c:pt>
                <c:pt idx="78">
                  <c:v>6.0205690000000001</c:v>
                </c:pt>
                <c:pt idx="79">
                  <c:v>6.7312849999999997</c:v>
                </c:pt>
                <c:pt idx="80">
                  <c:v>5.7912229999999996</c:v>
                </c:pt>
                <c:pt idx="81">
                  <c:v>5.4246119999999998</c:v>
                </c:pt>
                <c:pt idx="82">
                  <c:v>5.4331160000000001</c:v>
                </c:pt>
                <c:pt idx="83">
                  <c:v>4.6825419999999998</c:v>
                </c:pt>
                <c:pt idx="84">
                  <c:v>5.3133720000000002</c:v>
                </c:pt>
                <c:pt idx="85">
                  <c:v>5.498462</c:v>
                </c:pt>
                <c:pt idx="86">
                  <c:v>4.7992319999999999</c:v>
                </c:pt>
                <c:pt idx="87">
                  <c:v>4.6675620000000002</c:v>
                </c:pt>
                <c:pt idx="88">
                  <c:v>5.125375</c:v>
                </c:pt>
                <c:pt idx="89">
                  <c:v>5.5388330000000003</c:v>
                </c:pt>
                <c:pt idx="90">
                  <c:v>6.2450029999999996</c:v>
                </c:pt>
                <c:pt idx="91">
                  <c:v>6.9013450000000001</c:v>
                </c:pt>
                <c:pt idx="92">
                  <c:v>7.3661469999999998</c:v>
                </c:pt>
                <c:pt idx="93">
                  <c:v>7.6464449999999999</c:v>
                </c:pt>
                <c:pt idx="94">
                  <c:v>7.8128229999999999</c:v>
                </c:pt>
                <c:pt idx="95">
                  <c:v>7.7782679999999997</c:v>
                </c:pt>
                <c:pt idx="96">
                  <c:v>7.0320369999999999</c:v>
                </c:pt>
                <c:pt idx="97">
                  <c:v>6.926272</c:v>
                </c:pt>
                <c:pt idx="98">
                  <c:v>7.529731</c:v>
                </c:pt>
                <c:pt idx="99">
                  <c:v>7.3806380000000003</c:v>
                </c:pt>
                <c:pt idx="100">
                  <c:v>6.9143220000000003</c:v>
                </c:pt>
                <c:pt idx="101">
                  <c:v>7.2783670000000003</c:v>
                </c:pt>
                <c:pt idx="102">
                  <c:v>7.1617030000000002</c:v>
                </c:pt>
                <c:pt idx="103">
                  <c:v>6.6908899999999996</c:v>
                </c:pt>
                <c:pt idx="104">
                  <c:v>7.2529279999999998</c:v>
                </c:pt>
                <c:pt idx="105">
                  <c:v>7.5716419999999998</c:v>
                </c:pt>
                <c:pt idx="106">
                  <c:v>7.9676020000000003</c:v>
                </c:pt>
                <c:pt idx="107">
                  <c:v>8.9854979999999998</c:v>
                </c:pt>
                <c:pt idx="108">
                  <c:v>9.4034530000000007</c:v>
                </c:pt>
                <c:pt idx="109">
                  <c:v>9.3057020000000001</c:v>
                </c:pt>
                <c:pt idx="110">
                  <c:v>9.7191670000000006</c:v>
                </c:pt>
                <c:pt idx="111">
                  <c:v>9.7832439999999998</c:v>
                </c:pt>
                <c:pt idx="112">
                  <c:v>10.176947999999999</c:v>
                </c:pt>
                <c:pt idx="113">
                  <c:v>10.784414999999999</c:v>
                </c:pt>
                <c:pt idx="114">
                  <c:v>11.590828999999999</c:v>
                </c:pt>
                <c:pt idx="115">
                  <c:v>12.679055</c:v>
                </c:pt>
                <c:pt idx="116">
                  <c:v>13.733851</c:v>
                </c:pt>
                <c:pt idx="117">
                  <c:v>14.917823</c:v>
                </c:pt>
                <c:pt idx="118">
                  <c:v>13.357416000000001</c:v>
                </c:pt>
                <c:pt idx="119">
                  <c:v>9.6099979999999992</c:v>
                </c:pt>
                <c:pt idx="120">
                  <c:v>7.3227950000000002</c:v>
                </c:pt>
                <c:pt idx="121">
                  <c:v>6.5352959999999998</c:v>
                </c:pt>
                <c:pt idx="122">
                  <c:v>5.3623209999999997</c:v>
                </c:pt>
                <c:pt idx="123">
                  <c:v>5.0520620000000003</c:v>
                </c:pt>
                <c:pt idx="124">
                  <c:v>6.0041229999999999</c:v>
                </c:pt>
                <c:pt idx="125">
                  <c:v>5.8430799999999996</c:v>
                </c:pt>
                <c:pt idx="126">
                  <c:v>5.4080849999999998</c:v>
                </c:pt>
                <c:pt idx="127">
                  <c:v>6.0256179999999997</c:v>
                </c:pt>
                <c:pt idx="128">
                  <c:v>6.3412870000000003</c:v>
                </c:pt>
                <c:pt idx="129">
                  <c:v>6.2180970000000002</c:v>
                </c:pt>
                <c:pt idx="130">
                  <c:v>6.9746329999999999</c:v>
                </c:pt>
                <c:pt idx="131">
                  <c:v>7.9232240000000003</c:v>
                </c:pt>
                <c:pt idx="132">
                  <c:v>7.6748900000000004</c:v>
                </c:pt>
                <c:pt idx="133">
                  <c:v>8.7794889999999999</c:v>
                </c:pt>
                <c:pt idx="134">
                  <c:v>9.5750279999999997</c:v>
                </c:pt>
                <c:pt idx="135">
                  <c:v>9.3879839999999994</c:v>
                </c:pt>
                <c:pt idx="136">
                  <c:v>9.5440900000000006</c:v>
                </c:pt>
                <c:pt idx="137">
                  <c:v>8.9626000000000001</c:v>
                </c:pt>
                <c:pt idx="138">
                  <c:v>8.5202069999999992</c:v>
                </c:pt>
                <c:pt idx="139">
                  <c:v>8.4857990000000001</c:v>
                </c:pt>
                <c:pt idx="140">
                  <c:v>8.8887490000000007</c:v>
                </c:pt>
                <c:pt idx="141">
                  <c:v>9.7869499999999992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data'!$BX$10:$BX$500</c:f>
              <c:numCache>
                <c:formatCode>General</c:formatCode>
                <c:ptCount val="491"/>
                <c:pt idx="0">
                  <c:v>9.7869499999999992</c:v>
                </c:pt>
                <c:pt idx="1">
                  <c:v>10.833648999999999</c:v>
                </c:pt>
                <c:pt idx="2">
                  <c:v>10.800837</c:v>
                </c:pt>
                <c:pt idx="3">
                  <c:v>9.3112250000000003</c:v>
                </c:pt>
                <c:pt idx="4">
                  <c:v>9.2902090000000008</c:v>
                </c:pt>
                <c:pt idx="5">
                  <c:v>9.8762439999999998</c:v>
                </c:pt>
                <c:pt idx="6">
                  <c:v>11.132478000000001</c:v>
                </c:pt>
                <c:pt idx="7">
                  <c:v>12.097564999999999</c:v>
                </c:pt>
                <c:pt idx="8">
                  <c:v>11.581396</c:v>
                </c:pt>
                <c:pt idx="9">
                  <c:v>10.931552999999999</c:v>
                </c:pt>
                <c:pt idx="10">
                  <c:v>9.1037750000000006</c:v>
                </c:pt>
                <c:pt idx="11">
                  <c:v>6.8505159999999998</c:v>
                </c:pt>
                <c:pt idx="12">
                  <c:v>5.7508039999999996</c:v>
                </c:pt>
                <c:pt idx="13">
                  <c:v>5.0810209999999998</c:v>
                </c:pt>
                <c:pt idx="14">
                  <c:v>4.929386</c:v>
                </c:pt>
                <c:pt idx="15">
                  <c:v>4.7867689999999996</c:v>
                </c:pt>
                <c:pt idx="16">
                  <c:v>4.9493270000000003</c:v>
                </c:pt>
                <c:pt idx="17">
                  <c:v>5.5071779999999997</c:v>
                </c:pt>
                <c:pt idx="18">
                  <c:v>5.8822950000000001</c:v>
                </c:pt>
                <c:pt idx="19">
                  <c:v>5.6186449999999999</c:v>
                </c:pt>
                <c:pt idx="20">
                  <c:v>5.1438490000000003</c:v>
                </c:pt>
                <c:pt idx="21">
                  <c:v>5.0610549999999996</c:v>
                </c:pt>
                <c:pt idx="22">
                  <c:v>5.4734870000000004</c:v>
                </c:pt>
                <c:pt idx="23">
                  <c:v>5.9532679999999996</c:v>
                </c:pt>
                <c:pt idx="24">
                  <c:v>5.3982190000000001</c:v>
                </c:pt>
                <c:pt idx="25">
                  <c:v>4.6770440000000004</c:v>
                </c:pt>
                <c:pt idx="26">
                  <c:v>4.9897220000000004</c:v>
                </c:pt>
                <c:pt idx="27">
                  <c:v>5.728834</c:v>
                </c:pt>
                <c:pt idx="28">
                  <c:v>6.5477340000000002</c:v>
                </c:pt>
                <c:pt idx="29">
                  <c:v>7.220523</c:v>
                </c:pt>
                <c:pt idx="30">
                  <c:v>7.3616739999999998</c:v>
                </c:pt>
                <c:pt idx="31">
                  <c:v>6.79514</c:v>
                </c:pt>
                <c:pt idx="32">
                  <c:v>6.9167909999999999</c:v>
                </c:pt>
                <c:pt idx="33">
                  <c:v>7.4364780000000001</c:v>
                </c:pt>
                <c:pt idx="34">
                  <c:v>7.2330110000000003</c:v>
                </c:pt>
                <c:pt idx="35">
                  <c:v>7.5252350000000003</c:v>
                </c:pt>
                <c:pt idx="36">
                  <c:v>8.3326750000000001</c:v>
                </c:pt>
                <c:pt idx="37">
                  <c:v>9.4857089999999999</c:v>
                </c:pt>
                <c:pt idx="38">
                  <c:v>9.6004670000000001</c:v>
                </c:pt>
                <c:pt idx="39">
                  <c:v>9.0319040000000008</c:v>
                </c:pt>
                <c:pt idx="40">
                  <c:v>9.4423329999999996</c:v>
                </c:pt>
                <c:pt idx="41">
                  <c:v>9.0404090000000004</c:v>
                </c:pt>
                <c:pt idx="42">
                  <c:v>8.6782939999999993</c:v>
                </c:pt>
                <c:pt idx="43">
                  <c:v>8.9870129999999993</c:v>
                </c:pt>
                <c:pt idx="44">
                  <c:v>9.7016629999999999</c:v>
                </c:pt>
                <c:pt idx="45">
                  <c:v>9.9969409999999996</c:v>
                </c:pt>
                <c:pt idx="46">
                  <c:v>10.311109999999999</c:v>
                </c:pt>
                <c:pt idx="47">
                  <c:v>10.553017000000001</c:v>
                </c:pt>
                <c:pt idx="48">
                  <c:v>10.31612</c:v>
                </c:pt>
                <c:pt idx="49">
                  <c:v>9.8084310000000006</c:v>
                </c:pt>
                <c:pt idx="50">
                  <c:v>9.2014770000000006</c:v>
                </c:pt>
                <c:pt idx="51">
                  <c:v>9.5316030000000005</c:v>
                </c:pt>
                <c:pt idx="52">
                  <c:v>9.5131449999999997</c:v>
                </c:pt>
                <c:pt idx="53">
                  <c:v>8.5880080000000003</c:v>
                </c:pt>
                <c:pt idx="54">
                  <c:v>9.9150759999999991</c:v>
                </c:pt>
                <c:pt idx="55">
                  <c:v>10.663254999999999</c:v>
                </c:pt>
                <c:pt idx="56">
                  <c:v>11.519985</c:v>
                </c:pt>
                <c:pt idx="57">
                  <c:v>12.925433999999999</c:v>
                </c:pt>
                <c:pt idx="58">
                  <c:v>11.924547</c:v>
                </c:pt>
                <c:pt idx="59">
                  <c:v>11.513533000000001</c:v>
                </c:pt>
                <c:pt idx="60">
                  <c:v>12.176351</c:v>
                </c:pt>
                <c:pt idx="61">
                  <c:v>12.314007999999999</c:v>
                </c:pt>
                <c:pt idx="62">
                  <c:v>12.84413</c:v>
                </c:pt>
                <c:pt idx="63">
                  <c:v>13.724881999999999</c:v>
                </c:pt>
                <c:pt idx="64">
                  <c:v>13.497002999999999</c:v>
                </c:pt>
                <c:pt idx="65">
                  <c:v>12.257679</c:v>
                </c:pt>
                <c:pt idx="66">
                  <c:v>11.066717000000001</c:v>
                </c:pt>
                <c:pt idx="67">
                  <c:v>11.036757</c:v>
                </c:pt>
                <c:pt idx="68">
                  <c:v>9.8409390000000005</c:v>
                </c:pt>
                <c:pt idx="69">
                  <c:v>9.1695410000000006</c:v>
                </c:pt>
                <c:pt idx="70">
                  <c:v>8.4544219999999992</c:v>
                </c:pt>
                <c:pt idx="71">
                  <c:v>7.5317350000000003</c:v>
                </c:pt>
                <c:pt idx="72">
                  <c:v>6.8350460000000002</c:v>
                </c:pt>
                <c:pt idx="73">
                  <c:v>6.2719569999999996</c:v>
                </c:pt>
                <c:pt idx="74">
                  <c:v>6.0490389999999996</c:v>
                </c:pt>
                <c:pt idx="75">
                  <c:v>6.5272800000000002</c:v>
                </c:pt>
                <c:pt idx="76">
                  <c:v>6.5886680000000002</c:v>
                </c:pt>
                <c:pt idx="77">
                  <c:v>6.5462439999999997</c:v>
                </c:pt>
                <c:pt idx="78">
                  <c:v>7.0579409999999996</c:v>
                </c:pt>
                <c:pt idx="79">
                  <c:v>7.004594</c:v>
                </c:pt>
                <c:pt idx="80">
                  <c:v>6.2659950000000002</c:v>
                </c:pt>
                <c:pt idx="81">
                  <c:v>6.3412629999999996</c:v>
                </c:pt>
                <c:pt idx="82">
                  <c:v>6.4325609999999998</c:v>
                </c:pt>
                <c:pt idx="83">
                  <c:v>5.9966689999999998</c:v>
                </c:pt>
                <c:pt idx="84">
                  <c:v>5.8515480000000002</c:v>
                </c:pt>
                <c:pt idx="85">
                  <c:v>5.7329290000000004</c:v>
                </c:pt>
                <c:pt idx="86">
                  <c:v>4.9987389999999996</c:v>
                </c:pt>
                <c:pt idx="87">
                  <c:v>4.7413639999999999</c:v>
                </c:pt>
                <c:pt idx="88">
                  <c:v>4.7857669999999999</c:v>
                </c:pt>
                <c:pt idx="89">
                  <c:v>5.0740069999999999</c:v>
                </c:pt>
                <c:pt idx="90">
                  <c:v>5.4655199999999997</c:v>
                </c:pt>
                <c:pt idx="91">
                  <c:v>6.3871320000000003</c:v>
                </c:pt>
                <c:pt idx="92">
                  <c:v>7.474869</c:v>
                </c:pt>
                <c:pt idx="93">
                  <c:v>7.4344979999999996</c:v>
                </c:pt>
                <c:pt idx="94">
                  <c:v>7.5910700000000002</c:v>
                </c:pt>
                <c:pt idx="95">
                  <c:v>7.6728860000000001</c:v>
                </c:pt>
                <c:pt idx="96">
                  <c:v>7.7227389999999998</c:v>
                </c:pt>
                <c:pt idx="97">
                  <c:v>8.2922790000000006</c:v>
                </c:pt>
                <c:pt idx="98">
                  <c:v>7.7965879999999999</c:v>
                </c:pt>
                <c:pt idx="99">
                  <c:v>6.6754449999999999</c:v>
                </c:pt>
                <c:pt idx="100">
                  <c:v>6.8857600000000003</c:v>
                </c:pt>
                <c:pt idx="101">
                  <c:v>7.9855580000000002</c:v>
                </c:pt>
                <c:pt idx="102">
                  <c:v>7.9816050000000001</c:v>
                </c:pt>
                <c:pt idx="103">
                  <c:v>7.1851380000000002</c:v>
                </c:pt>
                <c:pt idx="104">
                  <c:v>7.7421670000000002</c:v>
                </c:pt>
                <c:pt idx="105">
                  <c:v>8.1456789999999994</c:v>
                </c:pt>
                <c:pt idx="106">
                  <c:v>8.1491489999999995</c:v>
                </c:pt>
                <c:pt idx="107">
                  <c:v>8.1691140000000004</c:v>
                </c:pt>
                <c:pt idx="108">
                  <c:v>7.5576879999999997</c:v>
                </c:pt>
                <c:pt idx="109">
                  <c:v>7.4808560000000002</c:v>
                </c:pt>
                <c:pt idx="110">
                  <c:v>7.2375080000000001</c:v>
                </c:pt>
                <c:pt idx="111">
                  <c:v>8.2159359999999992</c:v>
                </c:pt>
                <c:pt idx="112">
                  <c:v>10.520051</c:v>
                </c:pt>
                <c:pt idx="113">
                  <c:v>11.014348</c:v>
                </c:pt>
                <c:pt idx="114">
                  <c:v>10.738034000000001</c:v>
                </c:pt>
                <c:pt idx="115">
                  <c:v>11.189368999999999</c:v>
                </c:pt>
                <c:pt idx="116">
                  <c:v>12.051157999999999</c:v>
                </c:pt>
                <c:pt idx="117">
                  <c:v>12.606256</c:v>
                </c:pt>
                <c:pt idx="118">
                  <c:v>11.430812</c:v>
                </c:pt>
                <c:pt idx="119">
                  <c:v>10.975908</c:v>
                </c:pt>
                <c:pt idx="120">
                  <c:v>9.8882680000000001</c:v>
                </c:pt>
                <c:pt idx="121">
                  <c:v>8.3436710000000005</c:v>
                </c:pt>
                <c:pt idx="122">
                  <c:v>7.116835</c:v>
                </c:pt>
                <c:pt idx="123">
                  <c:v>6.143294</c:v>
                </c:pt>
                <c:pt idx="124">
                  <c:v>5.5403479999999998</c:v>
                </c:pt>
                <c:pt idx="125">
                  <c:v>5.5737290000000002</c:v>
                </c:pt>
                <c:pt idx="126">
                  <c:v>6.3986169999999998</c:v>
                </c:pt>
                <c:pt idx="127">
                  <c:v>6.4569989999999997</c:v>
                </c:pt>
                <c:pt idx="128">
                  <c:v>6.7482199999999999</c:v>
                </c:pt>
                <c:pt idx="129">
                  <c:v>7.0340160000000003</c:v>
                </c:pt>
                <c:pt idx="130">
                  <c:v>7.0798860000000001</c:v>
                </c:pt>
                <c:pt idx="131">
                  <c:v>7.1392439999999997</c:v>
                </c:pt>
                <c:pt idx="132">
                  <c:v>7.3586679999999998</c:v>
                </c:pt>
                <c:pt idx="133">
                  <c:v>7.6808529999999999</c:v>
                </c:pt>
                <c:pt idx="134">
                  <c:v>7.9755940000000001</c:v>
                </c:pt>
                <c:pt idx="135">
                  <c:v>7.677867</c:v>
                </c:pt>
                <c:pt idx="136">
                  <c:v>7.3765530000000004</c:v>
                </c:pt>
                <c:pt idx="137">
                  <c:v>8.9884550000000001</c:v>
                </c:pt>
                <c:pt idx="138">
                  <c:v>9.7141749999999991</c:v>
                </c:pt>
                <c:pt idx="139">
                  <c:v>9.2593200000000007</c:v>
                </c:pt>
                <c:pt idx="140">
                  <c:v>8.8468879999999999</c:v>
                </c:pt>
                <c:pt idx="141">
                  <c:v>9.0134299999999996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data'!$BX$10:$BX$499</c:f>
              <c:numCache>
                <c:formatCode>General</c:formatCode>
                <c:ptCount val="490"/>
                <c:pt idx="0">
                  <c:v>9.0134299999999996</c:v>
                </c:pt>
                <c:pt idx="1">
                  <c:v>8.9910200000000007</c:v>
                </c:pt>
                <c:pt idx="2">
                  <c:v>9.2971979999999999</c:v>
                </c:pt>
                <c:pt idx="3">
                  <c:v>9.5411090000000005</c:v>
                </c:pt>
                <c:pt idx="4">
                  <c:v>10.307103</c:v>
                </c:pt>
                <c:pt idx="5">
                  <c:v>11.684596000000001</c:v>
                </c:pt>
                <c:pt idx="6">
                  <c:v>12.360879000000001</c:v>
                </c:pt>
                <c:pt idx="7">
                  <c:v>12.899994</c:v>
                </c:pt>
                <c:pt idx="8">
                  <c:v>12.953879000000001</c:v>
                </c:pt>
                <c:pt idx="9">
                  <c:v>11.719564999999999</c:v>
                </c:pt>
                <c:pt idx="10">
                  <c:v>10.565301</c:v>
                </c:pt>
                <c:pt idx="11">
                  <c:v>9.3170230000000007</c:v>
                </c:pt>
                <c:pt idx="12">
                  <c:v>7.2385339999999996</c:v>
                </c:pt>
                <c:pt idx="13">
                  <c:v>5.8031730000000001</c:v>
                </c:pt>
                <c:pt idx="14">
                  <c:v>5.756767</c:v>
                </c:pt>
                <c:pt idx="15">
                  <c:v>5.3947250000000002</c:v>
                </c:pt>
                <c:pt idx="16">
                  <c:v>5.7198419999999999</c:v>
                </c:pt>
                <c:pt idx="17">
                  <c:v>6.5532339999999998</c:v>
                </c:pt>
                <c:pt idx="18">
                  <c:v>5.7667859999999997</c:v>
                </c:pt>
                <c:pt idx="19">
                  <c:v>5.3597789999999996</c:v>
                </c:pt>
                <c:pt idx="20">
                  <c:v>5.752783</c:v>
                </c:pt>
                <c:pt idx="21">
                  <c:v>5.8136320000000001</c:v>
                </c:pt>
                <c:pt idx="22">
                  <c:v>5.3338760000000001</c:v>
                </c:pt>
                <c:pt idx="23">
                  <c:v>4.7992319999999999</c:v>
                </c:pt>
                <c:pt idx="24">
                  <c:v>4.7079570000000004</c:v>
                </c:pt>
                <c:pt idx="25">
                  <c:v>4.8082000000000003</c:v>
                </c:pt>
                <c:pt idx="26">
                  <c:v>5.4818369999999996</c:v>
                </c:pt>
                <c:pt idx="27">
                  <c:v>5.9333710000000002</c:v>
                </c:pt>
                <c:pt idx="28">
                  <c:v>6.4145750000000001</c:v>
                </c:pt>
                <c:pt idx="29">
                  <c:v>6.4250829999999999</c:v>
                </c:pt>
                <c:pt idx="30">
                  <c:v>6.3542389999999997</c:v>
                </c:pt>
                <c:pt idx="31">
                  <c:v>6.3717119999999996</c:v>
                </c:pt>
                <c:pt idx="32">
                  <c:v>7.001563</c:v>
                </c:pt>
                <c:pt idx="33">
                  <c:v>7.8913080000000004</c:v>
                </c:pt>
                <c:pt idx="34">
                  <c:v>8.6004839999999998</c:v>
                </c:pt>
                <c:pt idx="35">
                  <c:v>8.7212060000000005</c:v>
                </c:pt>
                <c:pt idx="36">
                  <c:v>8.7895090000000007</c:v>
                </c:pt>
                <c:pt idx="37">
                  <c:v>9.2707809999999995</c:v>
                </c:pt>
                <c:pt idx="38">
                  <c:v>10.669169</c:v>
                </c:pt>
                <c:pt idx="39">
                  <c:v>11.508571999999999</c:v>
                </c:pt>
                <c:pt idx="40">
                  <c:v>11.132039000000001</c:v>
                </c:pt>
                <c:pt idx="41">
                  <c:v>10.49268</c:v>
                </c:pt>
                <c:pt idx="42">
                  <c:v>9.3882720000000006</c:v>
                </c:pt>
                <c:pt idx="43">
                  <c:v>9.1901390000000003</c:v>
                </c:pt>
                <c:pt idx="44">
                  <c:v>8.8304419999999997</c:v>
                </c:pt>
                <c:pt idx="45">
                  <c:v>9.0677789999999998</c:v>
                </c:pt>
                <c:pt idx="46">
                  <c:v>9.6184049999999992</c:v>
                </c:pt>
                <c:pt idx="47">
                  <c:v>9.7191360000000007</c:v>
                </c:pt>
                <c:pt idx="48">
                  <c:v>8.6204990000000006</c:v>
                </c:pt>
                <c:pt idx="49">
                  <c:v>7.8962940000000001</c:v>
                </c:pt>
                <c:pt idx="50">
                  <c:v>8.2050129999999992</c:v>
                </c:pt>
                <c:pt idx="51">
                  <c:v>8.1656189999999995</c:v>
                </c:pt>
                <c:pt idx="52">
                  <c:v>8.1696019999999994</c:v>
                </c:pt>
                <c:pt idx="53">
                  <c:v>9.1241319999999995</c:v>
                </c:pt>
                <c:pt idx="54">
                  <c:v>11.046703000000001</c:v>
                </c:pt>
                <c:pt idx="55">
                  <c:v>12.346412000000001</c:v>
                </c:pt>
                <c:pt idx="56">
                  <c:v>12.232728</c:v>
                </c:pt>
                <c:pt idx="57">
                  <c:v>11.588874000000001</c:v>
                </c:pt>
                <c:pt idx="58">
                  <c:v>11.651189</c:v>
                </c:pt>
                <c:pt idx="59">
                  <c:v>11.885104999999999</c:v>
                </c:pt>
                <c:pt idx="60">
                  <c:v>12.646625999999999</c:v>
                </c:pt>
                <c:pt idx="61">
                  <c:v>11.732053000000001</c:v>
                </c:pt>
                <c:pt idx="62">
                  <c:v>11.671106</c:v>
                </c:pt>
                <c:pt idx="63">
                  <c:v>13.614644</c:v>
                </c:pt>
                <c:pt idx="64">
                  <c:v>14.0032</c:v>
                </c:pt>
                <c:pt idx="65">
                  <c:v>13.213723</c:v>
                </c:pt>
                <c:pt idx="66">
                  <c:v>12.466131000000001</c:v>
                </c:pt>
                <c:pt idx="67">
                  <c:v>11.06574</c:v>
                </c:pt>
                <c:pt idx="68">
                  <c:v>9.6139329999999994</c:v>
                </c:pt>
                <c:pt idx="69">
                  <c:v>9.3795040000000007</c:v>
                </c:pt>
                <c:pt idx="70">
                  <c:v>8.9760650000000002</c:v>
                </c:pt>
                <c:pt idx="71">
                  <c:v>8.3695989999999991</c:v>
                </c:pt>
                <c:pt idx="72">
                  <c:v>7.7212730000000001</c:v>
                </c:pt>
                <c:pt idx="73">
                  <c:v>7.7267219999999996</c:v>
                </c:pt>
                <c:pt idx="74">
                  <c:v>7.4828840000000003</c:v>
                </c:pt>
                <c:pt idx="75">
                  <c:v>7.2988220000000004</c:v>
                </c:pt>
                <c:pt idx="76">
                  <c:v>7.5646529999999998</c:v>
                </c:pt>
                <c:pt idx="77">
                  <c:v>6.9433990000000003</c:v>
                </c:pt>
                <c:pt idx="78">
                  <c:v>6.2521589999999998</c:v>
                </c:pt>
                <c:pt idx="79">
                  <c:v>6.1363050000000001</c:v>
                </c:pt>
                <c:pt idx="80">
                  <c:v>5.2426259999999996</c:v>
                </c:pt>
                <c:pt idx="81">
                  <c:v>4.5638259999999997</c:v>
                </c:pt>
                <c:pt idx="82">
                  <c:v>5.2515460000000003</c:v>
                </c:pt>
                <c:pt idx="83">
                  <c:v>5.1478570000000001</c:v>
                </c:pt>
                <c:pt idx="84">
                  <c:v>4.925891</c:v>
                </c:pt>
                <c:pt idx="85">
                  <c:v>4.8735460000000002</c:v>
                </c:pt>
                <c:pt idx="86">
                  <c:v>4.4546140000000003</c:v>
                </c:pt>
                <c:pt idx="87">
                  <c:v>4.7722769999999999</c:v>
                </c:pt>
                <c:pt idx="88">
                  <c:v>5.2505680000000003</c:v>
                </c:pt>
                <c:pt idx="89">
                  <c:v>5.8794430000000002</c:v>
                </c:pt>
                <c:pt idx="90">
                  <c:v>6.867915</c:v>
                </c:pt>
                <c:pt idx="91">
                  <c:v>7.0644410000000004</c:v>
                </c:pt>
                <c:pt idx="92">
                  <c:v>6.7188220000000003</c:v>
                </c:pt>
                <c:pt idx="93">
                  <c:v>6.9209639999999997</c:v>
                </c:pt>
                <c:pt idx="94">
                  <c:v>7.5747939999999998</c:v>
                </c:pt>
                <c:pt idx="95">
                  <c:v>8.0144979999999997</c:v>
                </c:pt>
                <c:pt idx="96">
                  <c:v>7.8978089999999996</c:v>
                </c:pt>
                <c:pt idx="97">
                  <c:v>7.6414600000000004</c:v>
                </c:pt>
                <c:pt idx="98">
                  <c:v>7.5352300000000003</c:v>
                </c:pt>
                <c:pt idx="99">
                  <c:v>7.5965680000000004</c:v>
                </c:pt>
                <c:pt idx="100">
                  <c:v>7.1482380000000001</c:v>
                </c:pt>
                <c:pt idx="101">
                  <c:v>7.1108000000000002</c:v>
                </c:pt>
                <c:pt idx="102">
                  <c:v>6.9307930000000004</c:v>
                </c:pt>
                <c:pt idx="103">
                  <c:v>7.2115309999999999</c:v>
                </c:pt>
                <c:pt idx="104">
                  <c:v>7.8384510000000001</c:v>
                </c:pt>
                <c:pt idx="105">
                  <c:v>7.7048019999999999</c:v>
                </c:pt>
                <c:pt idx="106">
                  <c:v>7.8339540000000003</c:v>
                </c:pt>
                <c:pt idx="107">
                  <c:v>8.225956</c:v>
                </c:pt>
                <c:pt idx="108">
                  <c:v>8.6269259999999992</c:v>
                </c:pt>
                <c:pt idx="109">
                  <c:v>8.6446009999999998</c:v>
                </c:pt>
                <c:pt idx="110">
                  <c:v>8.6816230000000001</c:v>
                </c:pt>
                <c:pt idx="111">
                  <c:v>8.819445</c:v>
                </c:pt>
                <c:pt idx="112">
                  <c:v>9.7939150000000001</c:v>
                </c:pt>
                <c:pt idx="113">
                  <c:v>11.588825</c:v>
                </c:pt>
                <c:pt idx="114">
                  <c:v>12.080116</c:v>
                </c:pt>
                <c:pt idx="115">
                  <c:v>12.918419999999999</c:v>
                </c:pt>
                <c:pt idx="116">
                  <c:v>12.528007000000001</c:v>
                </c:pt>
                <c:pt idx="117">
                  <c:v>11.579881</c:v>
                </c:pt>
                <c:pt idx="118">
                  <c:v>11.683617999999999</c:v>
                </c:pt>
                <c:pt idx="119">
                  <c:v>11.584377</c:v>
                </c:pt>
                <c:pt idx="120">
                  <c:v>10.556535</c:v>
                </c:pt>
                <c:pt idx="121">
                  <c:v>8.1028400000000005</c:v>
                </c:pt>
                <c:pt idx="122">
                  <c:v>6.7068479999999999</c:v>
                </c:pt>
                <c:pt idx="123">
                  <c:v>5.9014360000000003</c:v>
                </c:pt>
                <c:pt idx="124">
                  <c:v>4.863575</c:v>
                </c:pt>
                <c:pt idx="125">
                  <c:v>4.8951169999999999</c:v>
                </c:pt>
                <c:pt idx="126">
                  <c:v>5.2345660000000001</c:v>
                </c:pt>
                <c:pt idx="127">
                  <c:v>5.5208709999999996</c:v>
                </c:pt>
                <c:pt idx="128">
                  <c:v>6.418558</c:v>
                </c:pt>
                <c:pt idx="129">
                  <c:v>7.3930769999999999</c:v>
                </c:pt>
                <c:pt idx="130">
                  <c:v>7.062462</c:v>
                </c:pt>
                <c:pt idx="131">
                  <c:v>6.188186</c:v>
                </c:pt>
                <c:pt idx="132">
                  <c:v>6.4794080000000003</c:v>
                </c:pt>
                <c:pt idx="133">
                  <c:v>7.4519219999999997</c:v>
                </c:pt>
                <c:pt idx="134">
                  <c:v>7.9496650000000004</c:v>
                </c:pt>
                <c:pt idx="135">
                  <c:v>8.7964739999999999</c:v>
                </c:pt>
                <c:pt idx="136">
                  <c:v>9.8368269999999995</c:v>
                </c:pt>
                <c:pt idx="137">
                  <c:v>10.260256</c:v>
                </c:pt>
                <c:pt idx="138">
                  <c:v>9.2598579999999995</c:v>
                </c:pt>
                <c:pt idx="139">
                  <c:v>8.4359230000000007</c:v>
                </c:pt>
                <c:pt idx="140">
                  <c:v>7.3083520000000002</c:v>
                </c:pt>
                <c:pt idx="141">
                  <c:v>5.613912</c:v>
                </c:pt>
              </c:numCache>
            </c:numRef>
          </c:yVal>
          <c:smooth val="1"/>
        </c:ser>
        <c:axId val="134584960"/>
        <c:axId val="134595328"/>
      </c:scatterChart>
      <c:valAx>
        <c:axId val="134584960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34595328"/>
        <c:crosses val="autoZero"/>
        <c:crossBetween val="midCat"/>
      </c:valAx>
      <c:valAx>
        <c:axId val="1345953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Fuel</a:t>
                </a:r>
                <a:r>
                  <a:rPr lang="en-US" baseline="0"/>
                  <a:t> Flow</a:t>
                </a:r>
                <a:r>
                  <a:rPr lang="en-US"/>
                  <a:t> (L/hr)</a:t>
                </a:r>
              </a:p>
            </c:rich>
          </c:tx>
          <c:layout>
            <c:manualLayout>
              <c:xMode val="edge"/>
              <c:yMode val="edge"/>
              <c:x val="1.171458998935042E-2"/>
              <c:y val="0.43807184838889612"/>
            </c:manualLayout>
          </c:layout>
        </c:title>
        <c:numFmt formatCode="General" sourceLinked="1"/>
        <c:majorTickMark val="none"/>
        <c:tickLblPos val="nextTo"/>
        <c:crossAx val="134584960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CO2 (g/hr)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data'!$CB$10:$CB$500</c:f>
              <c:numCache>
                <c:formatCode>General</c:formatCode>
                <c:ptCount val="491"/>
                <c:pt idx="0">
                  <c:v>17102.782833508136</c:v>
                </c:pt>
                <c:pt idx="1">
                  <c:v>15683.677622995536</c:v>
                </c:pt>
                <c:pt idx="2">
                  <c:v>16801.715132018533</c:v>
                </c:pt>
                <c:pt idx="3">
                  <c:v>18714.606692434423</c:v>
                </c:pt>
                <c:pt idx="4">
                  <c:v>21932.2111756698</c:v>
                </c:pt>
                <c:pt idx="5">
                  <c:v>23154.81293873657</c:v>
                </c:pt>
                <c:pt idx="6">
                  <c:v>23925.722531776562</c:v>
                </c:pt>
                <c:pt idx="7">
                  <c:v>27361.531084031853</c:v>
                </c:pt>
                <c:pt idx="8">
                  <c:v>27261.505027601856</c:v>
                </c:pt>
                <c:pt idx="9">
                  <c:v>24135.696966026528</c:v>
                </c:pt>
                <c:pt idx="10">
                  <c:v>19856.791320007953</c:v>
                </c:pt>
                <c:pt idx="11">
                  <c:v>13301.782768733985</c:v>
                </c:pt>
                <c:pt idx="12">
                  <c:v>8997.0375752150412</c:v>
                </c:pt>
                <c:pt idx="13">
                  <c:v>8630.3260979809002</c:v>
                </c:pt>
                <c:pt idx="14">
                  <c:v>11008.135292403149</c:v>
                </c:pt>
                <c:pt idx="15">
                  <c:v>11774.732823252729</c:v>
                </c:pt>
                <c:pt idx="16">
                  <c:v>9960.9336069544788</c:v>
                </c:pt>
                <c:pt idx="17">
                  <c:v>8954.7904028250359</c:v>
                </c:pt>
                <c:pt idx="18">
                  <c:v>8484.3597735489329</c:v>
                </c:pt>
                <c:pt idx="19">
                  <c:v>8310.5713734769961</c:v>
                </c:pt>
                <c:pt idx="20">
                  <c:v>9670.5767015109632</c:v>
                </c:pt>
                <c:pt idx="21">
                  <c:v>10267.011552004749</c:v>
                </c:pt>
                <c:pt idx="22">
                  <c:v>10031.318564499999</c:v>
                </c:pt>
                <c:pt idx="23">
                  <c:v>10677.601295266284</c:v>
                </c:pt>
                <c:pt idx="24">
                  <c:v>10166.35534458885</c:v>
                </c:pt>
                <c:pt idx="25">
                  <c:v>9569.4614677179907</c:v>
                </c:pt>
                <c:pt idx="26">
                  <c:v>9602.9775230023279</c:v>
                </c:pt>
                <c:pt idx="27">
                  <c:v>9592.5077787631944</c:v>
                </c:pt>
                <c:pt idx="28">
                  <c:v>10294.659282254257</c:v>
                </c:pt>
                <c:pt idx="29">
                  <c:v>11786.090278552199</c:v>
                </c:pt>
                <c:pt idx="30">
                  <c:v>13012.9980431571</c:v>
                </c:pt>
                <c:pt idx="31">
                  <c:v>14502.145603332239</c:v>
                </c:pt>
                <c:pt idx="32">
                  <c:v>14995.297169611109</c:v>
                </c:pt>
                <c:pt idx="33">
                  <c:v>15430.540162572952</c:v>
                </c:pt>
                <c:pt idx="34">
                  <c:v>17688.245167313999</c:v>
                </c:pt>
                <c:pt idx="35">
                  <c:v>19665.918175219362</c:v>
                </c:pt>
                <c:pt idx="36">
                  <c:v>19876.211338366353</c:v>
                </c:pt>
                <c:pt idx="37">
                  <c:v>20329.250341132054</c:v>
                </c:pt>
                <c:pt idx="38">
                  <c:v>23037.546084303689</c:v>
                </c:pt>
                <c:pt idx="39">
                  <c:v>24038.83543444614</c:v>
                </c:pt>
                <c:pt idx="40">
                  <c:v>22792.588610924522</c:v>
                </c:pt>
                <c:pt idx="41">
                  <c:v>20942.985617172919</c:v>
                </c:pt>
                <c:pt idx="42">
                  <c:v>20306.257166449799</c:v>
                </c:pt>
                <c:pt idx="43">
                  <c:v>19512.943100340301</c:v>
                </c:pt>
                <c:pt idx="44">
                  <c:v>19249.598363008925</c:v>
                </c:pt>
                <c:pt idx="45">
                  <c:v>18525.546867031419</c:v>
                </c:pt>
                <c:pt idx="46">
                  <c:v>21008.937989299553</c:v>
                </c:pt>
                <c:pt idx="47">
                  <c:v>20796.453335823047</c:v>
                </c:pt>
                <c:pt idx="48">
                  <c:v>18368.902859905513</c:v>
                </c:pt>
                <c:pt idx="49">
                  <c:v>17458.473579398757</c:v>
                </c:pt>
                <c:pt idx="50">
                  <c:v>19328.854677221516</c:v>
                </c:pt>
                <c:pt idx="51">
                  <c:v>21302.902963272016</c:v>
                </c:pt>
                <c:pt idx="52">
                  <c:v>23855.860626129757</c:v>
                </c:pt>
                <c:pt idx="53">
                  <c:v>24974.129973826992</c:v>
                </c:pt>
                <c:pt idx="54">
                  <c:v>22188.760155653108</c:v>
                </c:pt>
                <c:pt idx="55">
                  <c:v>22556.473524605233</c:v>
                </c:pt>
                <c:pt idx="56">
                  <c:v>23953.621155020926</c:v>
                </c:pt>
                <c:pt idx="57">
                  <c:v>26584.669726955675</c:v>
                </c:pt>
                <c:pt idx="58">
                  <c:v>30311.317185208543</c:v>
                </c:pt>
                <c:pt idx="59">
                  <c:v>28813.763276107606</c:v>
                </c:pt>
                <c:pt idx="60">
                  <c:v>27231.554842431007</c:v>
                </c:pt>
                <c:pt idx="61">
                  <c:v>28146.140582513774</c:v>
                </c:pt>
                <c:pt idx="62">
                  <c:v>27857.927533059352</c:v>
                </c:pt>
                <c:pt idx="63">
                  <c:v>28401.94212990192</c:v>
                </c:pt>
                <c:pt idx="64">
                  <c:v>29458.557847133528</c:v>
                </c:pt>
                <c:pt idx="65">
                  <c:v>30341.461457535144</c:v>
                </c:pt>
                <c:pt idx="66">
                  <c:v>29746.140899085163</c:v>
                </c:pt>
                <c:pt idx="67">
                  <c:v>26476.061852938048</c:v>
                </c:pt>
                <c:pt idx="68">
                  <c:v>21333.429210551916</c:v>
                </c:pt>
                <c:pt idx="69">
                  <c:v>18007.086175846958</c:v>
                </c:pt>
                <c:pt idx="70">
                  <c:v>17214.919516653554</c:v>
                </c:pt>
                <c:pt idx="71">
                  <c:v>16838.46624628736</c:v>
                </c:pt>
                <c:pt idx="72">
                  <c:v>13730.34935201113</c:v>
                </c:pt>
                <c:pt idx="73">
                  <c:v>11263.229551112076</c:v>
                </c:pt>
                <c:pt idx="74">
                  <c:v>11691.177632338698</c:v>
                </c:pt>
                <c:pt idx="75">
                  <c:v>12096.672244661233</c:v>
                </c:pt>
                <c:pt idx="76">
                  <c:v>13496.288684197858</c:v>
                </c:pt>
                <c:pt idx="77">
                  <c:v>12780.493368888025</c:v>
                </c:pt>
                <c:pt idx="78">
                  <c:v>13318.888109098942</c:v>
                </c:pt>
                <c:pt idx="79">
                  <c:v>14646.173588979569</c:v>
                </c:pt>
                <c:pt idx="80">
                  <c:v>11977.43466788666</c:v>
                </c:pt>
                <c:pt idx="81">
                  <c:v>10433.92295256163</c:v>
                </c:pt>
                <c:pt idx="82">
                  <c:v>9768.4455721469749</c:v>
                </c:pt>
                <c:pt idx="83">
                  <c:v>8216.8237787722737</c:v>
                </c:pt>
                <c:pt idx="84">
                  <c:v>9323.6477792934602</c:v>
                </c:pt>
                <c:pt idx="85">
                  <c:v>9380.627237273382</c:v>
                </c:pt>
                <c:pt idx="86">
                  <c:v>8522.6364271572475</c:v>
                </c:pt>
                <c:pt idx="87">
                  <c:v>9175.608304311565</c:v>
                </c:pt>
                <c:pt idx="88">
                  <c:v>10580.886618070499</c:v>
                </c:pt>
                <c:pt idx="89">
                  <c:v>10792.23100931764</c:v>
                </c:pt>
                <c:pt idx="90">
                  <c:v>11576.627479972503</c:v>
                </c:pt>
                <c:pt idx="91">
                  <c:v>13353.96108362481</c:v>
                </c:pt>
                <c:pt idx="92">
                  <c:v>14901.572330425259</c:v>
                </c:pt>
                <c:pt idx="93">
                  <c:v>16066.285236940455</c:v>
                </c:pt>
                <c:pt idx="94">
                  <c:v>16849.63759480388</c:v>
                </c:pt>
                <c:pt idx="95">
                  <c:v>17015.732939746547</c:v>
                </c:pt>
                <c:pt idx="96">
                  <c:v>15563.858623876709</c:v>
                </c:pt>
                <c:pt idx="97">
                  <c:v>15407.302457303998</c:v>
                </c:pt>
                <c:pt idx="98">
                  <c:v>16766.329621922596</c:v>
                </c:pt>
                <c:pt idx="99">
                  <c:v>16431.601020709481</c:v>
                </c:pt>
                <c:pt idx="100">
                  <c:v>15404.117452794271</c:v>
                </c:pt>
                <c:pt idx="101">
                  <c:v>16240.678482137751</c:v>
                </c:pt>
                <c:pt idx="102">
                  <c:v>16016.325407152901</c:v>
                </c:pt>
                <c:pt idx="103">
                  <c:v>14967.53468646984</c:v>
                </c:pt>
                <c:pt idx="104">
                  <c:v>16228.081864161215</c:v>
                </c:pt>
                <c:pt idx="105">
                  <c:v>16928.231365319039</c:v>
                </c:pt>
                <c:pt idx="106">
                  <c:v>17792.789111537819</c:v>
                </c:pt>
                <c:pt idx="107">
                  <c:v>20053.82054482009</c:v>
                </c:pt>
                <c:pt idx="108">
                  <c:v>20962.41990503906</c:v>
                </c:pt>
                <c:pt idx="109">
                  <c:v>20712.63887241028</c:v>
                </c:pt>
                <c:pt idx="110">
                  <c:v>21488.886876320939</c:v>
                </c:pt>
                <c:pt idx="111">
                  <c:v>21637.911793476491</c:v>
                </c:pt>
                <c:pt idx="112">
                  <c:v>22603.949969022757</c:v>
                </c:pt>
                <c:pt idx="113">
                  <c:v>24001.147908128518</c:v>
                </c:pt>
                <c:pt idx="114">
                  <c:v>25792.105527422071</c:v>
                </c:pt>
                <c:pt idx="115">
                  <c:v>28261.672856903071</c:v>
                </c:pt>
                <c:pt idx="116">
                  <c:v>30730.685866981406</c:v>
                </c:pt>
                <c:pt idx="117">
                  <c:v>33346.751633408581</c:v>
                </c:pt>
                <c:pt idx="118">
                  <c:v>28654.611365978064</c:v>
                </c:pt>
                <c:pt idx="119">
                  <c:v>18795.965178607847</c:v>
                </c:pt>
                <c:pt idx="120">
                  <c:v>13273.281674806096</c:v>
                </c:pt>
                <c:pt idx="121">
                  <c:v>12415.874335469567</c:v>
                </c:pt>
                <c:pt idx="122">
                  <c:v>9649.0551756990317</c:v>
                </c:pt>
                <c:pt idx="123">
                  <c:v>9467.2076589325989</c:v>
                </c:pt>
                <c:pt idx="124">
                  <c:v>12143.45244956488</c:v>
                </c:pt>
                <c:pt idx="125">
                  <c:v>11939.434385246279</c:v>
                </c:pt>
                <c:pt idx="126">
                  <c:v>10678.45117938057</c:v>
                </c:pt>
                <c:pt idx="127">
                  <c:v>12442.622563500536</c:v>
                </c:pt>
                <c:pt idx="128">
                  <c:v>13454.808321315601</c:v>
                </c:pt>
                <c:pt idx="129">
                  <c:v>13438.928911175586</c:v>
                </c:pt>
                <c:pt idx="130">
                  <c:v>15243.686611025372</c:v>
                </c:pt>
                <c:pt idx="131">
                  <c:v>17391.995461014623</c:v>
                </c:pt>
                <c:pt idx="132">
                  <c:v>16943.277401498428</c:v>
                </c:pt>
                <c:pt idx="133">
                  <c:v>19449.872787336535</c:v>
                </c:pt>
                <c:pt idx="134">
                  <c:v>21068.739521455249</c:v>
                </c:pt>
                <c:pt idx="135">
                  <c:v>20419.534319171617</c:v>
                </c:pt>
                <c:pt idx="136">
                  <c:v>20484.963469747621</c:v>
                </c:pt>
                <c:pt idx="137">
                  <c:v>19144.3094238474</c:v>
                </c:pt>
                <c:pt idx="138">
                  <c:v>18641.36304239216</c:v>
                </c:pt>
                <c:pt idx="139">
                  <c:v>18775.360285048144</c:v>
                </c:pt>
                <c:pt idx="140">
                  <c:v>19724.659498285884</c:v>
                </c:pt>
                <c:pt idx="141">
                  <c:v>21410.39199260205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data'!$CB$10:$CB$500</c:f>
              <c:numCache>
                <c:formatCode>General</c:formatCode>
                <c:ptCount val="491"/>
                <c:pt idx="0">
                  <c:v>21410.39199260205</c:v>
                </c:pt>
                <c:pt idx="1">
                  <c:v>23198.919698632904</c:v>
                </c:pt>
                <c:pt idx="2">
                  <c:v>22781.069646479405</c:v>
                </c:pt>
                <c:pt idx="3">
                  <c:v>19856.240572707004</c:v>
                </c:pt>
                <c:pt idx="4">
                  <c:v>20213.521980248224</c:v>
                </c:pt>
                <c:pt idx="5">
                  <c:v>21732.009964367724</c:v>
                </c:pt>
                <c:pt idx="6">
                  <c:v>24634.321570045402</c:v>
                </c:pt>
                <c:pt idx="7">
                  <c:v>26841.10915065357</c:v>
                </c:pt>
                <c:pt idx="8">
                  <c:v>25306.920755204581</c:v>
                </c:pt>
                <c:pt idx="9">
                  <c:v>22324.909052017538</c:v>
                </c:pt>
                <c:pt idx="10">
                  <c:v>17010.834141434851</c:v>
                </c:pt>
                <c:pt idx="11">
                  <c:v>12811.233952075643</c:v>
                </c:pt>
                <c:pt idx="12">
                  <c:v>10900.360015600609</c:v>
                </c:pt>
                <c:pt idx="13">
                  <c:v>9749.2251201004437</c:v>
                </c:pt>
                <c:pt idx="14">
                  <c:v>9473.861954007989</c:v>
                </c:pt>
                <c:pt idx="15">
                  <c:v>8634.5113407644512</c:v>
                </c:pt>
                <c:pt idx="16">
                  <c:v>9117.6975545607347</c:v>
                </c:pt>
                <c:pt idx="17">
                  <c:v>9739.1115658267736</c:v>
                </c:pt>
                <c:pt idx="18">
                  <c:v>9995.4733906761303</c:v>
                </c:pt>
                <c:pt idx="19">
                  <c:v>9490.5915836839631</c:v>
                </c:pt>
                <c:pt idx="20">
                  <c:v>8859.2069830440323</c:v>
                </c:pt>
                <c:pt idx="21">
                  <c:v>8650.9121801638048</c:v>
                </c:pt>
                <c:pt idx="22">
                  <c:v>9216.8093898700008</c:v>
                </c:pt>
                <c:pt idx="23">
                  <c:v>9887.2979037083278</c:v>
                </c:pt>
                <c:pt idx="24">
                  <c:v>9505.3534544979739</c:v>
                </c:pt>
                <c:pt idx="25">
                  <c:v>9200.7780756186603</c:v>
                </c:pt>
                <c:pt idx="26">
                  <c:v>10545.534168114169</c:v>
                </c:pt>
                <c:pt idx="27">
                  <c:v>11385.421777545012</c:v>
                </c:pt>
                <c:pt idx="28">
                  <c:v>11885.497560668106</c:v>
                </c:pt>
                <c:pt idx="29">
                  <c:v>13226.118027339169</c:v>
                </c:pt>
                <c:pt idx="30">
                  <c:v>14355.045614112156</c:v>
                </c:pt>
                <c:pt idx="31">
                  <c:v>14064.166574241299</c:v>
                </c:pt>
                <c:pt idx="32">
                  <c:v>14822.390837079503</c:v>
                </c:pt>
                <c:pt idx="33">
                  <c:v>16213.760576044038</c:v>
                </c:pt>
                <c:pt idx="34">
                  <c:v>15918.595723250524</c:v>
                </c:pt>
                <c:pt idx="35">
                  <c:v>16652.07050594805</c:v>
                </c:pt>
                <c:pt idx="36">
                  <c:v>18500.1098758515</c:v>
                </c:pt>
                <c:pt idx="37">
                  <c:v>21113.13562142949</c:v>
                </c:pt>
                <c:pt idx="38">
                  <c:v>21389.40978944991</c:v>
                </c:pt>
                <c:pt idx="39">
                  <c:v>20081.204153680319</c:v>
                </c:pt>
                <c:pt idx="40">
                  <c:v>20710.147026722185</c:v>
                </c:pt>
                <c:pt idx="41">
                  <c:v>19909.896882175628</c:v>
                </c:pt>
                <c:pt idx="42">
                  <c:v>19120.953503086956</c:v>
                </c:pt>
                <c:pt idx="43">
                  <c:v>19691.790157339463</c:v>
                </c:pt>
                <c:pt idx="44">
                  <c:v>21068.790521187548</c:v>
                </c:pt>
                <c:pt idx="45">
                  <c:v>21463.728646328182</c:v>
                </c:pt>
                <c:pt idx="46">
                  <c:v>22237.50421491696</c:v>
                </c:pt>
                <c:pt idx="47">
                  <c:v>22437.607110530411</c:v>
                </c:pt>
                <c:pt idx="48">
                  <c:v>21483.859804456319</c:v>
                </c:pt>
                <c:pt idx="49">
                  <c:v>20239.324687355725</c:v>
                </c:pt>
                <c:pt idx="50">
                  <c:v>19133.922406173322</c:v>
                </c:pt>
                <c:pt idx="51">
                  <c:v>19988.092496325833</c:v>
                </c:pt>
                <c:pt idx="52">
                  <c:v>20075.501297580617</c:v>
                </c:pt>
                <c:pt idx="53">
                  <c:v>18027.593366355144</c:v>
                </c:pt>
                <c:pt idx="54">
                  <c:v>21095.458117751663</c:v>
                </c:pt>
                <c:pt idx="55">
                  <c:v>23261.65134977223</c:v>
                </c:pt>
                <c:pt idx="56">
                  <c:v>25505.260372062316</c:v>
                </c:pt>
                <c:pt idx="57">
                  <c:v>28645.660285499933</c:v>
                </c:pt>
                <c:pt idx="58">
                  <c:v>26521.223118899026</c:v>
                </c:pt>
                <c:pt idx="59">
                  <c:v>25736.144600913816</c:v>
                </c:pt>
                <c:pt idx="60">
                  <c:v>27289.676630701582</c:v>
                </c:pt>
                <c:pt idx="61">
                  <c:v>27620.233696687967</c:v>
                </c:pt>
                <c:pt idx="62">
                  <c:v>28797.569071149061</c:v>
                </c:pt>
                <c:pt idx="63">
                  <c:v>30737.601494963805</c:v>
                </c:pt>
                <c:pt idx="64">
                  <c:v>30111.872985334176</c:v>
                </c:pt>
                <c:pt idx="65">
                  <c:v>27233.477676318562</c:v>
                </c:pt>
                <c:pt idx="66">
                  <c:v>24574.844664222503</c:v>
                </c:pt>
                <c:pt idx="67">
                  <c:v>23982.104493683604</c:v>
                </c:pt>
                <c:pt idx="68">
                  <c:v>20122.109591656448</c:v>
                </c:pt>
                <c:pt idx="69">
                  <c:v>17610.059183277888</c:v>
                </c:pt>
                <c:pt idx="70">
                  <c:v>16830.58813681149</c:v>
                </c:pt>
                <c:pt idx="71">
                  <c:v>15838.253870394868</c:v>
                </c:pt>
                <c:pt idx="72">
                  <c:v>14874.580217065446</c:v>
                </c:pt>
                <c:pt idx="73">
                  <c:v>13868.302560041466</c:v>
                </c:pt>
                <c:pt idx="74">
                  <c:v>13428.159187232224</c:v>
                </c:pt>
                <c:pt idx="75">
                  <c:v>14482.162655096399</c:v>
                </c:pt>
                <c:pt idx="76">
                  <c:v>14472.125512458193</c:v>
                </c:pt>
                <c:pt idx="77">
                  <c:v>14206.316995224466</c:v>
                </c:pt>
                <c:pt idx="78">
                  <c:v>15272.899182309482</c:v>
                </c:pt>
                <c:pt idx="79">
                  <c:v>15072.668385232029</c:v>
                </c:pt>
                <c:pt idx="80">
                  <c:v>13012.294369717349</c:v>
                </c:pt>
                <c:pt idx="81">
                  <c:v>11903.860235952234</c:v>
                </c:pt>
                <c:pt idx="82">
                  <c:v>11376.575737567729</c:v>
                </c:pt>
                <c:pt idx="83">
                  <c:v>10313.072377627066</c:v>
                </c:pt>
                <c:pt idx="84">
                  <c:v>9953.8615383514207</c:v>
                </c:pt>
                <c:pt idx="85">
                  <c:v>10187.67722916033</c:v>
                </c:pt>
                <c:pt idx="86">
                  <c:v>10065.467088826272</c:v>
                </c:pt>
                <c:pt idx="87">
                  <c:v>10407.969230836788</c:v>
                </c:pt>
                <c:pt idx="88">
                  <c:v>10689.275716420267</c:v>
                </c:pt>
                <c:pt idx="89">
                  <c:v>11299.81598900531</c:v>
                </c:pt>
                <c:pt idx="90">
                  <c:v>11859.02647060824</c:v>
                </c:pt>
                <c:pt idx="91">
                  <c:v>13517.685778964362</c:v>
                </c:pt>
                <c:pt idx="92">
                  <c:v>15836.471999615167</c:v>
                </c:pt>
                <c:pt idx="93">
                  <c:v>15954.662448857196</c:v>
                </c:pt>
                <c:pt idx="94">
                  <c:v>16528.504138726323</c:v>
                </c:pt>
                <c:pt idx="95">
                  <c:v>16869.305530778453</c:v>
                </c:pt>
                <c:pt idx="96">
                  <c:v>17074.523893918111</c:v>
                </c:pt>
                <c:pt idx="97">
                  <c:v>18392.682569942986</c:v>
                </c:pt>
                <c:pt idx="98">
                  <c:v>17329.644998306318</c:v>
                </c:pt>
                <c:pt idx="99">
                  <c:v>14871.759237773549</c:v>
                </c:pt>
                <c:pt idx="100">
                  <c:v>15342.115955523843</c:v>
                </c:pt>
                <c:pt idx="101">
                  <c:v>17761.531550939693</c:v>
                </c:pt>
                <c:pt idx="102">
                  <c:v>17738.513312063355</c:v>
                </c:pt>
                <c:pt idx="103">
                  <c:v>15989.932419926039</c:v>
                </c:pt>
                <c:pt idx="104">
                  <c:v>17254.533048292789</c:v>
                </c:pt>
                <c:pt idx="105">
                  <c:v>18168.609797574569</c:v>
                </c:pt>
                <c:pt idx="106">
                  <c:v>18187.154653572492</c:v>
                </c:pt>
                <c:pt idx="107">
                  <c:v>18120.991614072318</c:v>
                </c:pt>
                <c:pt idx="108">
                  <c:v>16767.394083141189</c:v>
                </c:pt>
                <c:pt idx="109">
                  <c:v>16663.966000628545</c:v>
                </c:pt>
                <c:pt idx="110">
                  <c:v>16164.672227066303</c:v>
                </c:pt>
                <c:pt idx="111">
                  <c:v>18325.622079060478</c:v>
                </c:pt>
                <c:pt idx="112">
                  <c:v>23436.119191296384</c:v>
                </c:pt>
                <c:pt idx="113">
                  <c:v>24530.324006967301</c:v>
                </c:pt>
                <c:pt idx="114">
                  <c:v>23915.700359364961</c:v>
                </c:pt>
                <c:pt idx="115">
                  <c:v>24927.757190905977</c:v>
                </c:pt>
                <c:pt idx="116">
                  <c:v>26870.864668762839</c:v>
                </c:pt>
                <c:pt idx="117">
                  <c:v>28231.183269649155</c:v>
                </c:pt>
                <c:pt idx="118">
                  <c:v>25550.811809072533</c:v>
                </c:pt>
                <c:pt idx="119">
                  <c:v>23312.135825614765</c:v>
                </c:pt>
                <c:pt idx="120">
                  <c:v>19632.386480436755</c:v>
                </c:pt>
                <c:pt idx="121">
                  <c:v>16063.794468531683</c:v>
                </c:pt>
                <c:pt idx="122">
                  <c:v>13685.183604157724</c:v>
                </c:pt>
                <c:pt idx="123">
                  <c:v>11068.183162457513</c:v>
                </c:pt>
                <c:pt idx="124">
                  <c:v>10333.343826220933</c:v>
                </c:pt>
                <c:pt idx="125">
                  <c:v>11106.595955987405</c:v>
                </c:pt>
                <c:pt idx="126">
                  <c:v>13306.91406471809</c:v>
                </c:pt>
                <c:pt idx="127">
                  <c:v>13715.468997535618</c:v>
                </c:pt>
                <c:pt idx="128">
                  <c:v>14634.623498876099</c:v>
                </c:pt>
                <c:pt idx="129">
                  <c:v>15475.424805289153</c:v>
                </c:pt>
                <c:pt idx="130">
                  <c:v>15666.445803487446</c:v>
                </c:pt>
                <c:pt idx="131">
                  <c:v>15839.204670387502</c:v>
                </c:pt>
                <c:pt idx="132">
                  <c:v>16339.812936834849</c:v>
                </c:pt>
                <c:pt idx="133">
                  <c:v>17052.672448190762</c:v>
                </c:pt>
                <c:pt idx="134">
                  <c:v>17691.26057305279</c:v>
                </c:pt>
                <c:pt idx="135">
                  <c:v>16972.768025618734</c:v>
                </c:pt>
                <c:pt idx="136">
                  <c:v>15999.597666806509</c:v>
                </c:pt>
                <c:pt idx="137">
                  <c:v>19097.71275845727</c:v>
                </c:pt>
                <c:pt idx="138">
                  <c:v>20380.508924636473</c:v>
                </c:pt>
                <c:pt idx="139">
                  <c:v>19193.184239796003</c:v>
                </c:pt>
                <c:pt idx="140">
                  <c:v>17940.732587779319</c:v>
                </c:pt>
                <c:pt idx="141">
                  <c:v>17848.345963297226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data'!$CB$10:$CB$499</c:f>
              <c:numCache>
                <c:formatCode>General</c:formatCode>
                <c:ptCount val="490"/>
                <c:pt idx="0">
                  <c:v>17848.345963297226</c:v>
                </c:pt>
                <c:pt idx="1">
                  <c:v>17899.824719511904</c:v>
                </c:pt>
                <c:pt idx="2">
                  <c:v>18200.508743284867</c:v>
                </c:pt>
                <c:pt idx="3">
                  <c:v>19091.353859936335</c:v>
                </c:pt>
                <c:pt idx="4">
                  <c:v>21811.90117065495</c:v>
                </c:pt>
                <c:pt idx="5">
                  <c:v>25607.700412700869</c:v>
                </c:pt>
                <c:pt idx="6">
                  <c:v>27129.550023296433</c:v>
                </c:pt>
                <c:pt idx="7">
                  <c:v>28378.10012427752</c:v>
                </c:pt>
                <c:pt idx="8">
                  <c:v>28214.925912723465</c:v>
                </c:pt>
                <c:pt idx="9">
                  <c:v>23957.483336302226</c:v>
                </c:pt>
                <c:pt idx="10">
                  <c:v>19966.252601813561</c:v>
                </c:pt>
                <c:pt idx="11">
                  <c:v>17401.760633861741</c:v>
                </c:pt>
                <c:pt idx="12">
                  <c:v>14095.957867486808</c:v>
                </c:pt>
                <c:pt idx="13">
                  <c:v>10330.117016276763</c:v>
                </c:pt>
                <c:pt idx="14">
                  <c:v>10026.350202011256</c:v>
                </c:pt>
                <c:pt idx="15">
                  <c:v>9425.6481126654016</c:v>
                </c:pt>
                <c:pt idx="16">
                  <c:v>10016.717305249133</c:v>
                </c:pt>
                <c:pt idx="17">
                  <c:v>11435.154884027676</c:v>
                </c:pt>
                <c:pt idx="18">
                  <c:v>10529.425612851192</c:v>
                </c:pt>
                <c:pt idx="19">
                  <c:v>11089.524286684051</c:v>
                </c:pt>
                <c:pt idx="20">
                  <c:v>11536.742384820531</c:v>
                </c:pt>
                <c:pt idx="21">
                  <c:v>10868.283738335233</c:v>
                </c:pt>
                <c:pt idx="22">
                  <c:v>9573.4543038709326</c:v>
                </c:pt>
                <c:pt idx="23">
                  <c:v>8983.5775991677438</c:v>
                </c:pt>
                <c:pt idx="24">
                  <c:v>9734.5816549454521</c:v>
                </c:pt>
                <c:pt idx="25">
                  <c:v>9715.1574661488012</c:v>
                </c:pt>
                <c:pt idx="26">
                  <c:v>10584.519427383613</c:v>
                </c:pt>
                <c:pt idx="27">
                  <c:v>11318.993190673642</c:v>
                </c:pt>
                <c:pt idx="28">
                  <c:v>12345.888325288051</c:v>
                </c:pt>
                <c:pt idx="29">
                  <c:v>12630.298387573564</c:v>
                </c:pt>
                <c:pt idx="30">
                  <c:v>13117.834889696394</c:v>
                </c:pt>
                <c:pt idx="31">
                  <c:v>13417.220947484158</c:v>
                </c:pt>
                <c:pt idx="32">
                  <c:v>15011.47525872293</c:v>
                </c:pt>
                <c:pt idx="33">
                  <c:v>17087.477694641784</c:v>
                </c:pt>
                <c:pt idx="34">
                  <c:v>18595.707088401108</c:v>
                </c:pt>
                <c:pt idx="35">
                  <c:v>18742.955120700175</c:v>
                </c:pt>
                <c:pt idx="36">
                  <c:v>19270.331218134761</c:v>
                </c:pt>
                <c:pt idx="37">
                  <c:v>20489.065425036348</c:v>
                </c:pt>
                <c:pt idx="38">
                  <c:v>23530.616536887621</c:v>
                </c:pt>
                <c:pt idx="39">
                  <c:v>25380.285092318554</c:v>
                </c:pt>
                <c:pt idx="40">
                  <c:v>24170.834621229642</c:v>
                </c:pt>
                <c:pt idx="41">
                  <c:v>21797.880402038401</c:v>
                </c:pt>
                <c:pt idx="42">
                  <c:v>19168.171945453298</c:v>
                </c:pt>
                <c:pt idx="43">
                  <c:v>18759.171770973146</c:v>
                </c:pt>
                <c:pt idx="44">
                  <c:v>18052.857191863026</c:v>
                </c:pt>
                <c:pt idx="45">
                  <c:v>18185.972974209748</c:v>
                </c:pt>
                <c:pt idx="46">
                  <c:v>18870.836230265399</c:v>
                </c:pt>
                <c:pt idx="47">
                  <c:v>19165.280179096804</c:v>
                </c:pt>
                <c:pt idx="48">
                  <c:v>17748.617247382364</c:v>
                </c:pt>
                <c:pt idx="49">
                  <c:v>16954.792369563762</c:v>
                </c:pt>
                <c:pt idx="50">
                  <c:v>17950.144174448993</c:v>
                </c:pt>
                <c:pt idx="51">
                  <c:v>17724.15621923146</c:v>
                </c:pt>
                <c:pt idx="52">
                  <c:v>17324.549819356875</c:v>
                </c:pt>
                <c:pt idx="53">
                  <c:v>18973.197145165752</c:v>
                </c:pt>
                <c:pt idx="54">
                  <c:v>24074.055545153402</c:v>
                </c:pt>
                <c:pt idx="55">
                  <c:v>27231.740262451298</c:v>
                </c:pt>
                <c:pt idx="56">
                  <c:v>27093.901531396317</c:v>
                </c:pt>
                <c:pt idx="57">
                  <c:v>25690.183434352799</c:v>
                </c:pt>
                <c:pt idx="58">
                  <c:v>25720.409221839785</c:v>
                </c:pt>
                <c:pt idx="59">
                  <c:v>26023.169282265895</c:v>
                </c:pt>
                <c:pt idx="60">
                  <c:v>27752.831778467684</c:v>
                </c:pt>
                <c:pt idx="61">
                  <c:v>26106.753894727357</c:v>
                </c:pt>
                <c:pt idx="62">
                  <c:v>26104.86181953441</c:v>
                </c:pt>
                <c:pt idx="63">
                  <c:v>30471.414720674216</c:v>
                </c:pt>
                <c:pt idx="64">
                  <c:v>31345.093313510399</c:v>
                </c:pt>
                <c:pt idx="65">
                  <c:v>29520.945840033179</c:v>
                </c:pt>
                <c:pt idx="66">
                  <c:v>27390.038624793098</c:v>
                </c:pt>
                <c:pt idx="67">
                  <c:v>22154.979128003819</c:v>
                </c:pt>
                <c:pt idx="68">
                  <c:v>18797.277101498468</c:v>
                </c:pt>
                <c:pt idx="69">
                  <c:v>18455.576759166674</c:v>
                </c:pt>
                <c:pt idx="70">
                  <c:v>17972.673340444202</c:v>
                </c:pt>
                <c:pt idx="71">
                  <c:v>17426.82684507408</c:v>
                </c:pt>
                <c:pt idx="72">
                  <c:v>16650.216612391698</c:v>
                </c:pt>
                <c:pt idx="73">
                  <c:v>16918.162489847429</c:v>
                </c:pt>
                <c:pt idx="74">
                  <c:v>16176.52152882504</c:v>
                </c:pt>
                <c:pt idx="75">
                  <c:v>15532.742419342056</c:v>
                </c:pt>
                <c:pt idx="76">
                  <c:v>15654.942056203236</c:v>
                </c:pt>
                <c:pt idx="77">
                  <c:v>13767.632241002251</c:v>
                </c:pt>
                <c:pt idx="78">
                  <c:v>12785.547764462615</c:v>
                </c:pt>
                <c:pt idx="79">
                  <c:v>12083.925438684857</c:v>
                </c:pt>
                <c:pt idx="80">
                  <c:v>10200.434824500677</c:v>
                </c:pt>
                <c:pt idx="81">
                  <c:v>9237.6655906002125</c:v>
                </c:pt>
                <c:pt idx="82">
                  <c:v>10645.547694960782</c:v>
                </c:pt>
                <c:pt idx="83">
                  <c:v>9627.9011003016276</c:v>
                </c:pt>
                <c:pt idx="84">
                  <c:v>9870.8750244400053</c:v>
                </c:pt>
                <c:pt idx="85">
                  <c:v>10529.151934520953</c:v>
                </c:pt>
                <c:pt idx="86">
                  <c:v>9917.2263370474266</c:v>
                </c:pt>
                <c:pt idx="87">
                  <c:v>10434.510582622299</c:v>
                </c:pt>
                <c:pt idx="88">
                  <c:v>10963.763630489089</c:v>
                </c:pt>
                <c:pt idx="89">
                  <c:v>11836.710493711416</c:v>
                </c:pt>
                <c:pt idx="90">
                  <c:v>14364.33589542942</c:v>
                </c:pt>
                <c:pt idx="91">
                  <c:v>15251.106586702519</c:v>
                </c:pt>
                <c:pt idx="92">
                  <c:v>14755.958315241462</c:v>
                </c:pt>
                <c:pt idx="93">
                  <c:v>15310.469792674332</c:v>
                </c:pt>
                <c:pt idx="94">
                  <c:v>16817.516401621466</c:v>
                </c:pt>
                <c:pt idx="95">
                  <c:v>17861.767191201063</c:v>
                </c:pt>
                <c:pt idx="96">
                  <c:v>17659.95779645503</c:v>
                </c:pt>
                <c:pt idx="97">
                  <c:v>17103.751243455063</c:v>
                </c:pt>
                <c:pt idx="98">
                  <c:v>16869.265652279071</c:v>
                </c:pt>
                <c:pt idx="99">
                  <c:v>17011.260123696218</c:v>
                </c:pt>
                <c:pt idx="100">
                  <c:v>16008.473832823925</c:v>
                </c:pt>
                <c:pt idx="101">
                  <c:v>15922.1667987252</c:v>
                </c:pt>
                <c:pt idx="102">
                  <c:v>15513.957405679743</c:v>
                </c:pt>
                <c:pt idx="103">
                  <c:v>16151.457473704198</c:v>
                </c:pt>
                <c:pt idx="104">
                  <c:v>17568.275688221416</c:v>
                </c:pt>
                <c:pt idx="105">
                  <c:v>17273.92039327382</c:v>
                </c:pt>
                <c:pt idx="106">
                  <c:v>17549.845835561948</c:v>
                </c:pt>
                <c:pt idx="107">
                  <c:v>18406.500777286379</c:v>
                </c:pt>
                <c:pt idx="108">
                  <c:v>19295.931472294553</c:v>
                </c:pt>
                <c:pt idx="109">
                  <c:v>19333.314968030027</c:v>
                </c:pt>
                <c:pt idx="110">
                  <c:v>19406.10012945678</c:v>
                </c:pt>
                <c:pt idx="111">
                  <c:v>19691.689457296307</c:v>
                </c:pt>
                <c:pt idx="112">
                  <c:v>21834.545188537348</c:v>
                </c:pt>
                <c:pt idx="113">
                  <c:v>25808.4312955938</c:v>
                </c:pt>
                <c:pt idx="114">
                  <c:v>26903.353502100024</c:v>
                </c:pt>
                <c:pt idx="115">
                  <c:v>28689.878508573238</c:v>
                </c:pt>
                <c:pt idx="116">
                  <c:v>27781.596428833982</c:v>
                </c:pt>
                <c:pt idx="117">
                  <c:v>25735.954476861971</c:v>
                </c:pt>
                <c:pt idx="118">
                  <c:v>26022.014928157176</c:v>
                </c:pt>
                <c:pt idx="119">
                  <c:v>25333.744478458877</c:v>
                </c:pt>
                <c:pt idx="120">
                  <c:v>21219.155396583705</c:v>
                </c:pt>
                <c:pt idx="121">
                  <c:v>16225.277998788721</c:v>
                </c:pt>
                <c:pt idx="122">
                  <c:v>13209.101140346784</c:v>
                </c:pt>
                <c:pt idx="123">
                  <c:v>10988.252463234205</c:v>
                </c:pt>
                <c:pt idx="124">
                  <c:v>8742.9596866020001</c:v>
                </c:pt>
                <c:pt idx="125">
                  <c:v>8846.9779471885813</c:v>
                </c:pt>
                <c:pt idx="126">
                  <c:v>9817.6572625959361</c:v>
                </c:pt>
                <c:pt idx="127">
                  <c:v>11181.671688641922</c:v>
                </c:pt>
                <c:pt idx="128">
                  <c:v>13709.628740848751</c:v>
                </c:pt>
                <c:pt idx="129">
                  <c:v>16208.069741101594</c:v>
                </c:pt>
                <c:pt idx="130">
                  <c:v>15650.738673637718</c:v>
                </c:pt>
                <c:pt idx="131">
                  <c:v>13776.68321251731</c:v>
                </c:pt>
                <c:pt idx="132">
                  <c:v>14475.044985498864</c:v>
                </c:pt>
                <c:pt idx="133">
                  <c:v>16633.164136864158</c:v>
                </c:pt>
                <c:pt idx="134">
                  <c:v>17700.885069716252</c:v>
                </c:pt>
                <c:pt idx="135">
                  <c:v>19525.770262030714</c:v>
                </c:pt>
                <c:pt idx="136">
                  <c:v>21580.42844106349</c:v>
                </c:pt>
                <c:pt idx="137">
                  <c:v>21956.622076871998</c:v>
                </c:pt>
                <c:pt idx="138">
                  <c:v>19447.548808316111</c:v>
                </c:pt>
                <c:pt idx="139">
                  <c:v>18236.281119662457</c:v>
                </c:pt>
                <c:pt idx="140">
                  <c:v>15259.56206254272</c:v>
                </c:pt>
                <c:pt idx="141">
                  <c:v>10596.977003553482</c:v>
                </c:pt>
              </c:numCache>
            </c:numRef>
          </c:yVal>
          <c:smooth val="1"/>
        </c:ser>
        <c:axId val="136699904"/>
        <c:axId val="136701824"/>
      </c:scatterChart>
      <c:valAx>
        <c:axId val="136699904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36701824"/>
        <c:crosses val="autoZero"/>
        <c:crossBetween val="midCat"/>
      </c:valAx>
      <c:valAx>
        <c:axId val="1367018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C02 (g/hr)</a:t>
                </a:r>
              </a:p>
            </c:rich>
          </c:tx>
        </c:title>
        <c:numFmt formatCode="General" sourceLinked="1"/>
        <c:majorTickMark val="none"/>
        <c:tickLblPos val="nextTo"/>
        <c:crossAx val="136699904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data'!$CC$10:$CC$500</c:f>
              <c:numCache>
                <c:formatCode>General</c:formatCode>
                <c:ptCount val="491"/>
                <c:pt idx="0">
                  <c:v>377.656343737974</c:v>
                </c:pt>
                <c:pt idx="1">
                  <c:v>612.86667287598902</c:v>
                </c:pt>
                <c:pt idx="2">
                  <c:v>538.61441734119603</c:v>
                </c:pt>
                <c:pt idx="3">
                  <c:v>381.96967994734496</c:v>
                </c:pt>
                <c:pt idx="4">
                  <c:v>263.51492249059203</c:v>
                </c:pt>
                <c:pt idx="5">
                  <c:v>201.00602841483601</c:v>
                </c:pt>
                <c:pt idx="6">
                  <c:v>189.095340320568</c:v>
                </c:pt>
                <c:pt idx="7">
                  <c:v>141.21892559649598</c:v>
                </c:pt>
                <c:pt idx="8">
                  <c:v>179.52612838459197</c:v>
                </c:pt>
                <c:pt idx="9">
                  <c:v>951.67250610857093</c:v>
                </c:pt>
                <c:pt idx="10">
                  <c:v>2327.409632917278</c:v>
                </c:pt>
                <c:pt idx="11">
                  <c:v>3001.3041313040494</c:v>
                </c:pt>
                <c:pt idx="12">
                  <c:v>2280.7027825620476</c:v>
                </c:pt>
                <c:pt idx="13">
                  <c:v>1622.2329207354596</c:v>
                </c:pt>
                <c:pt idx="14">
                  <c:v>1310.9923499219908</c:v>
                </c:pt>
                <c:pt idx="15">
                  <c:v>1173.6734216727957</c:v>
                </c:pt>
                <c:pt idx="16">
                  <c:v>1230.2833972323599</c:v>
                </c:pt>
                <c:pt idx="17">
                  <c:v>1436.9214864824819</c:v>
                </c:pt>
                <c:pt idx="18">
                  <c:v>1589.2624370878739</c:v>
                </c:pt>
                <c:pt idx="19">
                  <c:v>1674.639902732742</c:v>
                </c:pt>
                <c:pt idx="20">
                  <c:v>1770.8552710841791</c:v>
                </c:pt>
                <c:pt idx="21">
                  <c:v>1719.915246515601</c:v>
                </c:pt>
                <c:pt idx="22">
                  <c:v>1696.382562505725</c:v>
                </c:pt>
                <c:pt idx="23">
                  <c:v>1990.8434677149721</c:v>
                </c:pt>
                <c:pt idx="24">
                  <c:v>2087.86245732405</c:v>
                </c:pt>
                <c:pt idx="25">
                  <c:v>1845.7224581499299</c:v>
                </c:pt>
                <c:pt idx="26">
                  <c:v>1619.9032208245019</c:v>
                </c:pt>
                <c:pt idx="27">
                  <c:v>1113.3613888498351</c:v>
                </c:pt>
                <c:pt idx="28">
                  <c:v>1006.4142221491621</c:v>
                </c:pt>
                <c:pt idx="29">
                  <c:v>1319.1679602557999</c:v>
                </c:pt>
                <c:pt idx="30">
                  <c:v>975.78797489658007</c:v>
                </c:pt>
                <c:pt idx="31">
                  <c:v>702.15343121195997</c:v>
                </c:pt>
                <c:pt idx="32">
                  <c:v>448.57066344304502</c:v>
                </c:pt>
                <c:pt idx="33">
                  <c:v>283.19134079433599</c:v>
                </c:pt>
                <c:pt idx="34">
                  <c:v>229.94538598925996</c:v>
                </c:pt>
                <c:pt idx="35">
                  <c:v>223.71499495549799</c:v>
                </c:pt>
                <c:pt idx="36">
                  <c:v>174.30676443658803</c:v>
                </c:pt>
                <c:pt idx="37">
                  <c:v>118.250892413118</c:v>
                </c:pt>
                <c:pt idx="38">
                  <c:v>138.25106747815499</c:v>
                </c:pt>
                <c:pt idx="39">
                  <c:v>197.33499386647202</c:v>
                </c:pt>
                <c:pt idx="40">
                  <c:v>318.32808688724401</c:v>
                </c:pt>
                <c:pt idx="41">
                  <c:v>591.16102385967895</c:v>
                </c:pt>
                <c:pt idx="42">
                  <c:v>1217.9441574708749</c:v>
                </c:pt>
                <c:pt idx="43">
                  <c:v>1233.5753776997701</c:v>
                </c:pt>
                <c:pt idx="44">
                  <c:v>874.11721446154786</c:v>
                </c:pt>
                <c:pt idx="45">
                  <c:v>587.70755037734398</c:v>
                </c:pt>
                <c:pt idx="46">
                  <c:v>685.33377909738306</c:v>
                </c:pt>
                <c:pt idx="47">
                  <c:v>914.29914656176209</c:v>
                </c:pt>
                <c:pt idx="48">
                  <c:v>884.83507234010995</c:v>
                </c:pt>
                <c:pt idx="49">
                  <c:v>1056.7998245114461</c:v>
                </c:pt>
                <c:pt idx="50">
                  <c:v>1157.195276448354</c:v>
                </c:pt>
                <c:pt idx="51">
                  <c:v>1271.6675474558401</c:v>
                </c:pt>
                <c:pt idx="52">
                  <c:v>1428.9609770971922</c:v>
                </c:pt>
                <c:pt idx="53">
                  <c:v>1323.3748736243881</c:v>
                </c:pt>
                <c:pt idx="54">
                  <c:v>640.00493250624004</c:v>
                </c:pt>
                <c:pt idx="55">
                  <c:v>266.96443851259198</c:v>
                </c:pt>
                <c:pt idx="56">
                  <c:v>196.42864575373201</c:v>
                </c:pt>
                <c:pt idx="57">
                  <c:v>167.17757053838397</c:v>
                </c:pt>
                <c:pt idx="58">
                  <c:v>183.241431983106</c:v>
                </c:pt>
                <c:pt idx="59">
                  <c:v>212.163518605284</c:v>
                </c:pt>
                <c:pt idx="60">
                  <c:v>195.36052232655001</c:v>
                </c:pt>
                <c:pt idx="61">
                  <c:v>144.829013792328</c:v>
                </c:pt>
                <c:pt idx="62">
                  <c:v>130.158071312787</c:v>
                </c:pt>
                <c:pt idx="63">
                  <c:v>123.78929089095</c:v>
                </c:pt>
                <c:pt idx="64">
                  <c:v>118.92831296813999</c:v>
                </c:pt>
                <c:pt idx="65">
                  <c:v>121.28849130976199</c:v>
                </c:pt>
                <c:pt idx="66">
                  <c:v>170.01769859560801</c:v>
                </c:pt>
                <c:pt idx="67">
                  <c:v>615.68125130789997</c:v>
                </c:pt>
                <c:pt idx="68">
                  <c:v>1381.6413669043443</c:v>
                </c:pt>
                <c:pt idx="69">
                  <c:v>1509.740831649636</c:v>
                </c:pt>
                <c:pt idx="70">
                  <c:v>1286.601351975288</c:v>
                </c:pt>
                <c:pt idx="71">
                  <c:v>900.05769920222099</c:v>
                </c:pt>
                <c:pt idx="72">
                  <c:v>798.88512962967309</c:v>
                </c:pt>
                <c:pt idx="73">
                  <c:v>1343.661203184336</c:v>
                </c:pt>
                <c:pt idx="74">
                  <c:v>1402.201950091353</c:v>
                </c:pt>
                <c:pt idx="75">
                  <c:v>919.26821213960397</c:v>
                </c:pt>
                <c:pt idx="76">
                  <c:v>495.47829012539398</c:v>
                </c:pt>
                <c:pt idx="77">
                  <c:v>260.34681011147995</c:v>
                </c:pt>
                <c:pt idx="78">
                  <c:v>166.51044335203201</c:v>
                </c:pt>
                <c:pt idx="79">
                  <c:v>349.64074714882497</c:v>
                </c:pt>
                <c:pt idx="80">
                  <c:v>694.28240827110892</c:v>
                </c:pt>
                <c:pt idx="81">
                  <c:v>1137.10393979586</c:v>
                </c:pt>
                <c:pt idx="82">
                  <c:v>1555.747062528204</c:v>
                </c:pt>
                <c:pt idx="83">
                  <c:v>1467.2153811469141</c:v>
                </c:pt>
                <c:pt idx="84">
                  <c:v>1659.0474008009282</c:v>
                </c:pt>
                <c:pt idx="85">
                  <c:v>1879.5197624152861</c:v>
                </c:pt>
                <c:pt idx="86">
                  <c:v>1429.891326376704</c:v>
                </c:pt>
                <c:pt idx="87">
                  <c:v>854.98349322501008</c:v>
                </c:pt>
                <c:pt idx="88">
                  <c:v>630.52206926062502</c:v>
                </c:pt>
                <c:pt idx="89">
                  <c:v>1066.2648388404571</c:v>
                </c:pt>
                <c:pt idx="90">
                  <c:v>1563.8117445452608</c:v>
                </c:pt>
                <c:pt idx="91">
                  <c:v>1367.5837688810548</c:v>
                </c:pt>
                <c:pt idx="92">
                  <c:v>1059.8167894842541</c:v>
                </c:pt>
                <c:pt idx="93">
                  <c:v>728.866286826075</c:v>
                </c:pt>
                <c:pt idx="94">
                  <c:v>467.70553133055898</c:v>
                </c:pt>
                <c:pt idx="95">
                  <c:v>316.47321559753198</c:v>
                </c:pt>
                <c:pt idx="96">
                  <c:v>185.06603457360899</c:v>
                </c:pt>
                <c:pt idx="97">
                  <c:v>138.23175914092801</c:v>
                </c:pt>
                <c:pt idx="98">
                  <c:v>132.94562327125197</c:v>
                </c:pt>
                <c:pt idx="99">
                  <c:v>124.58486683384201</c:v>
                </c:pt>
                <c:pt idx="100">
                  <c:v>111.79639326842999</c:v>
                </c:pt>
                <c:pt idx="101">
                  <c:v>109.72288914696901</c:v>
                </c:pt>
                <c:pt idx="102">
                  <c:v>92.091321915173992</c:v>
                </c:pt>
                <c:pt idx="103">
                  <c:v>86.092183446749999</c:v>
                </c:pt>
                <c:pt idx="104">
                  <c:v>88.344884244095994</c:v>
                </c:pt>
                <c:pt idx="105">
                  <c:v>90.089031990671998</c:v>
                </c:pt>
                <c:pt idx="106">
                  <c:v>94.336009299899999</c:v>
                </c:pt>
                <c:pt idx="107">
                  <c:v>107.83096295139001</c:v>
                </c:pt>
                <c:pt idx="108">
                  <c:v>123.636101660991</c:v>
                </c:pt>
                <c:pt idx="109">
                  <c:v>140.66075733759001</c:v>
                </c:pt>
                <c:pt idx="110">
                  <c:v>230.45383178875801</c:v>
                </c:pt>
                <c:pt idx="111">
                  <c:v>216.53850723084</c:v>
                </c:pt>
                <c:pt idx="112">
                  <c:v>164.952105024888</c:v>
                </c:pt>
                <c:pt idx="113">
                  <c:v>146.53787611095001</c:v>
                </c:pt>
                <c:pt idx="114">
                  <c:v>162.612457508403</c:v>
                </c:pt>
                <c:pt idx="115">
                  <c:v>158.16047196541501</c:v>
                </c:pt>
                <c:pt idx="116">
                  <c:v>133.29761275412099</c:v>
                </c:pt>
                <c:pt idx="117">
                  <c:v>192.65079504592799</c:v>
                </c:pt>
                <c:pt idx="118">
                  <c:v>901.50139610344809</c:v>
                </c:pt>
                <c:pt idx="119">
                  <c:v>1750.2885977959081</c:v>
                </c:pt>
                <c:pt idx="120">
                  <c:v>2016.40947385203</c:v>
                </c:pt>
                <c:pt idx="121">
                  <c:v>1448.1567634636799</c:v>
                </c:pt>
                <c:pt idx="122">
                  <c:v>1509.3223356340259</c:v>
                </c:pt>
                <c:pt idx="123">
                  <c:v>1189.0396212319799</c:v>
                </c:pt>
                <c:pt idx="124">
                  <c:v>866.51294792931901</c:v>
                </c:pt>
                <c:pt idx="125">
                  <c:v>776.45957895791992</c:v>
                </c:pt>
                <c:pt idx="126">
                  <c:v>947.86754071184998</c:v>
                </c:pt>
                <c:pt idx="127">
                  <c:v>711.97629125434196</c:v>
                </c:pt>
                <c:pt idx="128">
                  <c:v>528.54792018462001</c:v>
                </c:pt>
                <c:pt idx="129">
                  <c:v>367.91005638201301</c:v>
                </c:pt>
                <c:pt idx="130">
                  <c:v>311.321378550654</c:v>
                </c:pt>
                <c:pt idx="131">
                  <c:v>293.186163575808</c:v>
                </c:pt>
                <c:pt idx="132">
                  <c:v>206.34727673735998</c:v>
                </c:pt>
                <c:pt idx="133">
                  <c:v>183.59900053258499</c:v>
                </c:pt>
                <c:pt idx="134">
                  <c:v>280.07939297872798</c:v>
                </c:pt>
                <c:pt idx="135">
                  <c:v>417.15082567123204</c:v>
                </c:pt>
                <c:pt idx="136">
                  <c:v>581.11313616207008</c:v>
                </c:pt>
                <c:pt idx="137">
                  <c:v>592.0644355326001</c:v>
                </c:pt>
                <c:pt idx="138">
                  <c:v>307.174430579427</c:v>
                </c:pt>
                <c:pt idx="139">
                  <c:v>189.317344081698</c:v>
                </c:pt>
                <c:pt idx="140">
                  <c:v>165.67203269535301</c:v>
                </c:pt>
                <c:pt idx="141">
                  <c:v>344.60430337439999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data'!$CC$10:$CC$500</c:f>
              <c:numCache>
                <c:formatCode>General</c:formatCode>
                <c:ptCount val="491"/>
                <c:pt idx="0">
                  <c:v>344.60430337439999</c:v>
                </c:pt>
                <c:pt idx="1">
                  <c:v>688.23862363033197</c:v>
                </c:pt>
                <c:pt idx="2">
                  <c:v>889.41694567164291</c:v>
                </c:pt>
                <c:pt idx="3">
                  <c:v>627.28737697395002</c:v>
                </c:pt>
                <c:pt idx="4">
                  <c:v>383.67301559617806</c:v>
                </c:pt>
                <c:pt idx="5">
                  <c:v>265.97558646993599</c:v>
                </c:pt>
                <c:pt idx="6">
                  <c:v>228.056916273984</c:v>
                </c:pt>
                <c:pt idx="7">
                  <c:v>219.29799256168496</c:v>
                </c:pt>
                <c:pt idx="8">
                  <c:v>464.13374456098802</c:v>
                </c:pt>
                <c:pt idx="9">
                  <c:v>1391.374438935399</c:v>
                </c:pt>
                <c:pt idx="10">
                  <c:v>2135.5332694481249</c:v>
                </c:pt>
                <c:pt idx="11">
                  <c:v>1626.1663905947521</c:v>
                </c:pt>
                <c:pt idx="12">
                  <c:v>1290.456333232848</c:v>
                </c:pt>
                <c:pt idx="13">
                  <c:v>1066.966973587944</c:v>
                </c:pt>
                <c:pt idx="14">
                  <c:v>1025.952551159382</c:v>
                </c:pt>
                <c:pt idx="15">
                  <c:v>1353.2906750328807</c:v>
                </c:pt>
                <c:pt idx="16">
                  <c:v>1286.3632378922462</c:v>
                </c:pt>
                <c:pt idx="17">
                  <c:v>1675.7240777825759</c:v>
                </c:pt>
                <c:pt idx="18">
                  <c:v>2038.6176194186551</c:v>
                </c:pt>
                <c:pt idx="19">
                  <c:v>1981.2541850707501</c:v>
                </c:pt>
                <c:pt idx="20">
                  <c:v>1711.5832456243202</c:v>
                </c:pt>
                <c:pt idx="21">
                  <c:v>1718.8118791563149</c:v>
                </c:pt>
                <c:pt idx="22">
                  <c:v>1941.6475587898981</c:v>
                </c:pt>
                <c:pt idx="23">
                  <c:v>2198.8420064062198</c:v>
                </c:pt>
                <c:pt idx="24">
                  <c:v>1655.5989433892312</c:v>
                </c:pt>
                <c:pt idx="25">
                  <c:v>851.46925525401605</c:v>
                </c:pt>
                <c:pt idx="26">
                  <c:v>462.30724373068796</c:v>
                </c:pt>
                <c:pt idx="27">
                  <c:v>974.539525258548</c:v>
                </c:pt>
                <c:pt idx="28">
                  <c:v>1814.017745210346</c:v>
                </c:pt>
                <c:pt idx="29">
                  <c:v>1908.506876703678</c:v>
                </c:pt>
                <c:pt idx="30">
                  <c:v>1390.047318405972</c:v>
                </c:pt>
                <c:pt idx="31">
                  <c:v>775.59292391526003</c:v>
                </c:pt>
                <c:pt idx="32">
                  <c:v>478.49615199609292</c:v>
                </c:pt>
                <c:pt idx="33">
                  <c:v>334.98612382699798</c:v>
                </c:pt>
                <c:pt idx="34">
                  <c:v>229.94879721630298</c:v>
                </c:pt>
                <c:pt idx="35">
                  <c:v>176.90952300169502</c:v>
                </c:pt>
                <c:pt idx="36">
                  <c:v>149.42554444934999</c:v>
                </c:pt>
                <c:pt idx="37">
                  <c:v>131.80342381242301</c:v>
                </c:pt>
                <c:pt idx="38">
                  <c:v>111.40283982036601</c:v>
                </c:pt>
                <c:pt idx="39">
                  <c:v>126.65153571033601</c:v>
                </c:pt>
                <c:pt idx="40">
                  <c:v>313.57401524120701</c:v>
                </c:pt>
                <c:pt idx="41">
                  <c:v>262.69891684469997</c:v>
                </c:pt>
                <c:pt idx="42">
                  <c:v>247.45707541029597</c:v>
                </c:pt>
                <c:pt idx="43">
                  <c:v>316.04196341774696</c:v>
                </c:pt>
                <c:pt idx="44">
                  <c:v>448.127041708935</c:v>
                </c:pt>
                <c:pt idx="45">
                  <c:v>609.38794118798091</c:v>
                </c:pt>
                <c:pt idx="46">
                  <c:v>565.67189744397001</c:v>
                </c:pt>
                <c:pt idx="47">
                  <c:v>774.73566533032204</c:v>
                </c:pt>
                <c:pt idx="48">
                  <c:v>1020.5551619517599</c:v>
                </c:pt>
                <c:pt idx="49">
                  <c:v>1075.73515804674</c:v>
                </c:pt>
                <c:pt idx="50">
                  <c:v>908.69088577843797</c:v>
                </c:pt>
                <c:pt idx="51">
                  <c:v>837.01847044163696</c:v>
                </c:pt>
                <c:pt idx="52">
                  <c:v>768.02256628793987</c:v>
                </c:pt>
                <c:pt idx="53">
                  <c:v>755.8373943703441</c:v>
                </c:pt>
                <c:pt idx="54">
                  <c:v>688.46954295448791</c:v>
                </c:pt>
                <c:pt idx="55">
                  <c:v>412.55462876260503</c:v>
                </c:pt>
                <c:pt idx="56">
                  <c:v>234.79912467157502</c:v>
                </c:pt>
                <c:pt idx="57">
                  <c:v>256.19370891973193</c:v>
                </c:pt>
                <c:pt idx="58">
                  <c:v>188.013485906163</c:v>
                </c:pt>
                <c:pt idx="59">
                  <c:v>129.42196650424802</c:v>
                </c:pt>
                <c:pt idx="60">
                  <c:v>112.84167844798202</c:v>
                </c:pt>
                <c:pt idx="61">
                  <c:v>110.43795909585599</c:v>
                </c:pt>
                <c:pt idx="62">
                  <c:v>119.42355192416998</c:v>
                </c:pt>
                <c:pt idx="63">
                  <c:v>149.799085423794</c:v>
                </c:pt>
                <c:pt idx="64">
                  <c:v>194.73887586991501</c:v>
                </c:pt>
                <c:pt idx="65">
                  <c:v>236.594447257707</c:v>
                </c:pt>
                <c:pt idx="66">
                  <c:v>210.81262561209903</c:v>
                </c:pt>
                <c:pt idx="67">
                  <c:v>544.03526012425198</c:v>
                </c:pt>
                <c:pt idx="68">
                  <c:v>1211.0630339981522</c:v>
                </c:pt>
                <c:pt idx="69">
                  <c:v>1739.0911573096653</c:v>
                </c:pt>
                <c:pt idx="70">
                  <c:v>1230.8376271339619</c:v>
                </c:pt>
                <c:pt idx="71">
                  <c:v>641.09492641565998</c:v>
                </c:pt>
                <c:pt idx="72">
                  <c:v>308.378861906076</c:v>
                </c:pt>
                <c:pt idx="73">
                  <c:v>171.95444426305798</c:v>
                </c:pt>
                <c:pt idx="74">
                  <c:v>138.01709987035198</c:v>
                </c:pt>
                <c:pt idx="75">
                  <c:v>156.56932359575998</c:v>
                </c:pt>
                <c:pt idx="76">
                  <c:v>257.01300149112001</c:v>
                </c:pt>
                <c:pt idx="77">
                  <c:v>366.03937363687197</c:v>
                </c:pt>
                <c:pt idx="78">
                  <c:v>423.80183813804098</c:v>
                </c:pt>
                <c:pt idx="79">
                  <c:v>474.26237848780198</c:v>
                </c:pt>
                <c:pt idx="80">
                  <c:v>720.89774328397493</c:v>
                </c:pt>
                <c:pt idx="81">
                  <c:v>1519.2213554884588</c:v>
                </c:pt>
                <c:pt idx="82">
                  <c:v>1961.5761691491418</c:v>
                </c:pt>
                <c:pt idx="83">
                  <c:v>2003.2466104930859</c:v>
                </c:pt>
                <c:pt idx="84">
                  <c:v>2019.070850219028</c:v>
                </c:pt>
                <c:pt idx="85">
                  <c:v>1705.2392988910442</c:v>
                </c:pt>
                <c:pt idx="86">
                  <c:v>766.9456475139358</c:v>
                </c:pt>
                <c:pt idx="87">
                  <c:v>198.631166358456</c:v>
                </c:pt>
                <c:pt idx="88">
                  <c:v>90.607562667404991</c:v>
                </c:pt>
                <c:pt idx="89">
                  <c:v>117.50636066545799</c:v>
                </c:pt>
                <c:pt idx="90">
                  <c:v>315.53482676039994</c:v>
                </c:pt>
                <c:pt idx="91">
                  <c:v>574.21242814139998</c:v>
                </c:pt>
                <c:pt idx="92">
                  <c:v>657.56204326825195</c:v>
                </c:pt>
                <c:pt idx="93">
                  <c:v>521.91340202386789</c:v>
                </c:pt>
                <c:pt idx="94">
                  <c:v>379.34706844241998</c:v>
                </c:pt>
                <c:pt idx="95">
                  <c:v>268.28114692649399</c:v>
                </c:pt>
                <c:pt idx="96">
                  <c:v>194.19801052887897</c:v>
                </c:pt>
                <c:pt idx="97">
                  <c:v>167.70535574956202</c:v>
                </c:pt>
                <c:pt idx="98">
                  <c:v>144.273397218192</c:v>
                </c:pt>
                <c:pt idx="99">
                  <c:v>108.851561812035</c:v>
                </c:pt>
                <c:pt idx="100">
                  <c:v>111.68434863936001</c:v>
                </c:pt>
                <c:pt idx="101">
                  <c:v>138.643453259892</c:v>
                </c:pt>
                <c:pt idx="102">
                  <c:v>138.13361500607999</c:v>
                </c:pt>
                <c:pt idx="103">
                  <c:v>115.42374533943</c:v>
                </c:pt>
                <c:pt idx="104">
                  <c:v>113.562817835364</c:v>
                </c:pt>
                <c:pt idx="105">
                  <c:v>113.35415300597701</c:v>
                </c:pt>
                <c:pt idx="106">
                  <c:v>102.82251499197298</c:v>
                </c:pt>
                <c:pt idx="107">
                  <c:v>162.41346392516999</c:v>
                </c:pt>
                <c:pt idx="108">
                  <c:v>154.81344949099199</c:v>
                </c:pt>
                <c:pt idx="109">
                  <c:v>117.72100923451198</c:v>
                </c:pt>
                <c:pt idx="110">
                  <c:v>92.395691754840001</c:v>
                </c:pt>
                <c:pt idx="111">
                  <c:v>107.61762900671999</c:v>
                </c:pt>
                <c:pt idx="112">
                  <c:v>139.04791144831799</c:v>
                </c:pt>
                <c:pt idx="113">
                  <c:v>144.20721261481199</c:v>
                </c:pt>
                <c:pt idx="114">
                  <c:v>143.50928222161801</c:v>
                </c:pt>
                <c:pt idx="115">
                  <c:v>152.93471779097098</c:v>
                </c:pt>
                <c:pt idx="116">
                  <c:v>158.79907305864</c:v>
                </c:pt>
                <c:pt idx="117">
                  <c:v>119.73554314488</c:v>
                </c:pt>
                <c:pt idx="118">
                  <c:v>141.89805366055199</c:v>
                </c:pt>
                <c:pt idx="119">
                  <c:v>876.72761930595595</c:v>
                </c:pt>
                <c:pt idx="120">
                  <c:v>1552.3470604151639</c:v>
                </c:pt>
                <c:pt idx="121">
                  <c:v>1612.1123047667613</c:v>
                </c:pt>
                <c:pt idx="122">
                  <c:v>1445.7611888527499</c:v>
                </c:pt>
                <c:pt idx="123">
                  <c:v>1737.93851764587</c:v>
                </c:pt>
                <c:pt idx="124">
                  <c:v>1348.509611423304</c:v>
                </c:pt>
                <c:pt idx="125">
                  <c:v>910.63226568598191</c:v>
                </c:pt>
                <c:pt idx="126">
                  <c:v>703.57212799900196</c:v>
                </c:pt>
                <c:pt idx="127">
                  <c:v>531.39158213300993</c:v>
                </c:pt>
                <c:pt idx="128">
                  <c:v>362.51778625110001</c:v>
                </c:pt>
                <c:pt idx="129">
                  <c:v>234.70923814588798</c:v>
                </c:pt>
                <c:pt idx="130">
                  <c:v>182.691983742048</c:v>
                </c:pt>
                <c:pt idx="131">
                  <c:v>156.82264697080799</c:v>
                </c:pt>
                <c:pt idx="132">
                  <c:v>154.07331071288399</c:v>
                </c:pt>
                <c:pt idx="133">
                  <c:v>156.716729674974</c:v>
                </c:pt>
                <c:pt idx="134">
                  <c:v>158.98305823983</c:v>
                </c:pt>
                <c:pt idx="135">
                  <c:v>179.866833479289</c:v>
                </c:pt>
                <c:pt idx="136">
                  <c:v>359.49099933683999</c:v>
                </c:pt>
                <c:pt idx="137">
                  <c:v>672.12245484027005</c:v>
                </c:pt>
                <c:pt idx="138">
                  <c:v>874.02229746007492</c:v>
                </c:pt>
                <c:pt idx="139">
                  <c:v>967.82784890903997</c:v>
                </c:pt>
                <c:pt idx="140">
                  <c:v>1155.5974435036321</c:v>
                </c:pt>
                <c:pt idx="141">
                  <c:v>1428.5609100601198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data'!$CC$10:$CC$499</c:f>
              <c:numCache>
                <c:formatCode>General</c:formatCode>
                <c:ptCount val="490"/>
                <c:pt idx="0">
                  <c:v>1428.5609100601198</c:v>
                </c:pt>
                <c:pt idx="1">
                  <c:v>1362.10430318364</c:v>
                </c:pt>
                <c:pt idx="2">
                  <c:v>1612.276408220994</c:v>
                </c:pt>
                <c:pt idx="3">
                  <c:v>1367.8395861253141</c:v>
                </c:pt>
                <c:pt idx="4">
                  <c:v>781.89007212043202</c:v>
                </c:pt>
                <c:pt idx="5">
                  <c:v>381.93703017069606</c:v>
                </c:pt>
                <c:pt idx="6">
                  <c:v>396.04656808479604</c:v>
                </c:pt>
                <c:pt idx="7">
                  <c:v>379.71822488678998</c:v>
                </c:pt>
                <c:pt idx="8">
                  <c:v>557.3691425088</c:v>
                </c:pt>
                <c:pt idx="9">
                  <c:v>1450.281718526355</c:v>
                </c:pt>
                <c:pt idx="10">
                  <c:v>2229.6716564155108</c:v>
                </c:pt>
                <c:pt idx="11">
                  <c:v>2036.017665773559</c:v>
                </c:pt>
                <c:pt idx="12">
                  <c:v>1314.2541397531859</c:v>
                </c:pt>
                <c:pt idx="13">
                  <c:v>1702.850001230727</c:v>
                </c:pt>
                <c:pt idx="14">
                  <c:v>1835.3185485738122</c:v>
                </c:pt>
                <c:pt idx="15">
                  <c:v>1703.0911938673498</c:v>
                </c:pt>
                <c:pt idx="16">
                  <c:v>1798.123770094212</c:v>
                </c:pt>
                <c:pt idx="17">
                  <c:v>2075.4164687832722</c:v>
                </c:pt>
                <c:pt idx="18">
                  <c:v>1546.5092253454259</c:v>
                </c:pt>
                <c:pt idx="19">
                  <c:v>641.01717659095198</c:v>
                </c:pt>
                <c:pt idx="20">
                  <c:v>919.35335576433602</c:v>
                </c:pt>
                <c:pt idx="21">
                  <c:v>1419.7165956610559</c:v>
                </c:pt>
                <c:pt idx="22">
                  <c:v>1547.9653934542318</c:v>
                </c:pt>
                <c:pt idx="23">
                  <c:v>1166.7468106368001</c:v>
                </c:pt>
                <c:pt idx="24">
                  <c:v>572.88331735746294</c:v>
                </c:pt>
                <c:pt idx="25">
                  <c:v>725.83382745900008</c:v>
                </c:pt>
                <c:pt idx="26">
                  <c:v>1123.2890523445681</c:v>
                </c:pt>
                <c:pt idx="27">
                  <c:v>1304.5155464225249</c:v>
                </c:pt>
                <c:pt idx="28">
                  <c:v>1325.7209792292749</c:v>
                </c:pt>
                <c:pt idx="29">
                  <c:v>1155.0181783646519</c:v>
                </c:pt>
                <c:pt idx="30">
                  <c:v>752.94628739672385</c:v>
                </c:pt>
                <c:pt idx="31">
                  <c:v>595.12043674137601</c:v>
                </c:pt>
                <c:pt idx="32">
                  <c:v>465.09265036192494</c:v>
                </c:pt>
                <c:pt idx="33">
                  <c:v>399.97444972075209</c:v>
                </c:pt>
                <c:pt idx="34">
                  <c:v>441.65005905571201</c:v>
                </c:pt>
                <c:pt idx="35">
                  <c:v>515.36160695237402</c:v>
                </c:pt>
                <c:pt idx="36">
                  <c:v>292.28808139829101</c:v>
                </c:pt>
                <c:pt idx="37">
                  <c:v>207.83438021747696</c:v>
                </c:pt>
                <c:pt idx="38">
                  <c:v>270.31405511483104</c:v>
                </c:pt>
                <c:pt idx="39">
                  <c:v>294.43534057371602</c:v>
                </c:pt>
                <c:pt idx="40">
                  <c:v>523.72689034947302</c:v>
                </c:pt>
                <c:pt idx="41">
                  <c:v>1088.3734419016801</c:v>
                </c:pt>
                <c:pt idx="42">
                  <c:v>1161.681888672864</c:v>
                </c:pt>
                <c:pt idx="43">
                  <c:v>1134.707712188904</c:v>
                </c:pt>
                <c:pt idx="44">
                  <c:v>1076.6216614994098</c:v>
                </c:pt>
                <c:pt idx="45">
                  <c:v>1320.763197202218</c:v>
                </c:pt>
                <c:pt idx="46">
                  <c:v>1641.9691037550147</c:v>
                </c:pt>
                <c:pt idx="47">
                  <c:v>1579.8691645813442</c:v>
                </c:pt>
                <c:pt idx="48">
                  <c:v>949.91184473328906</c:v>
                </c:pt>
                <c:pt idx="49">
                  <c:v>471.09212620318806</c:v>
                </c:pt>
                <c:pt idx="50">
                  <c:v>298.39741025503497</c:v>
                </c:pt>
                <c:pt idx="51">
                  <c:v>379.713507431643</c:v>
                </c:pt>
                <c:pt idx="52">
                  <c:v>617.23854445654797</c:v>
                </c:pt>
                <c:pt idx="53">
                  <c:v>832.47284741255987</c:v>
                </c:pt>
                <c:pt idx="54">
                  <c:v>416.91009402474305</c:v>
                </c:pt>
                <c:pt idx="55">
                  <c:v>307.643931017748</c:v>
                </c:pt>
                <c:pt idx="56">
                  <c:v>249.26221272484796</c:v>
                </c:pt>
                <c:pt idx="57">
                  <c:v>236.07335970305999</c:v>
                </c:pt>
                <c:pt idx="58">
                  <c:v>302.63595249927596</c:v>
                </c:pt>
                <c:pt idx="59">
                  <c:v>434.90620388690996</c:v>
                </c:pt>
                <c:pt idx="60">
                  <c:v>419.69373798697205</c:v>
                </c:pt>
                <c:pt idx="61">
                  <c:v>210.09562240704298</c:v>
                </c:pt>
                <c:pt idx="62">
                  <c:v>151.14072933115199</c:v>
                </c:pt>
                <c:pt idx="63">
                  <c:v>165.67156541771999</c:v>
                </c:pt>
                <c:pt idx="64">
                  <c:v>161.6862544128</c:v>
                </c:pt>
                <c:pt idx="65">
                  <c:v>181.17580059175501</c:v>
                </c:pt>
                <c:pt idx="66">
                  <c:v>434.06025973448408</c:v>
                </c:pt>
                <c:pt idx="67">
                  <c:v>1683.1861967025</c:v>
                </c:pt>
                <c:pt idx="68">
                  <c:v>1659.5331469250307</c:v>
                </c:pt>
                <c:pt idx="69">
                  <c:v>1533.3912439172641</c:v>
                </c:pt>
                <c:pt idx="70">
                  <c:v>1280.8523591394301</c:v>
                </c:pt>
                <c:pt idx="71">
                  <c:v>815.5101745084138</c:v>
                </c:pt>
                <c:pt idx="72">
                  <c:v>431.75375793093599</c:v>
                </c:pt>
                <c:pt idx="73">
                  <c:v>302.69949580029601</c:v>
                </c:pt>
                <c:pt idx="74">
                  <c:v>441.96194435331597</c:v>
                </c:pt>
                <c:pt idx="75">
                  <c:v>592.57453439529002</c:v>
                </c:pt>
                <c:pt idx="76">
                  <c:v>897.42548275187391</c:v>
                </c:pt>
                <c:pt idx="77">
                  <c:v>1192.7327267088272</c:v>
                </c:pt>
                <c:pt idx="78">
                  <c:v>820.73219082483593</c:v>
                </c:pt>
                <c:pt idx="79">
                  <c:v>1105.07645346147</c:v>
                </c:pt>
                <c:pt idx="80">
                  <c:v>1023.3687632113081</c:v>
                </c:pt>
                <c:pt idx="81">
                  <c:v>678.56620267690198</c:v>
                </c:pt>
                <c:pt idx="82">
                  <c:v>772.8475639577581</c:v>
                </c:pt>
                <c:pt idx="83">
                  <c:v>1258.0771534016401</c:v>
                </c:pt>
                <c:pt idx="84">
                  <c:v>794.69565505526703</c:v>
                </c:pt>
                <c:pt idx="85">
                  <c:v>314.06564708587803</c:v>
                </c:pt>
                <c:pt idx="86">
                  <c:v>105.42491731875602</c:v>
                </c:pt>
                <c:pt idx="87">
                  <c:v>231.04058046039</c:v>
                </c:pt>
                <c:pt idx="88">
                  <c:v>570.66851571940799</c:v>
                </c:pt>
                <c:pt idx="89">
                  <c:v>912.40438986814502</c:v>
                </c:pt>
                <c:pt idx="90">
                  <c:v>719.66765280388495</c:v>
                </c:pt>
                <c:pt idx="91">
                  <c:v>440.48266103168999</c:v>
                </c:pt>
                <c:pt idx="92">
                  <c:v>261.50789361153602</c:v>
                </c:pt>
                <c:pt idx="93">
                  <c:v>196.68596234875199</c:v>
                </c:pt>
                <c:pt idx="94">
                  <c:v>169.507823581926</c:v>
                </c:pt>
                <c:pt idx="95">
                  <c:v>135.589725975888</c:v>
                </c:pt>
                <c:pt idx="96">
                  <c:v>100.465366727367</c:v>
                </c:pt>
                <c:pt idx="97">
                  <c:v>85.799512589220001</c:v>
                </c:pt>
                <c:pt idx="98">
                  <c:v>81.465865691130006</c:v>
                </c:pt>
                <c:pt idx="99">
                  <c:v>80.443644132096011</c:v>
                </c:pt>
                <c:pt idx="100">
                  <c:v>74.25433802811601</c:v>
                </c:pt>
                <c:pt idx="101">
                  <c:v>73.716710752800012</c:v>
                </c:pt>
                <c:pt idx="102">
                  <c:v>71.250035229702007</c:v>
                </c:pt>
                <c:pt idx="103">
                  <c:v>71.286351723080998</c:v>
                </c:pt>
                <c:pt idx="104">
                  <c:v>72.617714568593996</c:v>
                </c:pt>
                <c:pt idx="105">
                  <c:v>69.111889024751989</c:v>
                </c:pt>
                <c:pt idx="106">
                  <c:v>71.452476019979997</c:v>
                </c:pt>
                <c:pt idx="107">
                  <c:v>77.940505350287992</c:v>
                </c:pt>
                <c:pt idx="108">
                  <c:v>82.487215641599988</c:v>
                </c:pt>
                <c:pt idx="109">
                  <c:v>82.694962023282002</c:v>
                </c:pt>
                <c:pt idx="110">
                  <c:v>85.746949221582</c:v>
                </c:pt>
                <c:pt idx="111">
                  <c:v>93.017742734384996</c:v>
                </c:pt>
                <c:pt idx="112">
                  <c:v>111.46740643818001</c:v>
                </c:pt>
                <c:pt idx="113">
                  <c:v>144.26644316287499</c:v>
                </c:pt>
                <c:pt idx="114">
                  <c:v>159.23479802119201</c:v>
                </c:pt>
                <c:pt idx="115">
                  <c:v>228.44586422501999</c:v>
                </c:pt>
                <c:pt idx="116">
                  <c:v>245.37780462437999</c:v>
                </c:pt>
                <c:pt idx="117">
                  <c:v>196.66164011764499</c:v>
                </c:pt>
                <c:pt idx="118">
                  <c:v>180.05168038697997</c:v>
                </c:pt>
                <c:pt idx="119">
                  <c:v>468.53670769113592</c:v>
                </c:pt>
                <c:pt idx="120">
                  <c:v>1570.5065429549097</c:v>
                </c:pt>
                <c:pt idx="121">
                  <c:v>1248.26732099892</c:v>
                </c:pt>
                <c:pt idx="122">
                  <c:v>1207.1081139531839</c:v>
                </c:pt>
                <c:pt idx="123">
                  <c:v>1396.669453024824</c:v>
                </c:pt>
                <c:pt idx="124">
                  <c:v>1346.7248950785749</c:v>
                </c:pt>
                <c:pt idx="125">
                  <c:v>1354.4971816375801</c:v>
                </c:pt>
                <c:pt idx="126">
                  <c:v>1225.9910791550701</c:v>
                </c:pt>
                <c:pt idx="127">
                  <c:v>774.77641161064196</c:v>
                </c:pt>
                <c:pt idx="128">
                  <c:v>470.61533502320395</c:v>
                </c:pt>
                <c:pt idx="129">
                  <c:v>284.03982998920799</c:v>
                </c:pt>
                <c:pt idx="130">
                  <c:v>168.061396735584</c:v>
                </c:pt>
                <c:pt idx="131">
                  <c:v>118.74008253515402</c:v>
                </c:pt>
                <c:pt idx="132">
                  <c:v>93.070624714703996</c:v>
                </c:pt>
                <c:pt idx="133">
                  <c:v>102.84267143564999</c:v>
                </c:pt>
                <c:pt idx="134">
                  <c:v>119.67063186276</c:v>
                </c:pt>
                <c:pt idx="135">
                  <c:v>161.81003967075</c:v>
                </c:pt>
                <c:pt idx="136">
                  <c:v>334.91214705148201</c:v>
                </c:pt>
                <c:pt idx="137">
                  <c:v>676.16968770950393</c:v>
                </c:pt>
                <c:pt idx="138">
                  <c:v>828.697916790504</c:v>
                </c:pt>
                <c:pt idx="139">
                  <c:v>452.12336910830703</c:v>
                </c:pt>
                <c:pt idx="140">
                  <c:v>756.97555995820812</c:v>
                </c:pt>
                <c:pt idx="141">
                  <c:v>1292.8299782917679</c:v>
                </c:pt>
              </c:numCache>
            </c:numRef>
          </c:yVal>
          <c:smooth val="1"/>
        </c:ser>
        <c:axId val="138306688"/>
        <c:axId val="138308608"/>
      </c:scatterChart>
      <c:valAx>
        <c:axId val="138306688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38308608"/>
        <c:crosses val="autoZero"/>
        <c:crossBetween val="midCat"/>
      </c:valAx>
      <c:valAx>
        <c:axId val="1383086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 (g/hr)</a:t>
                </a:r>
              </a:p>
            </c:rich>
          </c:tx>
        </c:title>
        <c:numFmt formatCode="General" sourceLinked="1"/>
        <c:majorTickMark val="none"/>
        <c:tickLblPos val="nextTo"/>
        <c:crossAx val="138306688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NOx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data'!$CD$10:$CD$500</c:f>
              <c:numCache>
                <c:formatCode>General</c:formatCode>
                <c:ptCount val="491"/>
                <c:pt idx="0">
                  <c:v>67.203277639218001</c:v>
                </c:pt>
                <c:pt idx="1">
                  <c:v>62.499984006914993</c:v>
                </c:pt>
                <c:pt idx="2">
                  <c:v>81.088966137456012</c:v>
                </c:pt>
                <c:pt idx="3">
                  <c:v>98.436027122369978</c:v>
                </c:pt>
                <c:pt idx="4">
                  <c:v>118.25704996250401</c:v>
                </c:pt>
                <c:pt idx="5">
                  <c:v>149.398695717084</c:v>
                </c:pt>
                <c:pt idx="6">
                  <c:v>164.425825053072</c:v>
                </c:pt>
                <c:pt idx="7">
                  <c:v>198.67416299121598</c:v>
                </c:pt>
                <c:pt idx="8">
                  <c:v>246.79816213734</c:v>
                </c:pt>
                <c:pt idx="9">
                  <c:v>256.19492200664695</c:v>
                </c:pt>
                <c:pt idx="10">
                  <c:v>187.648716092922</c:v>
                </c:pt>
                <c:pt idx="11">
                  <c:v>68.19314957217901</c:v>
                </c:pt>
                <c:pt idx="12">
                  <c:v>23.517262634111997</c:v>
                </c:pt>
                <c:pt idx="13">
                  <c:v>9.7348137683760001</c:v>
                </c:pt>
                <c:pt idx="14">
                  <c:v>10.653244467921001</c:v>
                </c:pt>
                <c:pt idx="15">
                  <c:v>14.568921749349</c:v>
                </c:pt>
                <c:pt idx="16">
                  <c:v>14.658328978919998</c:v>
                </c:pt>
                <c:pt idx="17">
                  <c:v>13.104782465544</c:v>
                </c:pt>
                <c:pt idx="18">
                  <c:v>10.325061591192</c:v>
                </c:pt>
                <c:pt idx="19">
                  <c:v>8.7080648515019998</c:v>
                </c:pt>
                <c:pt idx="20">
                  <c:v>8.4255557188319994</c:v>
                </c:pt>
                <c:pt idx="21">
                  <c:v>9.3391721430660013</c:v>
                </c:pt>
                <c:pt idx="22">
                  <c:v>11.12659427493</c:v>
                </c:pt>
                <c:pt idx="23">
                  <c:v>12.894552888534001</c:v>
                </c:pt>
                <c:pt idx="24">
                  <c:v>11.3298822648</c:v>
                </c:pt>
                <c:pt idx="25">
                  <c:v>8.8895152741949985</c:v>
                </c:pt>
                <c:pt idx="26">
                  <c:v>7.6902776936280004</c:v>
                </c:pt>
                <c:pt idx="27">
                  <c:v>7.2386295423750004</c:v>
                </c:pt>
                <c:pt idx="28">
                  <c:v>7.7261688683640006</c:v>
                </c:pt>
                <c:pt idx="29">
                  <c:v>12.4769403558</c:v>
                </c:pt>
                <c:pt idx="30">
                  <c:v>21.549673197719997</c:v>
                </c:pt>
                <c:pt idx="31">
                  <c:v>31.723440265439997</c:v>
                </c:pt>
                <c:pt idx="32">
                  <c:v>39.688297183260005</c:v>
                </c:pt>
                <c:pt idx="33">
                  <c:v>42.417486532962002</c:v>
                </c:pt>
                <c:pt idx="34">
                  <c:v>51.994230728399998</c:v>
                </c:pt>
                <c:pt idx="35">
                  <c:v>70.823876540381988</c:v>
                </c:pt>
                <c:pt idx="36">
                  <c:v>71.60032977106502</c:v>
                </c:pt>
                <c:pt idx="37">
                  <c:v>93.905923393286997</c:v>
                </c:pt>
                <c:pt idx="38">
                  <c:v>213.60374324658</c:v>
                </c:pt>
                <c:pt idx="39">
                  <c:v>325.56869983638006</c:v>
                </c:pt>
                <c:pt idx="40">
                  <c:v>304.50256086214802</c:v>
                </c:pt>
                <c:pt idx="41">
                  <c:v>181.07169167236498</c:v>
                </c:pt>
                <c:pt idx="42">
                  <c:v>138.34557450809999</c:v>
                </c:pt>
                <c:pt idx="43">
                  <c:v>112.97839670667</c:v>
                </c:pt>
                <c:pt idx="44">
                  <c:v>112.979587881087</c:v>
                </c:pt>
                <c:pt idx="45">
                  <c:v>104.16303388670403</c:v>
                </c:pt>
                <c:pt idx="46">
                  <c:v>112.34170487672101</c:v>
                </c:pt>
                <c:pt idx="47">
                  <c:v>102.11521644862201</c:v>
                </c:pt>
                <c:pt idx="48">
                  <c:v>95.667656536529989</c:v>
                </c:pt>
                <c:pt idx="49">
                  <c:v>94.701423724091995</c:v>
                </c:pt>
                <c:pt idx="50">
                  <c:v>116.987529737304</c:v>
                </c:pt>
                <c:pt idx="51">
                  <c:v>134.45351956957501</c:v>
                </c:pt>
                <c:pt idx="52">
                  <c:v>149.435940886092</c:v>
                </c:pt>
                <c:pt idx="53">
                  <c:v>155.35167838292699</c:v>
                </c:pt>
                <c:pt idx="54">
                  <c:v>142.45846226583299</c:v>
                </c:pt>
                <c:pt idx="55">
                  <c:v>165.61228993088403</c:v>
                </c:pt>
                <c:pt idx="56">
                  <c:v>231.60640108888799</c:v>
                </c:pt>
                <c:pt idx="57">
                  <c:v>295.54159984938002</c:v>
                </c:pt>
                <c:pt idx="58">
                  <c:v>346.14414135387898</c:v>
                </c:pt>
                <c:pt idx="59">
                  <c:v>353.376753041097</c:v>
                </c:pt>
                <c:pt idx="60">
                  <c:v>260.52034806366299</c:v>
                </c:pt>
                <c:pt idx="61">
                  <c:v>233.23835261992497</c:v>
                </c:pt>
                <c:pt idx="62">
                  <c:v>339.12318687496196</c:v>
                </c:pt>
                <c:pt idx="63">
                  <c:v>400.79505911494499</c:v>
                </c:pt>
                <c:pt idx="64">
                  <c:v>439.65681823393192</c:v>
                </c:pt>
                <c:pt idx="65">
                  <c:v>471.24389989130401</c:v>
                </c:pt>
                <c:pt idx="66">
                  <c:v>452.88957080829601</c:v>
                </c:pt>
                <c:pt idx="67">
                  <c:v>413.69558648557495</c:v>
                </c:pt>
                <c:pt idx="68">
                  <c:v>297.94254195560399</c:v>
                </c:pt>
                <c:pt idx="69">
                  <c:v>146.1682884114</c:v>
                </c:pt>
                <c:pt idx="70">
                  <c:v>118.22851190318401</c:v>
                </c:pt>
                <c:pt idx="71">
                  <c:v>86.096298267117007</c:v>
                </c:pt>
                <c:pt idx="72">
                  <c:v>44.543402686584002</c:v>
                </c:pt>
                <c:pt idx="73">
                  <c:v>19.254310342937998</c:v>
                </c:pt>
                <c:pt idx="74">
                  <c:v>13.316534377010999</c:v>
                </c:pt>
                <c:pt idx="75">
                  <c:v>11.026408004927999</c:v>
                </c:pt>
                <c:pt idx="76">
                  <c:v>20.921206303898998</c:v>
                </c:pt>
                <c:pt idx="77">
                  <c:v>26.920511962128</c:v>
                </c:pt>
                <c:pt idx="78">
                  <c:v>22.905080163998999</c:v>
                </c:pt>
                <c:pt idx="79">
                  <c:v>18.609626881395002</c:v>
                </c:pt>
                <c:pt idx="80">
                  <c:v>12.463331556860998</c:v>
                </c:pt>
                <c:pt idx="81">
                  <c:v>8.7810852503879993</c:v>
                </c:pt>
                <c:pt idx="82">
                  <c:v>8.3281192619040016</c:v>
                </c:pt>
                <c:pt idx="83">
                  <c:v>5.7959521542179999</c:v>
                </c:pt>
                <c:pt idx="84">
                  <c:v>5.5567244375999998</c:v>
                </c:pt>
                <c:pt idx="85">
                  <c:v>5.9228003063879999</c:v>
                </c:pt>
                <c:pt idx="86">
                  <c:v>5.0118667729919997</c:v>
                </c:pt>
                <c:pt idx="87">
                  <c:v>4.3827426991980003</c:v>
                </c:pt>
                <c:pt idx="88">
                  <c:v>4.8355914228749999</c:v>
                </c:pt>
                <c:pt idx="89">
                  <c:v>6.2600499837629995</c:v>
                </c:pt>
                <c:pt idx="90">
                  <c:v>8.8075525510079995</c:v>
                </c:pt>
                <c:pt idx="91">
                  <c:v>11.511795428595001</c:v>
                </c:pt>
                <c:pt idx="92">
                  <c:v>18.207811575981001</c:v>
                </c:pt>
                <c:pt idx="93">
                  <c:v>24.681095767214998</c:v>
                </c:pt>
                <c:pt idx="94">
                  <c:v>27.505910594853002</c:v>
                </c:pt>
                <c:pt idx="95">
                  <c:v>31.172614641540001</c:v>
                </c:pt>
                <c:pt idx="96">
                  <c:v>26.606098751535001</c:v>
                </c:pt>
                <c:pt idx="97">
                  <c:v>20.959570920383999</c:v>
                </c:pt>
                <c:pt idx="98">
                  <c:v>22.656328081595998</c:v>
                </c:pt>
                <c:pt idx="99">
                  <c:v>27.373716149490004</c:v>
                </c:pt>
                <c:pt idx="100">
                  <c:v>27.524277187686</c:v>
                </c:pt>
                <c:pt idx="101">
                  <c:v>28.293836535396</c:v>
                </c:pt>
                <c:pt idx="102">
                  <c:v>23.448138954002999</c:v>
                </c:pt>
                <c:pt idx="103">
                  <c:v>20.292265009799998</c:v>
                </c:pt>
                <c:pt idx="104">
                  <c:v>22.061840343551999</c:v>
                </c:pt>
                <c:pt idx="105">
                  <c:v>30.819634311726002</c:v>
                </c:pt>
                <c:pt idx="106">
                  <c:v>40.430568528342</c:v>
                </c:pt>
                <c:pt idx="107">
                  <c:v>88.889227660457991</c:v>
                </c:pt>
                <c:pt idx="108">
                  <c:v>132.92935559528399</c:v>
                </c:pt>
                <c:pt idx="109">
                  <c:v>137.04605045271001</c:v>
                </c:pt>
                <c:pt idx="110">
                  <c:v>119.982358519974</c:v>
                </c:pt>
                <c:pt idx="111">
                  <c:v>93.499617330791992</c:v>
                </c:pt>
                <c:pt idx="112">
                  <c:v>95.027251949999993</c:v>
                </c:pt>
                <c:pt idx="113">
                  <c:v>184.70700513864</c:v>
                </c:pt>
                <c:pt idx="114">
                  <c:v>296.11554479460005</c:v>
                </c:pt>
                <c:pt idx="115">
                  <c:v>356.19492362867999</c:v>
                </c:pt>
                <c:pt idx="116">
                  <c:v>360.01537957112396</c:v>
                </c:pt>
                <c:pt idx="117">
                  <c:v>435.26955428586001</c:v>
                </c:pt>
                <c:pt idx="118">
                  <c:v>368.75656726466406</c:v>
                </c:pt>
                <c:pt idx="119">
                  <c:v>196.69551706439998</c:v>
                </c:pt>
                <c:pt idx="120">
                  <c:v>57.190186828575001</c:v>
                </c:pt>
                <c:pt idx="121">
                  <c:v>20.796749637119998</c:v>
                </c:pt>
                <c:pt idx="122">
                  <c:v>9.7657839327060003</c:v>
                </c:pt>
                <c:pt idx="123">
                  <c:v>7.5326850667440004</c:v>
                </c:pt>
                <c:pt idx="124">
                  <c:v>9.3917572708139989</c:v>
                </c:pt>
                <c:pt idx="125">
                  <c:v>16.437764342159998</c:v>
                </c:pt>
                <c:pt idx="126">
                  <c:v>13.941486097244999</c:v>
                </c:pt>
                <c:pt idx="127">
                  <c:v>15.299363459754</c:v>
                </c:pt>
                <c:pt idx="128">
                  <c:v>21.799404272178002</c:v>
                </c:pt>
                <c:pt idx="129">
                  <c:v>22.314188277036003</c:v>
                </c:pt>
                <c:pt idx="130">
                  <c:v>24.669590779485002</c:v>
                </c:pt>
                <c:pt idx="131">
                  <c:v>26.42676478452</c:v>
                </c:pt>
                <c:pt idx="132">
                  <c:v>31.216962709350007</c:v>
                </c:pt>
                <c:pt idx="133">
                  <c:v>49.403510305838999</c:v>
                </c:pt>
                <c:pt idx="134">
                  <c:v>73.263527817587999</c:v>
                </c:pt>
                <c:pt idx="135">
                  <c:v>77.225218416575999</c:v>
                </c:pt>
                <c:pt idx="136">
                  <c:v>78.680447198280007</c:v>
                </c:pt>
                <c:pt idx="137">
                  <c:v>73.331016276599996</c:v>
                </c:pt>
                <c:pt idx="138">
                  <c:v>63.448643856500993</c:v>
                </c:pt>
                <c:pt idx="139">
                  <c:v>54.609553313594994</c:v>
                </c:pt>
                <c:pt idx="140">
                  <c:v>57.335497668404997</c:v>
                </c:pt>
                <c:pt idx="141">
                  <c:v>73.050029686800002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data'!$CD$10:$CD$500</c:f>
              <c:numCache>
                <c:formatCode>General</c:formatCode>
                <c:ptCount val="491"/>
                <c:pt idx="0">
                  <c:v>73.050029686800002</c:v>
                </c:pt>
                <c:pt idx="1">
                  <c:v>83.873113862292001</c:v>
                </c:pt>
                <c:pt idx="2">
                  <c:v>89.258775819057007</c:v>
                </c:pt>
                <c:pt idx="3">
                  <c:v>89.398849668975004</c:v>
                </c:pt>
                <c:pt idx="4">
                  <c:v>95.040370954485013</c:v>
                </c:pt>
                <c:pt idx="5">
                  <c:v>105.21130141594799</c:v>
                </c:pt>
                <c:pt idx="6">
                  <c:v>130.9763867895</c:v>
                </c:pt>
                <c:pt idx="7">
                  <c:v>151.28642574175501</c:v>
                </c:pt>
                <c:pt idx="8">
                  <c:v>167.62764328531202</c:v>
                </c:pt>
                <c:pt idx="9">
                  <c:v>161.85571107371101</c:v>
                </c:pt>
                <c:pt idx="10">
                  <c:v>79.627287801824991</c:v>
                </c:pt>
                <c:pt idx="11">
                  <c:v>28.089054296027999</c:v>
                </c:pt>
                <c:pt idx="12">
                  <c:v>11.87802687582</c:v>
                </c:pt>
                <c:pt idx="13">
                  <c:v>9.1813693798530007</c:v>
                </c:pt>
                <c:pt idx="14">
                  <c:v>8.2408785033960008</c:v>
                </c:pt>
                <c:pt idx="15">
                  <c:v>7.029858526937999</c:v>
                </c:pt>
                <c:pt idx="16">
                  <c:v>5.4680808108510002</c:v>
                </c:pt>
                <c:pt idx="17">
                  <c:v>5.9856691605299996</c:v>
                </c:pt>
                <c:pt idx="18">
                  <c:v>7.1008241738399995</c:v>
                </c:pt>
                <c:pt idx="19">
                  <c:v>5.9557243694849999</c:v>
                </c:pt>
                <c:pt idx="20">
                  <c:v>4.1152695224130005</c:v>
                </c:pt>
                <c:pt idx="21">
                  <c:v>3.8146335577649992</c:v>
                </c:pt>
                <c:pt idx="22">
                  <c:v>4.8410146301759998</c:v>
                </c:pt>
                <c:pt idx="23">
                  <c:v>4.9718479571280003</c:v>
                </c:pt>
                <c:pt idx="24">
                  <c:v>3.8066512957919998</c:v>
                </c:pt>
                <c:pt idx="25">
                  <c:v>2.9976391027440004</c:v>
                </c:pt>
                <c:pt idx="26">
                  <c:v>3.9845075750460004</c:v>
                </c:pt>
                <c:pt idx="27">
                  <c:v>7.2707668576020001</c:v>
                </c:pt>
                <c:pt idx="28">
                  <c:v>9.4692805289279995</c:v>
                </c:pt>
                <c:pt idx="29">
                  <c:v>8.4034324009979997</c:v>
                </c:pt>
                <c:pt idx="30">
                  <c:v>9.9040060308779996</c:v>
                </c:pt>
                <c:pt idx="31">
                  <c:v>14.583260603340001</c:v>
                </c:pt>
                <c:pt idx="32">
                  <c:v>24.382331536563004</c:v>
                </c:pt>
                <c:pt idx="33">
                  <c:v>28.408520923524001</c:v>
                </c:pt>
                <c:pt idx="34">
                  <c:v>30.543493753700997</c:v>
                </c:pt>
                <c:pt idx="35">
                  <c:v>34.745567718644999</c:v>
                </c:pt>
                <c:pt idx="36">
                  <c:v>47.275139968874996</c:v>
                </c:pt>
                <c:pt idx="37">
                  <c:v>61.327812112064997</c:v>
                </c:pt>
                <c:pt idx="38">
                  <c:v>120.374447430465</c:v>
                </c:pt>
                <c:pt idx="39">
                  <c:v>225.62756537529603</c:v>
                </c:pt>
                <c:pt idx="40">
                  <c:v>277.31236887831602</c:v>
                </c:pt>
                <c:pt idx="41">
                  <c:v>175.00880282854502</c:v>
                </c:pt>
                <c:pt idx="42">
                  <c:v>86.874469966817998</c:v>
                </c:pt>
                <c:pt idx="43">
                  <c:v>79.196784893667001</c:v>
                </c:pt>
                <c:pt idx="44">
                  <c:v>77.225547933216006</c:v>
                </c:pt>
                <c:pt idx="45">
                  <c:v>83.541326888348991</c:v>
                </c:pt>
                <c:pt idx="46">
                  <c:v>93.222137154509994</c:v>
                </c:pt>
                <c:pt idx="47">
                  <c:v>99.122145911225999</c:v>
                </c:pt>
                <c:pt idx="48">
                  <c:v>99.208867473360002</c:v>
                </c:pt>
                <c:pt idx="49">
                  <c:v>96.092266706055</c:v>
                </c:pt>
                <c:pt idx="50">
                  <c:v>101.48727650503501</c:v>
                </c:pt>
                <c:pt idx="51">
                  <c:v>107.89810816091401</c:v>
                </c:pt>
                <c:pt idx="52">
                  <c:v>104.97454892118</c:v>
                </c:pt>
                <c:pt idx="53">
                  <c:v>89.210354918256002</c:v>
                </c:pt>
                <c:pt idx="54">
                  <c:v>103.12896611332798</c:v>
                </c:pt>
                <c:pt idx="55">
                  <c:v>119.3224632453</c:v>
                </c:pt>
                <c:pt idx="56">
                  <c:v>200.28274977483002</c:v>
                </c:pt>
                <c:pt idx="57">
                  <c:v>236.438966760624</c:v>
                </c:pt>
                <c:pt idx="58">
                  <c:v>181.52872645481102</c:v>
                </c:pt>
                <c:pt idx="59">
                  <c:v>179.004478259763</c:v>
                </c:pt>
                <c:pt idx="60">
                  <c:v>287.13413713089602</c:v>
                </c:pt>
                <c:pt idx="61">
                  <c:v>329.79611423152795</c:v>
                </c:pt>
                <c:pt idx="62">
                  <c:v>416.86466489928</c:v>
                </c:pt>
                <c:pt idx="63">
                  <c:v>478.258006765392</c:v>
                </c:pt>
                <c:pt idx="64">
                  <c:v>475.57018047672898</c:v>
                </c:pt>
                <c:pt idx="65">
                  <c:v>382.62208938263092</c:v>
                </c:pt>
                <c:pt idx="66">
                  <c:v>239.52335259342604</c:v>
                </c:pt>
                <c:pt idx="67">
                  <c:v>204.58621234138499</c:v>
                </c:pt>
                <c:pt idx="68">
                  <c:v>154.19103055717503</c:v>
                </c:pt>
                <c:pt idx="69">
                  <c:v>120.05376519492901</c:v>
                </c:pt>
                <c:pt idx="70">
                  <c:v>104.71653007295399</c:v>
                </c:pt>
                <c:pt idx="71">
                  <c:v>75.15486034911001</c:v>
                </c:pt>
                <c:pt idx="72">
                  <c:v>45.477176777334002</c:v>
                </c:pt>
                <c:pt idx="73">
                  <c:v>36.844034376455994</c:v>
                </c:pt>
                <c:pt idx="74">
                  <c:v>21.585505699340999</c:v>
                </c:pt>
                <c:pt idx="75">
                  <c:v>19.011048945839999</c:v>
                </c:pt>
                <c:pt idx="76">
                  <c:v>17.373724535880001</c:v>
                </c:pt>
                <c:pt idx="77">
                  <c:v>13.242239877744002</c:v>
                </c:pt>
                <c:pt idx="78">
                  <c:v>13.375779248798999</c:v>
                </c:pt>
                <c:pt idx="79">
                  <c:v>13.834549462392001</c:v>
                </c:pt>
                <c:pt idx="80">
                  <c:v>13.630193347679999</c:v>
                </c:pt>
                <c:pt idx="81">
                  <c:v>11.543882474456998</c:v>
                </c:pt>
                <c:pt idx="82">
                  <c:v>8.4666268440539998</c:v>
                </c:pt>
                <c:pt idx="83">
                  <c:v>6.7998988258740001</c:v>
                </c:pt>
                <c:pt idx="84">
                  <c:v>6.1064355793319995</c:v>
                </c:pt>
                <c:pt idx="85">
                  <c:v>5.575812347826</c:v>
                </c:pt>
                <c:pt idx="86">
                  <c:v>4.1746768808940002</c:v>
                </c:pt>
                <c:pt idx="87">
                  <c:v>4.1970317059799997</c:v>
                </c:pt>
                <c:pt idx="88">
                  <c:v>5.3231272760610002</c:v>
                </c:pt>
                <c:pt idx="89">
                  <c:v>7.171215869267999</c:v>
                </c:pt>
                <c:pt idx="90">
                  <c:v>8.4226997167200004</c:v>
                </c:pt>
                <c:pt idx="91">
                  <c:v>9.9002142783000018</c:v>
                </c:pt>
                <c:pt idx="92">
                  <c:v>13.607543047490999</c:v>
                </c:pt>
                <c:pt idx="93">
                  <c:v>16.688477868029999</c:v>
                </c:pt>
                <c:pt idx="94">
                  <c:v>20.32884750465</c:v>
                </c:pt>
                <c:pt idx="95">
                  <c:v>23.878036577772004</c:v>
                </c:pt>
                <c:pt idx="96">
                  <c:v>34.365254098580998</c:v>
                </c:pt>
                <c:pt idx="97">
                  <c:v>42.053322751857003</c:v>
                </c:pt>
                <c:pt idx="98">
                  <c:v>44.006531139216001</c:v>
                </c:pt>
                <c:pt idx="99">
                  <c:v>31.305607451369994</c:v>
                </c:pt>
                <c:pt idx="100">
                  <c:v>29.936117030400005</c:v>
                </c:pt>
                <c:pt idx="101">
                  <c:v>40.122014741675997</c:v>
                </c:pt>
                <c:pt idx="102">
                  <c:v>50.697087724304993</c:v>
                </c:pt>
                <c:pt idx="103">
                  <c:v>49.502590247178006</c:v>
                </c:pt>
                <c:pt idx="104">
                  <c:v>53.617889801979011</c:v>
                </c:pt>
                <c:pt idx="105">
                  <c:v>52.396404076142993</c:v>
                </c:pt>
                <c:pt idx="106">
                  <c:v>57.087771333533993</c:v>
                </c:pt>
                <c:pt idx="107">
                  <c:v>80.495810732178015</c:v>
                </c:pt>
                <c:pt idx="108">
                  <c:v>77.039761204656003</c:v>
                </c:pt>
                <c:pt idx="109">
                  <c:v>65.404286152128009</c:v>
                </c:pt>
                <c:pt idx="110">
                  <c:v>41.115812509980003</c:v>
                </c:pt>
                <c:pt idx="111">
                  <c:v>55.726722063359993</c:v>
                </c:pt>
                <c:pt idx="112">
                  <c:v>153.25603984769401</c:v>
                </c:pt>
                <c:pt idx="113">
                  <c:v>263.64076646410797</c:v>
                </c:pt>
                <c:pt idx="114">
                  <c:v>304.497001979478</c:v>
                </c:pt>
                <c:pt idx="115">
                  <c:v>328.20323707603796</c:v>
                </c:pt>
                <c:pt idx="116">
                  <c:v>302.92453562489999</c:v>
                </c:pt>
                <c:pt idx="117">
                  <c:v>309.43845440351998</c:v>
                </c:pt>
                <c:pt idx="118">
                  <c:v>324.09932150318406</c:v>
                </c:pt>
                <c:pt idx="119">
                  <c:v>315.66162612600004</c:v>
                </c:pt>
                <c:pt idx="120">
                  <c:v>182.861090068176</c:v>
                </c:pt>
                <c:pt idx="121">
                  <c:v>124.56095390644501</c:v>
                </c:pt>
                <c:pt idx="122">
                  <c:v>56.889466747244995</c:v>
                </c:pt>
                <c:pt idx="123">
                  <c:v>19.677806169984002</c:v>
                </c:pt>
                <c:pt idx="124">
                  <c:v>8.6456188680839983</c:v>
                </c:pt>
                <c:pt idx="125">
                  <c:v>10.508864721011999</c:v>
                </c:pt>
                <c:pt idx="126">
                  <c:v>16.624029274722002</c:v>
                </c:pt>
                <c:pt idx="127">
                  <c:v>20.30642244513</c:v>
                </c:pt>
                <c:pt idx="128">
                  <c:v>25.300379186459999</c:v>
                </c:pt>
                <c:pt idx="129">
                  <c:v>29.650635359136</c:v>
                </c:pt>
                <c:pt idx="130">
                  <c:v>30.663736733915997</c:v>
                </c:pt>
                <c:pt idx="131">
                  <c:v>29.326250958731997</c:v>
                </c:pt>
                <c:pt idx="132">
                  <c:v>30.145136678064002</c:v>
                </c:pt>
                <c:pt idx="133">
                  <c:v>31.734650063420997</c:v>
                </c:pt>
                <c:pt idx="134">
                  <c:v>39.523837675212</c:v>
                </c:pt>
                <c:pt idx="135">
                  <c:v>54.703927098161998</c:v>
                </c:pt>
                <c:pt idx="136">
                  <c:v>74.796609825234</c:v>
                </c:pt>
                <c:pt idx="137">
                  <c:v>82.089959570010009</c:v>
                </c:pt>
                <c:pt idx="138">
                  <c:v>83.514928736024999</c:v>
                </c:pt>
                <c:pt idx="139">
                  <c:v>81.769369736879995</c:v>
                </c:pt>
                <c:pt idx="140">
                  <c:v>86.850554165711984</c:v>
                </c:pt>
                <c:pt idx="141">
                  <c:v>102.22762804442999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data'!$CD$10:$CD$151</c:f>
              <c:numCache>
                <c:formatCode>General</c:formatCode>
                <c:ptCount val="142"/>
                <c:pt idx="0">
                  <c:v>102.22762804442999</c:v>
                </c:pt>
                <c:pt idx="1">
                  <c:v>117.62913703716001</c:v>
                </c:pt>
                <c:pt idx="2">
                  <c:v>125.03790433562401</c:v>
                </c:pt>
                <c:pt idx="3">
                  <c:v>128.76727457834102</c:v>
                </c:pt>
                <c:pt idx="4">
                  <c:v>142.646893868907</c:v>
                </c:pt>
                <c:pt idx="5">
                  <c:v>169.007877763956</c:v>
                </c:pt>
                <c:pt idx="6">
                  <c:v>165.696532320285</c:v>
                </c:pt>
                <c:pt idx="7">
                  <c:v>150.29730119424599</c:v>
                </c:pt>
                <c:pt idx="8">
                  <c:v>142.05171895884001</c:v>
                </c:pt>
                <c:pt idx="9">
                  <c:v>119.14894989855</c:v>
                </c:pt>
                <c:pt idx="10">
                  <c:v>103.491465633711</c:v>
                </c:pt>
                <c:pt idx="11">
                  <c:v>92.203644765888001</c:v>
                </c:pt>
                <c:pt idx="12">
                  <c:v>59.798057786981992</c:v>
                </c:pt>
                <c:pt idx="13">
                  <c:v>22.051993565097</c:v>
                </c:pt>
                <c:pt idx="14">
                  <c:v>12.316073373935998</c:v>
                </c:pt>
                <c:pt idx="15">
                  <c:v>5.528967336900001</c:v>
                </c:pt>
                <c:pt idx="16">
                  <c:v>5.3109934136820005</c:v>
                </c:pt>
                <c:pt idx="17">
                  <c:v>5.7862041732359994</c:v>
                </c:pt>
                <c:pt idx="18">
                  <c:v>5.0616522418500001</c:v>
                </c:pt>
                <c:pt idx="19">
                  <c:v>4.2920252667360002</c:v>
                </c:pt>
                <c:pt idx="20">
                  <c:v>5.2857145482299996</c:v>
                </c:pt>
                <c:pt idx="21">
                  <c:v>6.0972674780159997</c:v>
                </c:pt>
                <c:pt idx="22">
                  <c:v>5.5502766831960004</c:v>
                </c:pt>
                <c:pt idx="23">
                  <c:v>3.3125643048960005</c:v>
                </c:pt>
                <c:pt idx="24">
                  <c:v>2.6024644704600002</c:v>
                </c:pt>
                <c:pt idx="25">
                  <c:v>3.9473062146000002</c:v>
                </c:pt>
                <c:pt idx="26">
                  <c:v>7.5551499809549991</c:v>
                </c:pt>
                <c:pt idx="27">
                  <c:v>7.4195499013379997</c:v>
                </c:pt>
                <c:pt idx="28">
                  <c:v>7.6667000400000003</c:v>
                </c:pt>
                <c:pt idx="29">
                  <c:v>9.5654772429929995</c:v>
                </c:pt>
                <c:pt idx="30">
                  <c:v>15.141706740269999</c:v>
                </c:pt>
                <c:pt idx="31">
                  <c:v>18.510352212095999</c:v>
                </c:pt>
                <c:pt idx="32">
                  <c:v>26.893521598662002</c:v>
                </c:pt>
                <c:pt idx="33">
                  <c:v>44.771059742219997</c:v>
                </c:pt>
                <c:pt idx="34">
                  <c:v>53.966317003199997</c:v>
                </c:pt>
                <c:pt idx="35">
                  <c:v>65.153923560881992</c:v>
                </c:pt>
                <c:pt idx="36">
                  <c:v>70.023864773295003</c:v>
                </c:pt>
                <c:pt idx="37">
                  <c:v>86.406636299138995</c:v>
                </c:pt>
                <c:pt idx="38">
                  <c:v>140.98698690867002</c:v>
                </c:pt>
                <c:pt idx="39">
                  <c:v>159.61010637074398</c:v>
                </c:pt>
                <c:pt idx="40">
                  <c:v>144.10160656175702</c:v>
                </c:pt>
                <c:pt idx="41">
                  <c:v>139.73643378288</c:v>
                </c:pt>
                <c:pt idx="42">
                  <c:v>108.73717254792003</c:v>
                </c:pt>
                <c:pt idx="43">
                  <c:v>103.73752625046301</c:v>
                </c:pt>
                <c:pt idx="44">
                  <c:v>103.272301764144</c:v>
                </c:pt>
                <c:pt idx="45">
                  <c:v>107.89716681317699</c:v>
                </c:pt>
                <c:pt idx="46">
                  <c:v>115.05258089095501</c:v>
                </c:pt>
                <c:pt idx="47">
                  <c:v>125.48520332812799</c:v>
                </c:pt>
                <c:pt idx="48">
                  <c:v>113.10360199369201</c:v>
                </c:pt>
                <c:pt idx="49">
                  <c:v>89.681274720071997</c:v>
                </c:pt>
                <c:pt idx="50">
                  <c:v>70.779363122627984</c:v>
                </c:pt>
                <c:pt idx="51">
                  <c:v>59.716233277469989</c:v>
                </c:pt>
                <c:pt idx="52">
                  <c:v>63.736522496135997</c:v>
                </c:pt>
                <c:pt idx="53">
                  <c:v>79.928025885107999</c:v>
                </c:pt>
                <c:pt idx="54">
                  <c:v>133.713579232764</c:v>
                </c:pt>
                <c:pt idx="55">
                  <c:v>190.78221533810401</c:v>
                </c:pt>
                <c:pt idx="56">
                  <c:v>217.68181067275199</c:v>
                </c:pt>
                <c:pt idx="57">
                  <c:v>166.85287623457202</c:v>
                </c:pt>
                <c:pt idx="58">
                  <c:v>161.76210206923798</c:v>
                </c:pt>
                <c:pt idx="59">
                  <c:v>154.293776126865</c:v>
                </c:pt>
                <c:pt idx="60">
                  <c:v>139.91050870181999</c:v>
                </c:pt>
                <c:pt idx="61">
                  <c:v>150.04576612151101</c:v>
                </c:pt>
                <c:pt idx="62">
                  <c:v>250.05874473212396</c:v>
                </c:pt>
                <c:pt idx="63">
                  <c:v>426.3830804259</c:v>
                </c:pt>
                <c:pt idx="64">
                  <c:v>467.46438658559993</c:v>
                </c:pt>
                <c:pt idx="65">
                  <c:v>480.73031959794298</c:v>
                </c:pt>
                <c:pt idx="66">
                  <c:v>396.62521630934407</c:v>
                </c:pt>
                <c:pt idx="67">
                  <c:v>238.71692657861999</c:v>
                </c:pt>
                <c:pt idx="68">
                  <c:v>126.94928374982699</c:v>
                </c:pt>
                <c:pt idx="69">
                  <c:v>114.02360992771202</c:v>
                </c:pt>
                <c:pt idx="70">
                  <c:v>117.64804525803</c:v>
                </c:pt>
                <c:pt idx="71">
                  <c:v>106.27928561054699</c:v>
                </c:pt>
                <c:pt idx="72">
                  <c:v>72.005101982604003</c:v>
                </c:pt>
                <c:pt idx="73">
                  <c:v>47.35812224547</c:v>
                </c:pt>
                <c:pt idx="74">
                  <c:v>33.420902086692003</c:v>
                </c:pt>
                <c:pt idx="75">
                  <c:v>21.48174693396</c:v>
                </c:pt>
                <c:pt idx="76">
                  <c:v>18.523308602897998</c:v>
                </c:pt>
                <c:pt idx="77">
                  <c:v>15.969907964187003</c:v>
                </c:pt>
                <c:pt idx="78">
                  <c:v>17.074846298088001</c:v>
                </c:pt>
                <c:pt idx="79">
                  <c:v>22.226942379915002</c:v>
                </c:pt>
                <c:pt idx="80">
                  <c:v>15.081446486321999</c:v>
                </c:pt>
                <c:pt idx="81">
                  <c:v>7.4388264440039995</c:v>
                </c:pt>
                <c:pt idx="82">
                  <c:v>6.818008650156</c:v>
                </c:pt>
                <c:pt idx="83">
                  <c:v>6.2988457552020005</c:v>
                </c:pt>
                <c:pt idx="84">
                  <c:v>4.7504159849069998</c:v>
                </c:pt>
                <c:pt idx="85">
                  <c:v>4.8309950698739996</c:v>
                </c:pt>
                <c:pt idx="86">
                  <c:v>5.3973617792760011</c:v>
                </c:pt>
                <c:pt idx="87">
                  <c:v>7.0299648922679996</c:v>
                </c:pt>
                <c:pt idx="88">
                  <c:v>7.7306055374160012</c:v>
                </c:pt>
                <c:pt idx="89">
                  <c:v>7.9933379362200014</c:v>
                </c:pt>
                <c:pt idx="90">
                  <c:v>10.48639964022</c:v>
                </c:pt>
                <c:pt idx="91">
                  <c:v>14.754876245892</c:v>
                </c:pt>
                <c:pt idx="92">
                  <c:v>17.596473879203998</c:v>
                </c:pt>
                <c:pt idx="93">
                  <c:v>18.627366269124</c:v>
                </c:pt>
                <c:pt idx="94">
                  <c:v>21.665903010822003</c:v>
                </c:pt>
                <c:pt idx="95">
                  <c:v>25.791263665847996</c:v>
                </c:pt>
                <c:pt idx="96">
                  <c:v>27.380337482043</c:v>
                </c:pt>
                <c:pt idx="97">
                  <c:v>28.455230540700004</c:v>
                </c:pt>
                <c:pt idx="98">
                  <c:v>38.630569767030003</c:v>
                </c:pt>
                <c:pt idx="99">
                  <c:v>48.557862784872</c:v>
                </c:pt>
                <c:pt idx="100">
                  <c:v>47.822655787415997</c:v>
                </c:pt>
                <c:pt idx="101">
                  <c:v>53.521370337600011</c:v>
                </c:pt>
                <c:pt idx="102">
                  <c:v>64.012166515044001</c:v>
                </c:pt>
                <c:pt idx="103">
                  <c:v>72.692362287557998</c:v>
                </c:pt>
                <c:pt idx="104">
                  <c:v>87.870830715278998</c:v>
                </c:pt>
                <c:pt idx="105">
                  <c:v>94.464809673822003</c:v>
                </c:pt>
                <c:pt idx="106">
                  <c:v>103.333973919804</c:v>
                </c:pt>
                <c:pt idx="107">
                  <c:v>123.87280411198799</c:v>
                </c:pt>
                <c:pt idx="108">
                  <c:v>194.21228263991398</c:v>
                </c:pt>
                <c:pt idx="109">
                  <c:v>218.90336698635301</c:v>
                </c:pt>
                <c:pt idx="110">
                  <c:v>224.33508300355197</c:v>
                </c:pt>
                <c:pt idx="111">
                  <c:v>240.12399512591998</c:v>
                </c:pt>
                <c:pt idx="112">
                  <c:v>309.37399685293502</c:v>
                </c:pt>
                <c:pt idx="113">
                  <c:v>396.64831438822506</c:v>
                </c:pt>
                <c:pt idx="114">
                  <c:v>456.53444981798395</c:v>
                </c:pt>
                <c:pt idx="115">
                  <c:v>427.4011458846</c:v>
                </c:pt>
                <c:pt idx="116">
                  <c:v>257.39401748241602</c:v>
                </c:pt>
                <c:pt idx="117">
                  <c:v>148.82619389593498</c:v>
                </c:pt>
                <c:pt idx="118">
                  <c:v>148.64082252402599</c:v>
                </c:pt>
                <c:pt idx="119">
                  <c:v>164.99684924547302</c:v>
                </c:pt>
                <c:pt idx="120">
                  <c:v>171.837978276195</c:v>
                </c:pt>
                <c:pt idx="121">
                  <c:v>93.994264762919997</c:v>
                </c:pt>
                <c:pt idx="122">
                  <c:v>32.770511097696001</c:v>
                </c:pt>
                <c:pt idx="123">
                  <c:v>15.155985315096</c:v>
                </c:pt>
                <c:pt idx="124">
                  <c:v>7.5531952014750008</c:v>
                </c:pt>
                <c:pt idx="125">
                  <c:v>6.8854764673169999</c:v>
                </c:pt>
                <c:pt idx="126">
                  <c:v>7.2925617957300002</c:v>
                </c:pt>
                <c:pt idx="127">
                  <c:v>11.085555632256</c:v>
                </c:pt>
                <c:pt idx="128">
                  <c:v>25.167185173674</c:v>
                </c:pt>
                <c:pt idx="129">
                  <c:v>33.058454314734</c:v>
                </c:pt>
                <c:pt idx="130">
                  <c:v>32.461130528441998</c:v>
                </c:pt>
                <c:pt idx="131">
                  <c:v>28.137613671954</c:v>
                </c:pt>
                <c:pt idx="132">
                  <c:v>26.736810594624</c:v>
                </c:pt>
                <c:pt idx="133">
                  <c:v>38.910434280659999</c:v>
                </c:pt>
                <c:pt idx="134">
                  <c:v>79.907107103279998</c:v>
                </c:pt>
                <c:pt idx="135">
                  <c:v>130.03284771754201</c:v>
                </c:pt>
                <c:pt idx="136">
                  <c:v>137.96810902274399</c:v>
                </c:pt>
                <c:pt idx="137">
                  <c:v>128.708457818976</c:v>
                </c:pt>
                <c:pt idx="138">
                  <c:v>88.628980733838006</c:v>
                </c:pt>
                <c:pt idx="139">
                  <c:v>69.368392366847999</c:v>
                </c:pt>
                <c:pt idx="140">
                  <c:v>46.158710771519999</c:v>
                </c:pt>
                <c:pt idx="141">
                  <c:v>25.51800892644</c:v>
                </c:pt>
              </c:numCache>
            </c:numRef>
          </c:yVal>
          <c:smooth val="1"/>
        </c:ser>
        <c:axId val="141838592"/>
        <c:axId val="141857152"/>
      </c:scatterChart>
      <c:valAx>
        <c:axId val="141838592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41857152"/>
        <c:crosses val="autoZero"/>
        <c:crossBetween val="midCat"/>
      </c:valAx>
      <c:valAx>
        <c:axId val="1418571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N0x (g/hr)</a:t>
                </a:r>
              </a:p>
            </c:rich>
          </c:tx>
        </c:title>
        <c:numFmt formatCode="General" sourceLinked="1"/>
        <c:majorTickMark val="none"/>
        <c:tickLblPos val="nextTo"/>
        <c:crossAx val="141838592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THC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data'!$CE$10:$CE$500</c:f>
              <c:numCache>
                <c:formatCode>General</c:formatCode>
                <c:ptCount val="491"/>
                <c:pt idx="0">
                  <c:v>65.364936728641183</c:v>
                </c:pt>
                <c:pt idx="1">
                  <c:v>69.457518909525604</c:v>
                </c:pt>
                <c:pt idx="2">
                  <c:v>76.310635521650397</c:v>
                </c:pt>
                <c:pt idx="3">
                  <c:v>76.833463097609993</c:v>
                </c:pt>
                <c:pt idx="4">
                  <c:v>79.311379223325602</c:v>
                </c:pt>
                <c:pt idx="5">
                  <c:v>76.806152355106789</c:v>
                </c:pt>
                <c:pt idx="6">
                  <c:v>73.585432587347995</c:v>
                </c:pt>
                <c:pt idx="7">
                  <c:v>70.348302628271995</c:v>
                </c:pt>
                <c:pt idx="8">
                  <c:v>58.896158337125996</c:v>
                </c:pt>
                <c:pt idx="9">
                  <c:v>76.714360029684002</c:v>
                </c:pt>
                <c:pt idx="10">
                  <c:v>122.81172488076241</c:v>
                </c:pt>
                <c:pt idx="11">
                  <c:v>114.78059675925482</c:v>
                </c:pt>
                <c:pt idx="12">
                  <c:v>62.414242260926407</c:v>
                </c:pt>
                <c:pt idx="13">
                  <c:v>40.292513449957795</c:v>
                </c:pt>
                <c:pt idx="14">
                  <c:v>37.3324284208161</c:v>
                </c:pt>
                <c:pt idx="15">
                  <c:v>32.365079036779498</c:v>
                </c:pt>
                <c:pt idx="16">
                  <c:v>32.209176880979996</c:v>
                </c:pt>
                <c:pt idx="17">
                  <c:v>33.898176625351496</c:v>
                </c:pt>
                <c:pt idx="18">
                  <c:v>34.766646838047002</c:v>
                </c:pt>
                <c:pt idx="19">
                  <c:v>33.596158523281197</c:v>
                </c:pt>
                <c:pt idx="20">
                  <c:v>39.780896440193999</c:v>
                </c:pt>
                <c:pt idx="21">
                  <c:v>42.777036955760401</c:v>
                </c:pt>
                <c:pt idx="22">
                  <c:v>43.678440027627296</c:v>
                </c:pt>
                <c:pt idx="23">
                  <c:v>50.85821581269839</c:v>
                </c:pt>
                <c:pt idx="24">
                  <c:v>47.161979454397496</c:v>
                </c:pt>
                <c:pt idx="25">
                  <c:v>39.917701936530001</c:v>
                </c:pt>
                <c:pt idx="26">
                  <c:v>37.127625630656404</c:v>
                </c:pt>
                <c:pt idx="27">
                  <c:v>20.351265946123497</c:v>
                </c:pt>
                <c:pt idx="28">
                  <c:v>22.064473387528203</c:v>
                </c:pt>
                <c:pt idx="29">
                  <c:v>39.277703224980002</c:v>
                </c:pt>
                <c:pt idx="30">
                  <c:v>42.050892380634004</c:v>
                </c:pt>
                <c:pt idx="31">
                  <c:v>41.704705161252001</c:v>
                </c:pt>
                <c:pt idx="32">
                  <c:v>43.102304967001501</c:v>
                </c:pt>
                <c:pt idx="33">
                  <c:v>43.119343426328996</c:v>
                </c:pt>
                <c:pt idx="34">
                  <c:v>53.229243807018001</c:v>
                </c:pt>
                <c:pt idx="35">
                  <c:v>61.2616873970196</c:v>
                </c:pt>
                <c:pt idx="36">
                  <c:v>57.971808415108796</c:v>
                </c:pt>
                <c:pt idx="37">
                  <c:v>61.893005762920502</c:v>
                </c:pt>
                <c:pt idx="38">
                  <c:v>73.936184790959999</c:v>
                </c:pt>
                <c:pt idx="39">
                  <c:v>77.290349741589608</c:v>
                </c:pt>
                <c:pt idx="40">
                  <c:v>70.262966203213509</c:v>
                </c:pt>
                <c:pt idx="41">
                  <c:v>70.762511253517204</c:v>
                </c:pt>
                <c:pt idx="42">
                  <c:v>93.724600297117476</c:v>
                </c:pt>
                <c:pt idx="43">
                  <c:v>104.26511460248999</c:v>
                </c:pt>
                <c:pt idx="44">
                  <c:v>99.047025404159385</c:v>
                </c:pt>
                <c:pt idx="45">
                  <c:v>80.797451201172009</c:v>
                </c:pt>
                <c:pt idx="46">
                  <c:v>88.330811987009696</c:v>
                </c:pt>
                <c:pt idx="47">
                  <c:v>95.547643368325211</c:v>
                </c:pt>
                <c:pt idx="48">
                  <c:v>85.155764396776206</c:v>
                </c:pt>
                <c:pt idx="49">
                  <c:v>93.074022873280796</c:v>
                </c:pt>
                <c:pt idx="50">
                  <c:v>107.3603424378132</c:v>
                </c:pt>
                <c:pt idx="51">
                  <c:v>113.99740479458549</c:v>
                </c:pt>
                <c:pt idx="52">
                  <c:v>132.5034794712636</c:v>
                </c:pt>
                <c:pt idx="53">
                  <c:v>140.22874016884981</c:v>
                </c:pt>
                <c:pt idx="54">
                  <c:v>105.27988115754899</c:v>
                </c:pt>
                <c:pt idx="55">
                  <c:v>82.824522508249203</c:v>
                </c:pt>
                <c:pt idx="56">
                  <c:v>75.156220636408804</c:v>
                </c:pt>
                <c:pt idx="57">
                  <c:v>73.943856778863591</c:v>
                </c:pt>
                <c:pt idx="58">
                  <c:v>66.974611386133802</c:v>
                </c:pt>
                <c:pt idx="59">
                  <c:v>71.536938176930406</c:v>
                </c:pt>
                <c:pt idx="60">
                  <c:v>71.651102296291199</c:v>
                </c:pt>
                <c:pt idx="61">
                  <c:v>60.748352847057596</c:v>
                </c:pt>
                <c:pt idx="62">
                  <c:v>47.094554097687599</c:v>
                </c:pt>
                <c:pt idx="63">
                  <c:v>44.692006650889503</c:v>
                </c:pt>
                <c:pt idx="64">
                  <c:v>44.395649640809992</c:v>
                </c:pt>
                <c:pt idx="65">
                  <c:v>44.524339983723593</c:v>
                </c:pt>
                <c:pt idx="66">
                  <c:v>57.611359000817991</c:v>
                </c:pt>
                <c:pt idx="67">
                  <c:v>65.635543901272499</c:v>
                </c:pt>
                <c:pt idx="68">
                  <c:v>105.98942183111102</c:v>
                </c:pt>
                <c:pt idx="69">
                  <c:v>110.38096377908548</c:v>
                </c:pt>
                <c:pt idx="70">
                  <c:v>122.11968323490571</c:v>
                </c:pt>
                <c:pt idx="71">
                  <c:v>87.430390967731498</c:v>
                </c:pt>
                <c:pt idx="72">
                  <c:v>43.714444778484307</c:v>
                </c:pt>
                <c:pt idx="73">
                  <c:v>32.279624716371302</c:v>
                </c:pt>
                <c:pt idx="74">
                  <c:v>40.516283837253596</c:v>
                </c:pt>
                <c:pt idx="75">
                  <c:v>39.314909979662403</c:v>
                </c:pt>
                <c:pt idx="76">
                  <c:v>36.421206802911001</c:v>
                </c:pt>
                <c:pt idx="77">
                  <c:v>25.933193218245602</c:v>
                </c:pt>
                <c:pt idx="78">
                  <c:v>19.935020289601798</c:v>
                </c:pt>
                <c:pt idx="79">
                  <c:v>18.249602756912999</c:v>
                </c:pt>
                <c:pt idx="80">
                  <c:v>17.110800175929295</c:v>
                </c:pt>
                <c:pt idx="81">
                  <c:v>22.464098893666801</c:v>
                </c:pt>
                <c:pt idx="82">
                  <c:v>31.260886264530001</c:v>
                </c:pt>
                <c:pt idx="83">
                  <c:v>27.871988865694199</c:v>
                </c:pt>
                <c:pt idx="84">
                  <c:v>34.799780608246799</c:v>
                </c:pt>
                <c:pt idx="85">
                  <c:v>39.850341978250796</c:v>
                </c:pt>
                <c:pt idx="86">
                  <c:v>33.592771976371203</c:v>
                </c:pt>
                <c:pt idx="87">
                  <c:v>18.1397431717164</c:v>
                </c:pt>
                <c:pt idx="88">
                  <c:v>13.231832111999999</c:v>
                </c:pt>
                <c:pt idx="89">
                  <c:v>26.504050354255799</c:v>
                </c:pt>
                <c:pt idx="90">
                  <c:v>37.147998791807098</c:v>
                </c:pt>
                <c:pt idx="91">
                  <c:v>43.393230847097996</c:v>
                </c:pt>
                <c:pt idx="92">
                  <c:v>40.029122656932302</c:v>
                </c:pt>
                <c:pt idx="93">
                  <c:v>37.077049026647998</c:v>
                </c:pt>
                <c:pt idx="94">
                  <c:v>38.4983533288665</c:v>
                </c:pt>
                <c:pt idx="95">
                  <c:v>36.476897941868394</c:v>
                </c:pt>
                <c:pt idx="96">
                  <c:v>25.820785471504497</c:v>
                </c:pt>
                <c:pt idx="97">
                  <c:v>22.708357632576003</c:v>
                </c:pt>
                <c:pt idx="98">
                  <c:v>28.200041328175203</c:v>
                </c:pt>
                <c:pt idx="99">
                  <c:v>31.487216576304604</c:v>
                </c:pt>
                <c:pt idx="100">
                  <c:v>28.380117444769798</c:v>
                </c:pt>
                <c:pt idx="101">
                  <c:v>25.6117939598943</c:v>
                </c:pt>
                <c:pt idx="102">
                  <c:v>21.589086185005499</c:v>
                </c:pt>
                <c:pt idx="103">
                  <c:v>18.784339799589002</c:v>
                </c:pt>
                <c:pt idx="104">
                  <c:v>21.8846737965888</c:v>
                </c:pt>
                <c:pt idx="105">
                  <c:v>28.253499592102198</c:v>
                </c:pt>
                <c:pt idx="106">
                  <c:v>36.842229095729401</c:v>
                </c:pt>
                <c:pt idx="107">
                  <c:v>44.854727234295595</c:v>
                </c:pt>
                <c:pt idx="108">
                  <c:v>49.321679893906499</c:v>
                </c:pt>
                <c:pt idx="109">
                  <c:v>49.768257581343001</c:v>
                </c:pt>
                <c:pt idx="110">
                  <c:v>56.041620804531007</c:v>
                </c:pt>
                <c:pt idx="111">
                  <c:v>62.083628978313605</c:v>
                </c:pt>
                <c:pt idx="112">
                  <c:v>64.791100815541199</c:v>
                </c:pt>
                <c:pt idx="113">
                  <c:v>67.268860533350988</c:v>
                </c:pt>
                <c:pt idx="114">
                  <c:v>70.8278944761189</c:v>
                </c:pt>
                <c:pt idx="115">
                  <c:v>72.301659434072988</c:v>
                </c:pt>
                <c:pt idx="116">
                  <c:v>59.810032524840302</c:v>
                </c:pt>
                <c:pt idx="117">
                  <c:v>51.025493141820895</c:v>
                </c:pt>
                <c:pt idx="118">
                  <c:v>62.752575349303207</c:v>
                </c:pt>
                <c:pt idx="119">
                  <c:v>73.762972499701789</c:v>
                </c:pt>
                <c:pt idx="120">
                  <c:v>47.781019887988499</c:v>
                </c:pt>
                <c:pt idx="121">
                  <c:v>37.594274555289594</c:v>
                </c:pt>
                <c:pt idx="122">
                  <c:v>41.613134931628203</c:v>
                </c:pt>
                <c:pt idx="123">
                  <c:v>36.012348321345002</c:v>
                </c:pt>
                <c:pt idx="124">
                  <c:v>32.007772570756494</c:v>
                </c:pt>
                <c:pt idx="125">
                  <c:v>25.959533570099996</c:v>
                </c:pt>
                <c:pt idx="126">
                  <c:v>27.549281452202997</c:v>
                </c:pt>
                <c:pt idx="127">
                  <c:v>29.7129032275752</c:v>
                </c:pt>
                <c:pt idx="128">
                  <c:v>26.960301915493503</c:v>
                </c:pt>
                <c:pt idx="129">
                  <c:v>23.473095432556498</c:v>
                </c:pt>
                <c:pt idx="130">
                  <c:v>23.029466771590201</c:v>
                </c:pt>
                <c:pt idx="131">
                  <c:v>32.795230385448001</c:v>
                </c:pt>
                <c:pt idx="132">
                  <c:v>40.300554209201998</c:v>
                </c:pt>
                <c:pt idx="133">
                  <c:v>50.852889806381995</c:v>
                </c:pt>
                <c:pt idx="134">
                  <c:v>61.271569334822395</c:v>
                </c:pt>
                <c:pt idx="135">
                  <c:v>64.387542714307187</c:v>
                </c:pt>
                <c:pt idx="136">
                  <c:v>74.306538684675004</c:v>
                </c:pt>
                <c:pt idx="137">
                  <c:v>76.226630678099994</c:v>
                </c:pt>
                <c:pt idx="138">
                  <c:v>59.553511943552984</c:v>
                </c:pt>
                <c:pt idx="139">
                  <c:v>50.889891574254598</c:v>
                </c:pt>
                <c:pt idx="140">
                  <c:v>51.135827237253899</c:v>
                </c:pt>
                <c:pt idx="141">
                  <c:v>73.303716239054992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data'!$CE$10:$CE$151</c:f>
              <c:numCache>
                <c:formatCode>General</c:formatCode>
                <c:ptCount val="142"/>
                <c:pt idx="0">
                  <c:v>73.303716239054992</c:v>
                </c:pt>
                <c:pt idx="1">
                  <c:v>87.375649917830387</c:v>
                </c:pt>
                <c:pt idx="2">
                  <c:v>96.216006442646687</c:v>
                </c:pt>
                <c:pt idx="3">
                  <c:v>83.862283549275006</c:v>
                </c:pt>
                <c:pt idx="4">
                  <c:v>76.881726585043211</c:v>
                </c:pt>
                <c:pt idx="5">
                  <c:v>75.138176953299592</c:v>
                </c:pt>
                <c:pt idx="6">
                  <c:v>76.417029427687211</c:v>
                </c:pt>
                <c:pt idx="7">
                  <c:v>74.340094622746491</c:v>
                </c:pt>
                <c:pt idx="8">
                  <c:v>66.990498194440804</c:v>
                </c:pt>
                <c:pt idx="9">
                  <c:v>83.753246588341497</c:v>
                </c:pt>
                <c:pt idx="10">
                  <c:v>84.344128421804996</c:v>
                </c:pt>
                <c:pt idx="11">
                  <c:v>50.202084251210401</c:v>
                </c:pt>
                <c:pt idx="12">
                  <c:v>32.734381480559996</c:v>
                </c:pt>
                <c:pt idx="13">
                  <c:v>27.837881595532796</c:v>
                </c:pt>
                <c:pt idx="14">
                  <c:v>26.850608560729796</c:v>
                </c:pt>
                <c:pt idx="15">
                  <c:v>27.004525720824596</c:v>
                </c:pt>
                <c:pt idx="16">
                  <c:v>24.0702772948245</c:v>
                </c:pt>
                <c:pt idx="17">
                  <c:v>33.931956267961205</c:v>
                </c:pt>
                <c:pt idx="18">
                  <c:v>41.386028814188997</c:v>
                </c:pt>
                <c:pt idx="19">
                  <c:v>40.600915918402499</c:v>
                </c:pt>
                <c:pt idx="20">
                  <c:v>33.984595042933499</c:v>
                </c:pt>
                <c:pt idx="21">
                  <c:v>37.049581172191495</c:v>
                </c:pt>
                <c:pt idx="22">
                  <c:v>43.015522397153404</c:v>
                </c:pt>
                <c:pt idx="23">
                  <c:v>46.906583808049199</c:v>
                </c:pt>
                <c:pt idx="24">
                  <c:v>40.070650345640999</c:v>
                </c:pt>
                <c:pt idx="25">
                  <c:v>18.701704374217201</c:v>
                </c:pt>
                <c:pt idx="26">
                  <c:v>10.9542276073926</c:v>
                </c:pt>
                <c:pt idx="27">
                  <c:v>20.4848185956264</c:v>
                </c:pt>
                <c:pt idx="28">
                  <c:v>31.764153724671601</c:v>
                </c:pt>
                <c:pt idx="29">
                  <c:v>43.453512485340305</c:v>
                </c:pt>
                <c:pt idx="30">
                  <c:v>45.539180645365803</c:v>
                </c:pt>
                <c:pt idx="31">
                  <c:v>36.953058542400001</c:v>
                </c:pt>
                <c:pt idx="32">
                  <c:v>31.955889825669601</c:v>
                </c:pt>
                <c:pt idx="33">
                  <c:v>35.827844456073599</c:v>
                </c:pt>
                <c:pt idx="34">
                  <c:v>35.644521960470698</c:v>
                </c:pt>
                <c:pt idx="35">
                  <c:v>39.682237767263999</c:v>
                </c:pt>
                <c:pt idx="36">
                  <c:v>47.909417357002496</c:v>
                </c:pt>
                <c:pt idx="37">
                  <c:v>57.158512903891797</c:v>
                </c:pt>
                <c:pt idx="38">
                  <c:v>62.403232309573497</c:v>
                </c:pt>
                <c:pt idx="39">
                  <c:v>60.756574119897607</c:v>
                </c:pt>
                <c:pt idx="40">
                  <c:v>62.769819745699202</c:v>
                </c:pt>
                <c:pt idx="41">
                  <c:v>52.790326551843307</c:v>
                </c:pt>
                <c:pt idx="42">
                  <c:v>50.308233469927195</c:v>
                </c:pt>
                <c:pt idx="43">
                  <c:v>57.1221160721568</c:v>
                </c:pt>
                <c:pt idx="44">
                  <c:v>68.584780215425695</c:v>
                </c:pt>
                <c:pt idx="45">
                  <c:v>75.258884262813297</c:v>
                </c:pt>
                <c:pt idx="46">
                  <c:v>77.576253720488992</c:v>
                </c:pt>
                <c:pt idx="47">
                  <c:v>83.866763632921206</c:v>
                </c:pt>
                <c:pt idx="48">
                  <c:v>93.916289395008008</c:v>
                </c:pt>
                <c:pt idx="49">
                  <c:v>96.273241085592886</c:v>
                </c:pt>
                <c:pt idx="50">
                  <c:v>94.050145913877003</c:v>
                </c:pt>
                <c:pt idx="51">
                  <c:v>96.275956784969694</c:v>
                </c:pt>
                <c:pt idx="52">
                  <c:v>89.4934322934525</c:v>
                </c:pt>
                <c:pt idx="53">
                  <c:v>79.828705052553602</c:v>
                </c:pt>
                <c:pt idx="54">
                  <c:v>94.823988398384387</c:v>
                </c:pt>
                <c:pt idx="55">
                  <c:v>82.914774142810487</c:v>
                </c:pt>
                <c:pt idx="56">
                  <c:v>75.063434293025992</c:v>
                </c:pt>
                <c:pt idx="57">
                  <c:v>78.394270778321413</c:v>
                </c:pt>
                <c:pt idx="58">
                  <c:v>66.917729261451598</c:v>
                </c:pt>
                <c:pt idx="59">
                  <c:v>49.669377907940103</c:v>
                </c:pt>
                <c:pt idx="60">
                  <c:v>41.663920062778196</c:v>
                </c:pt>
                <c:pt idx="61">
                  <c:v>36.7822977708312</c:v>
                </c:pt>
                <c:pt idx="62">
                  <c:v>39.995904117545997</c:v>
                </c:pt>
                <c:pt idx="63">
                  <c:v>42.130544229142203</c:v>
                </c:pt>
                <c:pt idx="64">
                  <c:v>54.313141305266988</c:v>
                </c:pt>
                <c:pt idx="65">
                  <c:v>55.444355316957598</c:v>
                </c:pt>
                <c:pt idx="66">
                  <c:v>55.634990357510098</c:v>
                </c:pt>
                <c:pt idx="67">
                  <c:v>55.416769836594305</c:v>
                </c:pt>
                <c:pt idx="68">
                  <c:v>88.724349187450201</c:v>
                </c:pt>
                <c:pt idx="69">
                  <c:v>141.53288865577562</c:v>
                </c:pt>
                <c:pt idx="70">
                  <c:v>128.22959400845937</c:v>
                </c:pt>
                <c:pt idx="71">
                  <c:v>72.063260127382506</c:v>
                </c:pt>
                <c:pt idx="72">
                  <c:v>41.931723588361201</c:v>
                </c:pt>
                <c:pt idx="73">
                  <c:v>23.847891579297897</c:v>
                </c:pt>
                <c:pt idx="74">
                  <c:v>20.024318297389495</c:v>
                </c:pt>
                <c:pt idx="75">
                  <c:v>20.147616144936002</c:v>
                </c:pt>
                <c:pt idx="76">
                  <c:v>17.130098653577999</c:v>
                </c:pt>
                <c:pt idx="77">
                  <c:v>16.447663895418</c:v>
                </c:pt>
                <c:pt idx="78">
                  <c:v>17.088520181792401</c:v>
                </c:pt>
                <c:pt idx="79">
                  <c:v>17.055111184821001</c:v>
                </c:pt>
                <c:pt idx="80">
                  <c:v>16.786856257596</c:v>
                </c:pt>
                <c:pt idx="81">
                  <c:v>24.278153814663298</c:v>
                </c:pt>
                <c:pt idx="82">
                  <c:v>36.970616877497996</c:v>
                </c:pt>
                <c:pt idx="83">
                  <c:v>40.4146028965203</c:v>
                </c:pt>
                <c:pt idx="84">
                  <c:v>42.155823918535198</c:v>
                </c:pt>
                <c:pt idx="85">
                  <c:v>39.354443280784807</c:v>
                </c:pt>
                <c:pt idx="86">
                  <c:v>17.857759137019201</c:v>
                </c:pt>
                <c:pt idx="87">
                  <c:v>7.6247846891424</c:v>
                </c:pt>
                <c:pt idx="88">
                  <c:v>4.0908358240406999</c:v>
                </c:pt>
                <c:pt idx="89">
                  <c:v>4.0169421660942</c:v>
                </c:pt>
                <c:pt idx="90">
                  <c:v>9.0420518965679992</c:v>
                </c:pt>
                <c:pt idx="91">
                  <c:v>16.622817612336</c:v>
                </c:pt>
                <c:pt idx="92">
                  <c:v>21.6246584794104</c:v>
                </c:pt>
                <c:pt idx="93">
                  <c:v>22.870711998709197</c:v>
                </c:pt>
                <c:pt idx="94">
                  <c:v>24.602158377593994</c:v>
                </c:pt>
                <c:pt idx="95">
                  <c:v>31.007630840635802</c:v>
                </c:pt>
                <c:pt idx="96">
                  <c:v>39.029398456261504</c:v>
                </c:pt>
                <c:pt idx="97">
                  <c:v>43.596950389176598</c:v>
                </c:pt>
                <c:pt idx="98">
                  <c:v>35.909352705805198</c:v>
                </c:pt>
                <c:pt idx="99">
                  <c:v>27.121885780185</c:v>
                </c:pt>
                <c:pt idx="100">
                  <c:v>27.684221491584001</c:v>
                </c:pt>
                <c:pt idx="101">
                  <c:v>37.592168406269401</c:v>
                </c:pt>
                <c:pt idx="102">
                  <c:v>42.496000559212497</c:v>
                </c:pt>
                <c:pt idx="103">
                  <c:v>35.800414963428594</c:v>
                </c:pt>
                <c:pt idx="104">
                  <c:v>35.955968362407901</c:v>
                </c:pt>
                <c:pt idx="105">
                  <c:v>36.135325194121798</c:v>
                </c:pt>
                <c:pt idx="106">
                  <c:v>38.085298845289195</c:v>
                </c:pt>
                <c:pt idx="107">
                  <c:v>43.829361762019204</c:v>
                </c:pt>
                <c:pt idx="108">
                  <c:v>37.243976598792003</c:v>
                </c:pt>
                <c:pt idx="109">
                  <c:v>33.217933883637606</c:v>
                </c:pt>
                <c:pt idx="110">
                  <c:v>29.234667267122397</c:v>
                </c:pt>
                <c:pt idx="111">
                  <c:v>39.917640195187197</c:v>
                </c:pt>
                <c:pt idx="112">
                  <c:v>60.053703769464299</c:v>
                </c:pt>
                <c:pt idx="113">
                  <c:v>65.889210935239205</c:v>
                </c:pt>
                <c:pt idx="114">
                  <c:v>62.439492184311604</c:v>
                </c:pt>
                <c:pt idx="115">
                  <c:v>60.958238883398998</c:v>
                </c:pt>
                <c:pt idx="116">
                  <c:v>61.464423533020202</c:v>
                </c:pt>
                <c:pt idx="117">
                  <c:v>48.298201119604798</c:v>
                </c:pt>
                <c:pt idx="118">
                  <c:v>41.920466039301594</c:v>
                </c:pt>
                <c:pt idx="119">
                  <c:v>58.346567012998804</c:v>
                </c:pt>
                <c:pt idx="120">
                  <c:v>108.6352651418112</c:v>
                </c:pt>
                <c:pt idx="121">
                  <c:v>100.32439021564682</c:v>
                </c:pt>
                <c:pt idx="122">
                  <c:v>54.686933706091502</c:v>
                </c:pt>
                <c:pt idx="123">
                  <c:v>38.474975445373801</c:v>
                </c:pt>
                <c:pt idx="124">
                  <c:v>32.393962663603205</c:v>
                </c:pt>
                <c:pt idx="125">
                  <c:v>29.558888351962203</c:v>
                </c:pt>
                <c:pt idx="126">
                  <c:v>27.747024825384898</c:v>
                </c:pt>
                <c:pt idx="127">
                  <c:v>25.9767859193568</c:v>
                </c:pt>
                <c:pt idx="128">
                  <c:v>28.072381281426001</c:v>
                </c:pt>
                <c:pt idx="129">
                  <c:v>30.715178815411203</c:v>
                </c:pt>
                <c:pt idx="130">
                  <c:v>28.9671298446024</c:v>
                </c:pt>
                <c:pt idx="131">
                  <c:v>29.701161932072399</c:v>
                </c:pt>
                <c:pt idx="132">
                  <c:v>29.918663368228799</c:v>
                </c:pt>
                <c:pt idx="133">
                  <c:v>34.2282098026296</c:v>
                </c:pt>
                <c:pt idx="134">
                  <c:v>42.878061463445995</c:v>
                </c:pt>
                <c:pt idx="135">
                  <c:v>46.350365573893498</c:v>
                </c:pt>
                <c:pt idx="136">
                  <c:v>48.838207790042098</c:v>
                </c:pt>
                <c:pt idx="137">
                  <c:v>69.386360395590003</c:v>
                </c:pt>
                <c:pt idx="138">
                  <c:v>83.946689815162486</c:v>
                </c:pt>
                <c:pt idx="139">
                  <c:v>86.917478508252003</c:v>
                </c:pt>
                <c:pt idx="140">
                  <c:v>94.445186401843202</c:v>
                </c:pt>
                <c:pt idx="141">
                  <c:v>107.784399527343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data'!$CE$10:$CE$151</c:f>
              <c:numCache>
                <c:formatCode>General</c:formatCode>
                <c:ptCount val="142"/>
                <c:pt idx="0">
                  <c:v>107.784399527343</c:v>
                </c:pt>
                <c:pt idx="1">
                  <c:v>108.691767352602</c:v>
                </c:pt>
                <c:pt idx="2">
                  <c:v>108.34210773359999</c:v>
                </c:pt>
                <c:pt idx="3">
                  <c:v>123.8038866325638</c:v>
                </c:pt>
                <c:pt idx="4">
                  <c:v>102.93027826285261</c:v>
                </c:pt>
                <c:pt idx="5">
                  <c:v>87.927214699724416</c:v>
                </c:pt>
                <c:pt idx="6">
                  <c:v>83.990459587170605</c:v>
                </c:pt>
                <c:pt idx="7">
                  <c:v>83.565954732096003</c:v>
                </c:pt>
                <c:pt idx="8">
                  <c:v>85.527133732261802</c:v>
                </c:pt>
                <c:pt idx="9">
                  <c:v>103.78039871949748</c:v>
                </c:pt>
                <c:pt idx="10">
                  <c:v>153.41092489397067</c:v>
                </c:pt>
                <c:pt idx="11">
                  <c:v>166.47184323333903</c:v>
                </c:pt>
                <c:pt idx="12">
                  <c:v>78.566937286429791</c:v>
                </c:pt>
                <c:pt idx="13">
                  <c:v>45.9857977074711</c:v>
                </c:pt>
                <c:pt idx="14">
                  <c:v>42.860709396188099</c:v>
                </c:pt>
                <c:pt idx="15">
                  <c:v>39.036846717067505</c:v>
                </c:pt>
                <c:pt idx="16">
                  <c:v>37.64823512950619</c:v>
                </c:pt>
                <c:pt idx="17">
                  <c:v>48.914964433355394</c:v>
                </c:pt>
                <c:pt idx="18">
                  <c:v>34.178860610456397</c:v>
                </c:pt>
                <c:pt idx="19">
                  <c:v>15.432873687649799</c:v>
                </c:pt>
                <c:pt idx="20">
                  <c:v>16.918583883236998</c:v>
                </c:pt>
                <c:pt idx="21">
                  <c:v>23.22303264864</c:v>
                </c:pt>
                <c:pt idx="22">
                  <c:v>25.398592043814002</c:v>
                </c:pt>
                <c:pt idx="23">
                  <c:v>18.016191188121603</c:v>
                </c:pt>
                <c:pt idx="24">
                  <c:v>10.4717543341104</c:v>
                </c:pt>
                <c:pt idx="25">
                  <c:v>12.396840218099999</c:v>
                </c:pt>
                <c:pt idx="26">
                  <c:v>22.826380779857701</c:v>
                </c:pt>
                <c:pt idx="27">
                  <c:v>23.865332403676501</c:v>
                </c:pt>
                <c:pt idx="28">
                  <c:v>33.858543220402495</c:v>
                </c:pt>
                <c:pt idx="29">
                  <c:v>36.396328939683301</c:v>
                </c:pt>
                <c:pt idx="30">
                  <c:v>31.405038967287897</c:v>
                </c:pt>
                <c:pt idx="31">
                  <c:v>27.570857861606399</c:v>
                </c:pt>
                <c:pt idx="32">
                  <c:v>39.906701507186099</c:v>
                </c:pt>
                <c:pt idx="33">
                  <c:v>53.854957446336002</c:v>
                </c:pt>
                <c:pt idx="34">
                  <c:v>64.757010579220804</c:v>
                </c:pt>
                <c:pt idx="35">
                  <c:v>68.101192335898801</c:v>
                </c:pt>
                <c:pt idx="36">
                  <c:v>61.148922624765902</c:v>
                </c:pt>
                <c:pt idx="37">
                  <c:v>62.710428282407108</c:v>
                </c:pt>
                <c:pt idx="38">
                  <c:v>72.100219093723808</c:v>
                </c:pt>
                <c:pt idx="39">
                  <c:v>76.7944176553152</c:v>
                </c:pt>
                <c:pt idx="40">
                  <c:v>74.839035070373413</c:v>
                </c:pt>
                <c:pt idx="41">
                  <c:v>86.895557521343989</c:v>
                </c:pt>
                <c:pt idx="42">
                  <c:v>90.898806079497604</c:v>
                </c:pt>
                <c:pt idx="43">
                  <c:v>91.799232414876002</c:v>
                </c:pt>
                <c:pt idx="44">
                  <c:v>86.23725326478899</c:v>
                </c:pt>
                <c:pt idx="45">
                  <c:v>93.041239494785401</c:v>
                </c:pt>
                <c:pt idx="46">
                  <c:v>111.86677471053598</c:v>
                </c:pt>
                <c:pt idx="47">
                  <c:v>122.31177227196481</c:v>
                </c:pt>
                <c:pt idx="48">
                  <c:v>95.455473342820198</c:v>
                </c:pt>
                <c:pt idx="49">
                  <c:v>64.545272083126804</c:v>
                </c:pt>
                <c:pt idx="50">
                  <c:v>56.550553676041496</c:v>
                </c:pt>
                <c:pt idx="51">
                  <c:v>59.397828029555399</c:v>
                </c:pt>
                <c:pt idx="52">
                  <c:v>71.006050033228789</c:v>
                </c:pt>
                <c:pt idx="53">
                  <c:v>128.80769079835437</c:v>
                </c:pt>
                <c:pt idx="54">
                  <c:v>99.238019946380106</c:v>
                </c:pt>
                <c:pt idx="55">
                  <c:v>85.572546978297595</c:v>
                </c:pt>
                <c:pt idx="56">
                  <c:v>76.117358522498392</c:v>
                </c:pt>
                <c:pt idx="57">
                  <c:v>64.7812308518496</c:v>
                </c:pt>
                <c:pt idx="58">
                  <c:v>66.782351521977304</c:v>
                </c:pt>
                <c:pt idx="59">
                  <c:v>72.996341982570002</c:v>
                </c:pt>
                <c:pt idx="60">
                  <c:v>80.104198273824593</c:v>
                </c:pt>
                <c:pt idx="61">
                  <c:v>48.835642026488401</c:v>
                </c:pt>
                <c:pt idx="62">
                  <c:v>34.652691328595395</c:v>
                </c:pt>
                <c:pt idx="63">
                  <c:v>39.456071528212803</c:v>
                </c:pt>
                <c:pt idx="64">
                  <c:v>43.499533478400004</c:v>
                </c:pt>
                <c:pt idx="65">
                  <c:v>44.706152876065204</c:v>
                </c:pt>
                <c:pt idx="66">
                  <c:v>57.059573403781798</c:v>
                </c:pt>
                <c:pt idx="67">
                  <c:v>88.339893844859986</c:v>
                </c:pt>
                <c:pt idx="68">
                  <c:v>123.52437491799509</c:v>
                </c:pt>
                <c:pt idx="69">
                  <c:v>126.56732805807839</c:v>
                </c:pt>
                <c:pt idx="70">
                  <c:v>115.53794381937151</c:v>
                </c:pt>
                <c:pt idx="71">
                  <c:v>83.756754962659784</c:v>
                </c:pt>
                <c:pt idx="72">
                  <c:v>54.563878986353103</c:v>
                </c:pt>
                <c:pt idx="73">
                  <c:v>37.232545907233799</c:v>
                </c:pt>
                <c:pt idx="74">
                  <c:v>27.236442132064798</c:v>
                </c:pt>
                <c:pt idx="75">
                  <c:v>23.846374762705803</c:v>
                </c:pt>
                <c:pt idx="76">
                  <c:v>24.106859923985102</c:v>
                </c:pt>
                <c:pt idx="77">
                  <c:v>28.908178641895503</c:v>
                </c:pt>
                <c:pt idx="78">
                  <c:v>29.495676092881499</c:v>
                </c:pt>
                <c:pt idx="79">
                  <c:v>26.746130355241501</c:v>
                </c:pt>
                <c:pt idx="80">
                  <c:v>22.576349702505599</c:v>
                </c:pt>
                <c:pt idx="81">
                  <c:v>11.729276984690999</c:v>
                </c:pt>
                <c:pt idx="82">
                  <c:v>12.389318135168399</c:v>
                </c:pt>
                <c:pt idx="83">
                  <c:v>18.607744032263099</c:v>
                </c:pt>
                <c:pt idx="84">
                  <c:v>13.162810272044398</c:v>
                </c:pt>
                <c:pt idx="85">
                  <c:v>6.5009102458734001</c:v>
                </c:pt>
                <c:pt idx="86">
                  <c:v>3.5205972641640009</c:v>
                </c:pt>
                <c:pt idx="87">
                  <c:v>4.9035074590844996</c:v>
                </c:pt>
                <c:pt idx="88">
                  <c:v>11.473536468088801</c:v>
                </c:pt>
                <c:pt idx="89">
                  <c:v>16.1351235769698</c:v>
                </c:pt>
                <c:pt idx="90">
                  <c:v>21.294471128503499</c:v>
                </c:pt>
                <c:pt idx="91">
                  <c:v>20.604583083721501</c:v>
                </c:pt>
                <c:pt idx="92">
                  <c:v>18.531506133538198</c:v>
                </c:pt>
                <c:pt idx="93">
                  <c:v>20.343793024979998</c:v>
                </c:pt>
                <c:pt idx="94">
                  <c:v>25.916471394663599</c:v>
                </c:pt>
                <c:pt idx="95">
                  <c:v>27.735187368796197</c:v>
                </c:pt>
                <c:pt idx="96">
                  <c:v>25.3479034672695</c:v>
                </c:pt>
                <c:pt idx="97">
                  <c:v>24.845383440611997</c:v>
                </c:pt>
                <c:pt idx="98">
                  <c:v>25.049360567861999</c:v>
                </c:pt>
                <c:pt idx="99">
                  <c:v>24.587631606938402</c:v>
                </c:pt>
                <c:pt idx="100">
                  <c:v>23.505508125972</c:v>
                </c:pt>
                <c:pt idx="101">
                  <c:v>24.264154396799999</c:v>
                </c:pt>
                <c:pt idx="102">
                  <c:v>25.658710550676002</c:v>
                </c:pt>
                <c:pt idx="103">
                  <c:v>25.179440534183701</c:v>
                </c:pt>
                <c:pt idx="104">
                  <c:v>25.687887081428702</c:v>
                </c:pt>
                <c:pt idx="105">
                  <c:v>24.689888535841195</c:v>
                </c:pt>
                <c:pt idx="106">
                  <c:v>29.003502182655602</c:v>
                </c:pt>
                <c:pt idx="107">
                  <c:v>36.038573780266795</c:v>
                </c:pt>
                <c:pt idx="108">
                  <c:v>39.981811194032403</c:v>
                </c:pt>
                <c:pt idx="109">
                  <c:v>40.764367231326901</c:v>
                </c:pt>
                <c:pt idx="110">
                  <c:v>42.933138196696198</c:v>
                </c:pt>
                <c:pt idx="111">
                  <c:v>48.157879158567006</c:v>
                </c:pt>
                <c:pt idx="112">
                  <c:v>60.043590927985498</c:v>
                </c:pt>
                <c:pt idx="113">
                  <c:v>73.748590215952504</c:v>
                </c:pt>
                <c:pt idx="114">
                  <c:v>71.693559265474804</c:v>
                </c:pt>
                <c:pt idx="115">
                  <c:v>72.793295636742002</c:v>
                </c:pt>
                <c:pt idx="116">
                  <c:v>71.798743511010912</c:v>
                </c:pt>
                <c:pt idx="117">
                  <c:v>63.352988170557303</c:v>
                </c:pt>
                <c:pt idx="118">
                  <c:v>55.617030211634997</c:v>
                </c:pt>
                <c:pt idx="119">
                  <c:v>58.128354509708693</c:v>
                </c:pt>
                <c:pt idx="120">
                  <c:v>74.8836962740845</c:v>
                </c:pt>
                <c:pt idx="121">
                  <c:v>55.882674314100001</c:v>
                </c:pt>
                <c:pt idx="122">
                  <c:v>28.968410368137597</c:v>
                </c:pt>
                <c:pt idx="123">
                  <c:v>61.434200161173607</c:v>
                </c:pt>
                <c:pt idx="124">
                  <c:v>52.082532530189994</c:v>
                </c:pt>
                <c:pt idx="125">
                  <c:v>37.327839019471803</c:v>
                </c:pt>
                <c:pt idx="126">
                  <c:v>37.525998014713799</c:v>
                </c:pt>
                <c:pt idx="127">
                  <c:v>35.853194361823192</c:v>
                </c:pt>
                <c:pt idx="128">
                  <c:v>30.776940680094</c:v>
                </c:pt>
                <c:pt idx="129">
                  <c:v>31.834639834923603</c:v>
                </c:pt>
                <c:pt idx="130">
                  <c:v>28.609371809310602</c:v>
                </c:pt>
                <c:pt idx="131">
                  <c:v>18.993698179183802</c:v>
                </c:pt>
                <c:pt idx="132">
                  <c:v>19.6610424178896</c:v>
                </c:pt>
                <c:pt idx="133">
                  <c:v>29.588629810503601</c:v>
                </c:pt>
                <c:pt idx="134">
                  <c:v>40.664973842289001</c:v>
                </c:pt>
                <c:pt idx="135">
                  <c:v>49.699501930952998</c:v>
                </c:pt>
                <c:pt idx="136">
                  <c:v>59.474865659309096</c:v>
                </c:pt>
                <c:pt idx="137">
                  <c:v>74.751769186819203</c:v>
                </c:pt>
                <c:pt idx="138">
                  <c:v>75.478855449119393</c:v>
                </c:pt>
                <c:pt idx="139">
                  <c:v>54.819178677115197</c:v>
                </c:pt>
                <c:pt idx="140">
                  <c:v>35.601987055507202</c:v>
                </c:pt>
                <c:pt idx="141">
                  <c:v>29.1492404678376</c:v>
                </c:pt>
              </c:numCache>
            </c:numRef>
          </c:yVal>
          <c:smooth val="1"/>
        </c:ser>
        <c:axId val="141884800"/>
        <c:axId val="142124544"/>
      </c:scatterChart>
      <c:valAx>
        <c:axId val="141884800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42124544"/>
        <c:crosses val="autoZero"/>
        <c:crossBetween val="midCat"/>
      </c:valAx>
      <c:valAx>
        <c:axId val="1421245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THC (g/hr)</a:t>
                </a:r>
              </a:p>
            </c:rich>
          </c:tx>
        </c:title>
        <c:numFmt formatCode="General" sourceLinked="1"/>
        <c:majorTickMark val="none"/>
        <c:tickLblPos val="nextTo"/>
        <c:crossAx val="141884800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Lap1</c:v>
          </c:tx>
          <c:marker>
            <c:symbol val="none"/>
          </c:marker>
          <c:xVal>
            <c:numRef>
              <c:f>'Lap 1 data'!$AT$10:$AT$500</c:f>
              <c:numCache>
                <c:formatCode>General</c:formatCode>
                <c:ptCount val="491"/>
                <c:pt idx="0">
                  <c:v>47.159345999999999</c:v>
                </c:pt>
                <c:pt idx="1">
                  <c:v>47.159350000000003</c:v>
                </c:pt>
                <c:pt idx="2">
                  <c:v>47.159317000000001</c:v>
                </c:pt>
                <c:pt idx="3">
                  <c:v>47.159261999999998</c:v>
                </c:pt>
                <c:pt idx="4">
                  <c:v>47.159191</c:v>
                </c:pt>
                <c:pt idx="5">
                  <c:v>47.159118999999997</c:v>
                </c:pt>
                <c:pt idx="6">
                  <c:v>47.159067</c:v>
                </c:pt>
                <c:pt idx="7">
                  <c:v>47.159022999999998</c:v>
                </c:pt>
                <c:pt idx="8">
                  <c:v>47.158991</c:v>
                </c:pt>
                <c:pt idx="9">
                  <c:v>47.158977</c:v>
                </c:pt>
                <c:pt idx="10">
                  <c:v>47.158976000000003</c:v>
                </c:pt>
                <c:pt idx="11">
                  <c:v>47.158974000000001</c:v>
                </c:pt>
                <c:pt idx="12">
                  <c:v>47.158974000000001</c:v>
                </c:pt>
                <c:pt idx="13">
                  <c:v>47.158976000000003</c:v>
                </c:pt>
                <c:pt idx="14">
                  <c:v>47.158971000000001</c:v>
                </c:pt>
                <c:pt idx="15">
                  <c:v>47.158949</c:v>
                </c:pt>
                <c:pt idx="16">
                  <c:v>47.158929000000001</c:v>
                </c:pt>
                <c:pt idx="17">
                  <c:v>47.158909000000001</c:v>
                </c:pt>
                <c:pt idx="18">
                  <c:v>47.158884</c:v>
                </c:pt>
                <c:pt idx="19">
                  <c:v>47.158836999999998</c:v>
                </c:pt>
                <c:pt idx="20">
                  <c:v>47.158777000000001</c:v>
                </c:pt>
                <c:pt idx="21">
                  <c:v>47.158717000000003</c:v>
                </c:pt>
                <c:pt idx="22">
                  <c:v>47.158670999999998</c:v>
                </c:pt>
                <c:pt idx="23">
                  <c:v>47.158633999999999</c:v>
                </c:pt>
                <c:pt idx="24">
                  <c:v>47.158603999999997</c:v>
                </c:pt>
                <c:pt idx="25">
                  <c:v>47.158574000000002</c:v>
                </c:pt>
                <c:pt idx="26">
                  <c:v>47.158552999999998</c:v>
                </c:pt>
                <c:pt idx="27">
                  <c:v>47.158543999999999</c:v>
                </c:pt>
                <c:pt idx="28">
                  <c:v>47.158537000000003</c:v>
                </c:pt>
                <c:pt idx="29">
                  <c:v>47.158543000000002</c:v>
                </c:pt>
                <c:pt idx="30">
                  <c:v>47.158560999999999</c:v>
                </c:pt>
                <c:pt idx="31">
                  <c:v>47.158591000000001</c:v>
                </c:pt>
                <c:pt idx="32">
                  <c:v>47.158620999999997</c:v>
                </c:pt>
                <c:pt idx="33">
                  <c:v>47.158647999999999</c:v>
                </c:pt>
                <c:pt idx="34">
                  <c:v>47.158760000000001</c:v>
                </c:pt>
                <c:pt idx="35">
                  <c:v>47.158880000000003</c:v>
                </c:pt>
                <c:pt idx="36">
                  <c:v>47.158985000000001</c:v>
                </c:pt>
                <c:pt idx="37">
                  <c:v>47.159094000000003</c:v>
                </c:pt>
                <c:pt idx="38">
                  <c:v>47.159207000000002</c:v>
                </c:pt>
                <c:pt idx="39">
                  <c:v>47.159323999999998</c:v>
                </c:pt>
                <c:pt idx="40">
                  <c:v>47.159444999999998</c:v>
                </c:pt>
                <c:pt idx="41">
                  <c:v>47.159571</c:v>
                </c:pt>
                <c:pt idx="42">
                  <c:v>47.159697999999999</c:v>
                </c:pt>
                <c:pt idx="43">
                  <c:v>47.159829000000002</c:v>
                </c:pt>
                <c:pt idx="44">
                  <c:v>47.159965</c:v>
                </c:pt>
                <c:pt idx="45">
                  <c:v>47.160100999999997</c:v>
                </c:pt>
                <c:pt idx="46">
                  <c:v>47.160241999999997</c:v>
                </c:pt>
                <c:pt idx="47">
                  <c:v>47.160293000000003</c:v>
                </c:pt>
                <c:pt idx="48">
                  <c:v>47.160384000000001</c:v>
                </c:pt>
                <c:pt idx="49">
                  <c:v>47.160612</c:v>
                </c:pt>
                <c:pt idx="50">
                  <c:v>47.160797000000002</c:v>
                </c:pt>
                <c:pt idx="51">
                  <c:v>47.160933</c:v>
                </c:pt>
                <c:pt idx="52">
                  <c:v>47.161071999999997</c:v>
                </c:pt>
                <c:pt idx="53">
                  <c:v>47.161216000000003</c:v>
                </c:pt>
                <c:pt idx="54">
                  <c:v>47.161358</c:v>
                </c:pt>
                <c:pt idx="55">
                  <c:v>47.161496999999997</c:v>
                </c:pt>
                <c:pt idx="56">
                  <c:v>47.161634999999997</c:v>
                </c:pt>
                <c:pt idx="57">
                  <c:v>47.161771000000002</c:v>
                </c:pt>
                <c:pt idx="58">
                  <c:v>47.161906999999999</c:v>
                </c:pt>
                <c:pt idx="59">
                  <c:v>47.162042999999997</c:v>
                </c:pt>
                <c:pt idx="60">
                  <c:v>47.162180999999997</c:v>
                </c:pt>
                <c:pt idx="61">
                  <c:v>47.162323999999998</c:v>
                </c:pt>
                <c:pt idx="62">
                  <c:v>47.162472999999999</c:v>
                </c:pt>
                <c:pt idx="63">
                  <c:v>47.162627999999998</c:v>
                </c:pt>
                <c:pt idx="64">
                  <c:v>47.162790000000001</c:v>
                </c:pt>
                <c:pt idx="65">
                  <c:v>47.162954999999997</c:v>
                </c:pt>
                <c:pt idx="66">
                  <c:v>47.163113000000003</c:v>
                </c:pt>
                <c:pt idx="67">
                  <c:v>47.163265000000003</c:v>
                </c:pt>
                <c:pt idx="68">
                  <c:v>47.163417000000003</c:v>
                </c:pt>
                <c:pt idx="69">
                  <c:v>47.163569000000003</c:v>
                </c:pt>
                <c:pt idx="70">
                  <c:v>47.163716999999998</c:v>
                </c:pt>
                <c:pt idx="71">
                  <c:v>47.163857999999998</c:v>
                </c:pt>
                <c:pt idx="72">
                  <c:v>47.163989999999998</c:v>
                </c:pt>
                <c:pt idx="73">
                  <c:v>47.164110999999998</c:v>
                </c:pt>
                <c:pt idx="74">
                  <c:v>47.164211000000002</c:v>
                </c:pt>
                <c:pt idx="75">
                  <c:v>47.164296</c:v>
                </c:pt>
                <c:pt idx="76">
                  <c:v>47.164366000000001</c:v>
                </c:pt>
                <c:pt idx="77">
                  <c:v>47.164422999999999</c:v>
                </c:pt>
                <c:pt idx="78">
                  <c:v>47.164467999999999</c:v>
                </c:pt>
                <c:pt idx="79">
                  <c:v>47.164490000000001</c:v>
                </c:pt>
                <c:pt idx="80">
                  <c:v>47.164482</c:v>
                </c:pt>
                <c:pt idx="81">
                  <c:v>47.164478000000003</c:v>
                </c:pt>
                <c:pt idx="82">
                  <c:v>47.164451</c:v>
                </c:pt>
                <c:pt idx="83">
                  <c:v>47.164397000000001</c:v>
                </c:pt>
                <c:pt idx="84">
                  <c:v>47.164344999999997</c:v>
                </c:pt>
                <c:pt idx="85">
                  <c:v>47.164304999999999</c:v>
                </c:pt>
                <c:pt idx="86">
                  <c:v>47.164276000000001</c:v>
                </c:pt>
                <c:pt idx="87">
                  <c:v>47.164245000000001</c:v>
                </c:pt>
                <c:pt idx="88">
                  <c:v>47.164242000000002</c:v>
                </c:pt>
                <c:pt idx="89">
                  <c:v>47.164259999999999</c:v>
                </c:pt>
                <c:pt idx="90">
                  <c:v>47.164281000000003</c:v>
                </c:pt>
                <c:pt idx="91">
                  <c:v>47.164301000000002</c:v>
                </c:pt>
                <c:pt idx="92">
                  <c:v>47.164307999999998</c:v>
                </c:pt>
                <c:pt idx="93">
                  <c:v>47.164327</c:v>
                </c:pt>
                <c:pt idx="94">
                  <c:v>47.164351000000003</c:v>
                </c:pt>
                <c:pt idx="95">
                  <c:v>47.164371000000003</c:v>
                </c:pt>
                <c:pt idx="96">
                  <c:v>47.164335000000001</c:v>
                </c:pt>
                <c:pt idx="97">
                  <c:v>47.164287999999999</c:v>
                </c:pt>
                <c:pt idx="98">
                  <c:v>47.164237999999997</c:v>
                </c:pt>
                <c:pt idx="99">
                  <c:v>47.164172000000001</c:v>
                </c:pt>
                <c:pt idx="100">
                  <c:v>47.164147</c:v>
                </c:pt>
                <c:pt idx="101">
                  <c:v>47.164031000000001</c:v>
                </c:pt>
                <c:pt idx="102">
                  <c:v>47.163913999999998</c:v>
                </c:pt>
                <c:pt idx="103">
                  <c:v>47.163846999999997</c:v>
                </c:pt>
                <c:pt idx="104">
                  <c:v>47.163800000000002</c:v>
                </c:pt>
                <c:pt idx="105">
                  <c:v>47.163760000000003</c:v>
                </c:pt>
                <c:pt idx="106">
                  <c:v>47.163724000000002</c:v>
                </c:pt>
                <c:pt idx="107">
                  <c:v>47.163687000000003</c:v>
                </c:pt>
                <c:pt idx="108">
                  <c:v>47.163649999999997</c:v>
                </c:pt>
                <c:pt idx="109">
                  <c:v>47.163637999999999</c:v>
                </c:pt>
                <c:pt idx="110">
                  <c:v>47.163583000000003</c:v>
                </c:pt>
                <c:pt idx="111">
                  <c:v>47.163476000000003</c:v>
                </c:pt>
                <c:pt idx="112">
                  <c:v>47.163392999999999</c:v>
                </c:pt>
                <c:pt idx="113">
                  <c:v>47.163328999999997</c:v>
                </c:pt>
                <c:pt idx="114">
                  <c:v>47.163195000000002</c:v>
                </c:pt>
                <c:pt idx="115">
                  <c:v>47.163046000000001</c:v>
                </c:pt>
                <c:pt idx="116">
                  <c:v>47.162911999999999</c:v>
                </c:pt>
                <c:pt idx="117">
                  <c:v>47.162770999999999</c:v>
                </c:pt>
                <c:pt idx="118">
                  <c:v>47.162616</c:v>
                </c:pt>
                <c:pt idx="119">
                  <c:v>47.162464</c:v>
                </c:pt>
                <c:pt idx="120">
                  <c:v>47.162317999999999</c:v>
                </c:pt>
                <c:pt idx="121">
                  <c:v>47.162143</c:v>
                </c:pt>
                <c:pt idx="122">
                  <c:v>47.161969999999997</c:v>
                </c:pt>
                <c:pt idx="123">
                  <c:v>47.161805000000001</c:v>
                </c:pt>
                <c:pt idx="124">
                  <c:v>47.161507999999998</c:v>
                </c:pt>
                <c:pt idx="125">
                  <c:v>47.161281000000002</c:v>
                </c:pt>
                <c:pt idx="126">
                  <c:v>47.161226999999997</c:v>
                </c:pt>
                <c:pt idx="127">
                  <c:v>47.161138000000001</c:v>
                </c:pt>
                <c:pt idx="128">
                  <c:v>47.160949000000002</c:v>
                </c:pt>
                <c:pt idx="129">
                  <c:v>47.160811000000002</c:v>
                </c:pt>
                <c:pt idx="130">
                  <c:v>47.160701000000003</c:v>
                </c:pt>
                <c:pt idx="131">
                  <c:v>47.160578999999998</c:v>
                </c:pt>
                <c:pt idx="132">
                  <c:v>47.160442000000003</c:v>
                </c:pt>
                <c:pt idx="133">
                  <c:v>47.160311</c:v>
                </c:pt>
                <c:pt idx="134">
                  <c:v>47.160193</c:v>
                </c:pt>
                <c:pt idx="135">
                  <c:v>47.160072</c:v>
                </c:pt>
                <c:pt idx="136">
                  <c:v>47.160027999999997</c:v>
                </c:pt>
                <c:pt idx="137">
                  <c:v>47.159866999999998</c:v>
                </c:pt>
                <c:pt idx="138">
                  <c:v>47.159705000000002</c:v>
                </c:pt>
                <c:pt idx="139">
                  <c:v>47.159635999999999</c:v>
                </c:pt>
                <c:pt idx="140">
                  <c:v>47.159592000000004</c:v>
                </c:pt>
                <c:pt idx="141">
                  <c:v>47.159514000000001</c:v>
                </c:pt>
                <c:pt idx="142">
                  <c:v>47.159353000000003</c:v>
                </c:pt>
                <c:pt idx="143">
                  <c:v>47.159284999999997</c:v>
                </c:pt>
              </c:numCache>
            </c:numRef>
          </c:xVal>
          <c:yVal>
            <c:numRef>
              <c:f>'Lap 1 data'!$AU$10:$AU$497</c:f>
              <c:numCache>
                <c:formatCode>General</c:formatCode>
                <c:ptCount val="488"/>
                <c:pt idx="0">
                  <c:v>-88.489703000000006</c:v>
                </c:pt>
                <c:pt idx="1">
                  <c:v>-88.489678999999995</c:v>
                </c:pt>
                <c:pt idx="2">
                  <c:v>-88.489602000000005</c:v>
                </c:pt>
                <c:pt idx="3">
                  <c:v>-88.489501000000004</c:v>
                </c:pt>
                <c:pt idx="4">
                  <c:v>-88.489377000000005</c:v>
                </c:pt>
                <c:pt idx="5">
                  <c:v>-88.489221000000001</c:v>
                </c:pt>
                <c:pt idx="6">
                  <c:v>-88.489035000000001</c:v>
                </c:pt>
                <c:pt idx="7">
                  <c:v>-88.488844</c:v>
                </c:pt>
                <c:pt idx="8">
                  <c:v>-88.488636999999997</c:v>
                </c:pt>
                <c:pt idx="9">
                  <c:v>-88.488411999999997</c:v>
                </c:pt>
                <c:pt idx="10">
                  <c:v>-88.488168000000002</c:v>
                </c:pt>
                <c:pt idx="11">
                  <c:v>-88.487909000000002</c:v>
                </c:pt>
                <c:pt idx="12">
                  <c:v>-88.487639000000001</c:v>
                </c:pt>
                <c:pt idx="13">
                  <c:v>-88.487370999999996</c:v>
                </c:pt>
                <c:pt idx="14">
                  <c:v>-88.487108000000006</c:v>
                </c:pt>
                <c:pt idx="15">
                  <c:v>-88.486863999999997</c:v>
                </c:pt>
                <c:pt idx="16">
                  <c:v>-88.486632</c:v>
                </c:pt>
                <c:pt idx="17">
                  <c:v>-88.486418999999998</c:v>
                </c:pt>
                <c:pt idx="18">
                  <c:v>-88.486213000000006</c:v>
                </c:pt>
                <c:pt idx="19">
                  <c:v>-88.48603</c:v>
                </c:pt>
                <c:pt idx="20">
                  <c:v>-88.485867999999996</c:v>
                </c:pt>
                <c:pt idx="21">
                  <c:v>-88.485725000000002</c:v>
                </c:pt>
                <c:pt idx="22">
                  <c:v>-88.485586999999995</c:v>
                </c:pt>
                <c:pt idx="23">
                  <c:v>-88.485451999999995</c:v>
                </c:pt>
                <c:pt idx="24">
                  <c:v>-88.485315</c:v>
                </c:pt>
                <c:pt idx="25">
                  <c:v>-88.485180999999997</c:v>
                </c:pt>
                <c:pt idx="26">
                  <c:v>-88.485045999999997</c:v>
                </c:pt>
                <c:pt idx="27">
                  <c:v>-88.484908000000004</c:v>
                </c:pt>
                <c:pt idx="28">
                  <c:v>-88.484774000000002</c:v>
                </c:pt>
                <c:pt idx="29">
                  <c:v>-88.484648000000007</c:v>
                </c:pt>
                <c:pt idx="30">
                  <c:v>-88.484530000000007</c:v>
                </c:pt>
                <c:pt idx="31">
                  <c:v>-88.484416999999993</c:v>
                </c:pt>
                <c:pt idx="32">
                  <c:v>-88.484345000000005</c:v>
                </c:pt>
                <c:pt idx="33">
                  <c:v>-88.484292999999994</c:v>
                </c:pt>
                <c:pt idx="34">
                  <c:v>-88.484153000000006</c:v>
                </c:pt>
                <c:pt idx="35">
                  <c:v>-88.484077999999997</c:v>
                </c:pt>
                <c:pt idx="36">
                  <c:v>-88.484071</c:v>
                </c:pt>
                <c:pt idx="37">
                  <c:v>-88.484070000000003</c:v>
                </c:pt>
                <c:pt idx="38">
                  <c:v>-88.484075000000004</c:v>
                </c:pt>
                <c:pt idx="39">
                  <c:v>-88.484081000000003</c:v>
                </c:pt>
                <c:pt idx="40">
                  <c:v>-88.484097000000006</c:v>
                </c:pt>
                <c:pt idx="41">
                  <c:v>-88.484110000000001</c:v>
                </c:pt>
                <c:pt idx="42">
                  <c:v>-88.484112999999994</c:v>
                </c:pt>
                <c:pt idx="43">
                  <c:v>-88.484111999999996</c:v>
                </c:pt>
                <c:pt idx="44">
                  <c:v>-88.484116999999998</c:v>
                </c:pt>
                <c:pt idx="45">
                  <c:v>-88.484121999999999</c:v>
                </c:pt>
                <c:pt idx="46">
                  <c:v>-88.484116</c:v>
                </c:pt>
                <c:pt idx="47">
                  <c:v>-88.484112999999994</c:v>
                </c:pt>
                <c:pt idx="48">
                  <c:v>-88.484110999999999</c:v>
                </c:pt>
                <c:pt idx="49">
                  <c:v>-88.484071</c:v>
                </c:pt>
                <c:pt idx="50">
                  <c:v>-88.484031000000002</c:v>
                </c:pt>
                <c:pt idx="51">
                  <c:v>-88.483996000000005</c:v>
                </c:pt>
                <c:pt idx="52">
                  <c:v>-88.483969000000002</c:v>
                </c:pt>
                <c:pt idx="53">
                  <c:v>-88.483948999999996</c:v>
                </c:pt>
                <c:pt idx="54">
                  <c:v>-88.483936</c:v>
                </c:pt>
                <c:pt idx="55">
                  <c:v>-88.483949999999993</c:v>
                </c:pt>
                <c:pt idx="56">
                  <c:v>-88.483986000000002</c:v>
                </c:pt>
                <c:pt idx="57">
                  <c:v>-88.484042000000002</c:v>
                </c:pt>
                <c:pt idx="58">
                  <c:v>-88.484099000000001</c:v>
                </c:pt>
                <c:pt idx="59">
                  <c:v>-88.484153000000006</c:v>
                </c:pt>
                <c:pt idx="60">
                  <c:v>-88.484182000000004</c:v>
                </c:pt>
                <c:pt idx="61">
                  <c:v>-88.484184999999997</c:v>
                </c:pt>
                <c:pt idx="62">
                  <c:v>-88.484156999999996</c:v>
                </c:pt>
                <c:pt idx="63">
                  <c:v>-88.484131000000005</c:v>
                </c:pt>
                <c:pt idx="64">
                  <c:v>-88.484132000000002</c:v>
                </c:pt>
                <c:pt idx="65">
                  <c:v>-88.484155000000001</c:v>
                </c:pt>
                <c:pt idx="66">
                  <c:v>-88.484219999999993</c:v>
                </c:pt>
                <c:pt idx="67">
                  <c:v>-88.484303999999995</c:v>
                </c:pt>
                <c:pt idx="68">
                  <c:v>-88.484397999999999</c:v>
                </c:pt>
                <c:pt idx="69">
                  <c:v>-88.484525000000005</c:v>
                </c:pt>
                <c:pt idx="70">
                  <c:v>-88.484679</c:v>
                </c:pt>
                <c:pt idx="71">
                  <c:v>-88.484841000000003</c:v>
                </c:pt>
                <c:pt idx="72">
                  <c:v>-88.485017999999997</c:v>
                </c:pt>
                <c:pt idx="73">
                  <c:v>-88.485214999999997</c:v>
                </c:pt>
                <c:pt idx="74">
                  <c:v>-88.485437000000005</c:v>
                </c:pt>
                <c:pt idx="75">
                  <c:v>-88.485667000000007</c:v>
                </c:pt>
                <c:pt idx="76">
                  <c:v>-88.485900000000001</c:v>
                </c:pt>
                <c:pt idx="77">
                  <c:v>-88.486134000000007</c:v>
                </c:pt>
                <c:pt idx="78">
                  <c:v>-88.486366000000004</c:v>
                </c:pt>
                <c:pt idx="79">
                  <c:v>-88.486597000000003</c:v>
                </c:pt>
                <c:pt idx="80">
                  <c:v>-88.486821000000006</c:v>
                </c:pt>
                <c:pt idx="81">
                  <c:v>-88.487043999999997</c:v>
                </c:pt>
                <c:pt idx="82">
                  <c:v>-88.487255000000005</c:v>
                </c:pt>
                <c:pt idx="83">
                  <c:v>-88.487450999999993</c:v>
                </c:pt>
                <c:pt idx="84">
                  <c:v>-88.487645000000001</c:v>
                </c:pt>
                <c:pt idx="85">
                  <c:v>-88.487821999999994</c:v>
                </c:pt>
                <c:pt idx="86">
                  <c:v>-88.487978999999996</c:v>
                </c:pt>
                <c:pt idx="87">
                  <c:v>-88.488142999999994</c:v>
                </c:pt>
                <c:pt idx="88">
                  <c:v>-88.488290000000006</c:v>
                </c:pt>
                <c:pt idx="89">
                  <c:v>-88.488414000000006</c:v>
                </c:pt>
                <c:pt idx="90">
                  <c:v>-88.488523000000001</c:v>
                </c:pt>
                <c:pt idx="91">
                  <c:v>-88.488635000000002</c:v>
                </c:pt>
                <c:pt idx="92">
                  <c:v>-88.488675000000001</c:v>
                </c:pt>
                <c:pt idx="93">
                  <c:v>-88.488829999999993</c:v>
                </c:pt>
                <c:pt idx="94">
                  <c:v>-88.489000000000004</c:v>
                </c:pt>
                <c:pt idx="95">
                  <c:v>-88.489132999999995</c:v>
                </c:pt>
                <c:pt idx="96">
                  <c:v>-88.489266000000001</c:v>
                </c:pt>
                <c:pt idx="97">
                  <c:v>-88.489400000000003</c:v>
                </c:pt>
                <c:pt idx="98">
                  <c:v>-88.489538999999994</c:v>
                </c:pt>
                <c:pt idx="99">
                  <c:v>-88.489673999999994</c:v>
                </c:pt>
                <c:pt idx="100">
                  <c:v>-88.489720000000005</c:v>
                </c:pt>
                <c:pt idx="101">
                  <c:v>-88.489891</c:v>
                </c:pt>
                <c:pt idx="102">
                  <c:v>-88.490076999999999</c:v>
                </c:pt>
                <c:pt idx="103">
                  <c:v>-88.490239000000003</c:v>
                </c:pt>
                <c:pt idx="104">
                  <c:v>-88.490415999999996</c:v>
                </c:pt>
                <c:pt idx="105">
                  <c:v>-88.490592000000007</c:v>
                </c:pt>
                <c:pt idx="106">
                  <c:v>-88.490769999999998</c:v>
                </c:pt>
                <c:pt idx="107">
                  <c:v>-88.490953000000005</c:v>
                </c:pt>
                <c:pt idx="108">
                  <c:v>-88.491140999999999</c:v>
                </c:pt>
                <c:pt idx="109">
                  <c:v>-88.491207000000003</c:v>
                </c:pt>
                <c:pt idx="110">
                  <c:v>-88.491444000000001</c:v>
                </c:pt>
                <c:pt idx="111">
                  <c:v>-88.491662000000005</c:v>
                </c:pt>
                <c:pt idx="112">
                  <c:v>-88.491819000000007</c:v>
                </c:pt>
                <c:pt idx="113">
                  <c:v>-88.491986999999995</c:v>
                </c:pt>
                <c:pt idx="114">
                  <c:v>-88.492063999999999</c:v>
                </c:pt>
                <c:pt idx="115">
                  <c:v>-88.492098999999996</c:v>
                </c:pt>
                <c:pt idx="116">
                  <c:v>-88.492135000000005</c:v>
                </c:pt>
                <c:pt idx="117">
                  <c:v>-88.492126999999996</c:v>
                </c:pt>
                <c:pt idx="118">
                  <c:v>-88.492082999999994</c:v>
                </c:pt>
                <c:pt idx="119">
                  <c:v>-88.492041</c:v>
                </c:pt>
                <c:pt idx="120">
                  <c:v>-88.492005000000006</c:v>
                </c:pt>
                <c:pt idx="121">
                  <c:v>-88.491921000000005</c:v>
                </c:pt>
                <c:pt idx="122">
                  <c:v>-88.491814000000005</c:v>
                </c:pt>
                <c:pt idx="123">
                  <c:v>-88.491702000000004</c:v>
                </c:pt>
                <c:pt idx="124">
                  <c:v>-88.491386000000006</c:v>
                </c:pt>
                <c:pt idx="125">
                  <c:v>-88.491152999999997</c:v>
                </c:pt>
                <c:pt idx="126">
                  <c:v>-88.491107999999997</c:v>
                </c:pt>
                <c:pt idx="127">
                  <c:v>-88.491006999999996</c:v>
                </c:pt>
                <c:pt idx="128">
                  <c:v>-88.490775999999997</c:v>
                </c:pt>
                <c:pt idx="129">
                  <c:v>-88.490688000000006</c:v>
                </c:pt>
                <c:pt idx="130">
                  <c:v>-88.490669999999994</c:v>
                </c:pt>
                <c:pt idx="131">
                  <c:v>-88.490630999999993</c:v>
                </c:pt>
                <c:pt idx="132">
                  <c:v>-88.490607999999995</c:v>
                </c:pt>
                <c:pt idx="133">
                  <c:v>-88.490618999999995</c:v>
                </c:pt>
                <c:pt idx="134">
                  <c:v>-88.490647999999993</c:v>
                </c:pt>
                <c:pt idx="135">
                  <c:v>-88.490657999999996</c:v>
                </c:pt>
                <c:pt idx="136">
                  <c:v>-88.490656999999999</c:v>
                </c:pt>
                <c:pt idx="137">
                  <c:v>-88.490647999999993</c:v>
                </c:pt>
                <c:pt idx="138">
                  <c:v>-88.490549000000001</c:v>
                </c:pt>
                <c:pt idx="139">
                  <c:v>-88.490442000000002</c:v>
                </c:pt>
                <c:pt idx="140">
                  <c:v>-88.490357000000003</c:v>
                </c:pt>
                <c:pt idx="141">
                  <c:v>-88.490236999999993</c:v>
                </c:pt>
                <c:pt idx="142">
                  <c:v>-88.490009000000001</c:v>
                </c:pt>
                <c:pt idx="143">
                  <c:v>-88.489913000000001</c:v>
                </c:pt>
              </c:numCache>
            </c:numRef>
          </c:yVal>
          <c:smooth val="1"/>
        </c:ser>
        <c:ser>
          <c:idx val="1"/>
          <c:order val="1"/>
          <c:tx>
            <c:v>Lap2</c:v>
          </c:tx>
          <c:marker>
            <c:symbol val="none"/>
          </c:marker>
          <c:xVal>
            <c:numRef>
              <c:f>'Lap 2 data'!$AT$10:$AT$496</c:f>
              <c:numCache>
                <c:formatCode>General</c:formatCode>
                <c:ptCount val="487"/>
                <c:pt idx="0">
                  <c:v>47.159284999999997</c:v>
                </c:pt>
                <c:pt idx="1">
                  <c:v>47.159170000000003</c:v>
                </c:pt>
                <c:pt idx="2">
                  <c:v>47.159041000000002</c:v>
                </c:pt>
                <c:pt idx="3">
                  <c:v>47.158956000000003</c:v>
                </c:pt>
                <c:pt idx="4">
                  <c:v>47.158895999999999</c:v>
                </c:pt>
                <c:pt idx="5">
                  <c:v>47.158842999999997</c:v>
                </c:pt>
                <c:pt idx="6">
                  <c:v>47.158828</c:v>
                </c:pt>
                <c:pt idx="7">
                  <c:v>47.158828999999997</c:v>
                </c:pt>
                <c:pt idx="8">
                  <c:v>47.158830999999999</c:v>
                </c:pt>
                <c:pt idx="9">
                  <c:v>47.158836000000001</c:v>
                </c:pt>
                <c:pt idx="10">
                  <c:v>47.158841000000002</c:v>
                </c:pt>
                <c:pt idx="11">
                  <c:v>47.158845999999997</c:v>
                </c:pt>
                <c:pt idx="12">
                  <c:v>47.158850999999999</c:v>
                </c:pt>
                <c:pt idx="13">
                  <c:v>47.158850999999999</c:v>
                </c:pt>
                <c:pt idx="14">
                  <c:v>47.158844999999999</c:v>
                </c:pt>
                <c:pt idx="15">
                  <c:v>47.158825999999998</c:v>
                </c:pt>
                <c:pt idx="16">
                  <c:v>47.158791999999998</c:v>
                </c:pt>
                <c:pt idx="17">
                  <c:v>47.158749999999998</c:v>
                </c:pt>
                <c:pt idx="18">
                  <c:v>47.158701999999998</c:v>
                </c:pt>
                <c:pt idx="19">
                  <c:v>47.158650999999999</c:v>
                </c:pt>
                <c:pt idx="20">
                  <c:v>47.1586</c:v>
                </c:pt>
                <c:pt idx="21">
                  <c:v>47.158560000000001</c:v>
                </c:pt>
                <c:pt idx="22">
                  <c:v>47.158532000000001</c:v>
                </c:pt>
                <c:pt idx="23">
                  <c:v>47.15851</c:v>
                </c:pt>
                <c:pt idx="24">
                  <c:v>47.158495000000002</c:v>
                </c:pt>
                <c:pt idx="25">
                  <c:v>47.158481999999999</c:v>
                </c:pt>
                <c:pt idx="26">
                  <c:v>47.158473999999998</c:v>
                </c:pt>
                <c:pt idx="27">
                  <c:v>47.158479999999997</c:v>
                </c:pt>
                <c:pt idx="28">
                  <c:v>47.158510999999997</c:v>
                </c:pt>
                <c:pt idx="29">
                  <c:v>47.158549999999998</c:v>
                </c:pt>
                <c:pt idx="30">
                  <c:v>47.158607000000003</c:v>
                </c:pt>
                <c:pt idx="31">
                  <c:v>47.158670999999998</c:v>
                </c:pt>
                <c:pt idx="32">
                  <c:v>47.158693</c:v>
                </c:pt>
                <c:pt idx="33">
                  <c:v>47.158830999999999</c:v>
                </c:pt>
                <c:pt idx="34">
                  <c:v>47.158977999999998</c:v>
                </c:pt>
                <c:pt idx="35">
                  <c:v>47.159095999999998</c:v>
                </c:pt>
                <c:pt idx="36">
                  <c:v>47.159219</c:v>
                </c:pt>
                <c:pt idx="37">
                  <c:v>47.159348999999999</c:v>
                </c:pt>
                <c:pt idx="38">
                  <c:v>47.159481</c:v>
                </c:pt>
                <c:pt idx="39">
                  <c:v>47.159613</c:v>
                </c:pt>
                <c:pt idx="40">
                  <c:v>47.159750000000003</c:v>
                </c:pt>
                <c:pt idx="41">
                  <c:v>47.159891999999999</c:v>
                </c:pt>
                <c:pt idx="42">
                  <c:v>47.160037000000003</c:v>
                </c:pt>
                <c:pt idx="43">
                  <c:v>47.160184999999998</c:v>
                </c:pt>
                <c:pt idx="44">
                  <c:v>47.160331999999997</c:v>
                </c:pt>
                <c:pt idx="45">
                  <c:v>47.160477999999998</c:v>
                </c:pt>
                <c:pt idx="46">
                  <c:v>47.160623999999999</c:v>
                </c:pt>
                <c:pt idx="47">
                  <c:v>47.160764</c:v>
                </c:pt>
                <c:pt idx="48">
                  <c:v>47.160907000000002</c:v>
                </c:pt>
                <c:pt idx="49">
                  <c:v>47.161051999999998</c:v>
                </c:pt>
                <c:pt idx="50">
                  <c:v>47.161197000000001</c:v>
                </c:pt>
                <c:pt idx="51">
                  <c:v>47.161344999999997</c:v>
                </c:pt>
                <c:pt idx="52">
                  <c:v>47.161490999999998</c:v>
                </c:pt>
                <c:pt idx="53">
                  <c:v>47.161634999999997</c:v>
                </c:pt>
                <c:pt idx="54">
                  <c:v>47.161776000000003</c:v>
                </c:pt>
                <c:pt idx="55">
                  <c:v>47.161918</c:v>
                </c:pt>
                <c:pt idx="56">
                  <c:v>47.162058999999999</c:v>
                </c:pt>
                <c:pt idx="57">
                  <c:v>47.162205</c:v>
                </c:pt>
                <c:pt idx="58">
                  <c:v>47.162359000000002</c:v>
                </c:pt>
                <c:pt idx="59">
                  <c:v>47.162515999999997</c:v>
                </c:pt>
                <c:pt idx="60">
                  <c:v>47.162678999999997</c:v>
                </c:pt>
                <c:pt idx="61">
                  <c:v>47.162843000000002</c:v>
                </c:pt>
                <c:pt idx="62">
                  <c:v>47.163006000000003</c:v>
                </c:pt>
                <c:pt idx="63">
                  <c:v>47.163164999999999</c:v>
                </c:pt>
                <c:pt idx="64">
                  <c:v>47.163325999999998</c:v>
                </c:pt>
                <c:pt idx="65">
                  <c:v>47.163482999999999</c:v>
                </c:pt>
                <c:pt idx="66">
                  <c:v>47.163634999999999</c:v>
                </c:pt>
                <c:pt idx="67">
                  <c:v>47.163780000000003</c:v>
                </c:pt>
                <c:pt idx="68">
                  <c:v>47.163916</c:v>
                </c:pt>
                <c:pt idx="69">
                  <c:v>47.16404</c:v>
                </c:pt>
                <c:pt idx="70">
                  <c:v>47.164146000000002</c:v>
                </c:pt>
                <c:pt idx="71">
                  <c:v>47.164239000000002</c:v>
                </c:pt>
                <c:pt idx="72">
                  <c:v>47.164312000000002</c:v>
                </c:pt>
                <c:pt idx="73">
                  <c:v>47.164366000000001</c:v>
                </c:pt>
                <c:pt idx="74">
                  <c:v>47.164405000000002</c:v>
                </c:pt>
                <c:pt idx="75">
                  <c:v>47.164433000000002</c:v>
                </c:pt>
                <c:pt idx="76">
                  <c:v>47.164442000000001</c:v>
                </c:pt>
                <c:pt idx="77">
                  <c:v>47.164422999999999</c:v>
                </c:pt>
                <c:pt idx="78">
                  <c:v>47.164383999999998</c:v>
                </c:pt>
                <c:pt idx="79">
                  <c:v>47.164343000000002</c:v>
                </c:pt>
                <c:pt idx="80">
                  <c:v>47.164301000000002</c:v>
                </c:pt>
                <c:pt idx="81">
                  <c:v>47.164261000000003</c:v>
                </c:pt>
                <c:pt idx="82">
                  <c:v>47.164226999999997</c:v>
                </c:pt>
                <c:pt idx="83">
                  <c:v>47.164200999999998</c:v>
                </c:pt>
                <c:pt idx="84">
                  <c:v>47.164188000000003</c:v>
                </c:pt>
                <c:pt idx="85">
                  <c:v>47.164200000000001</c:v>
                </c:pt>
                <c:pt idx="86">
                  <c:v>47.164225999999999</c:v>
                </c:pt>
                <c:pt idx="87">
                  <c:v>47.164253000000002</c:v>
                </c:pt>
                <c:pt idx="88">
                  <c:v>47.164273000000001</c:v>
                </c:pt>
                <c:pt idx="89">
                  <c:v>47.164287000000002</c:v>
                </c:pt>
                <c:pt idx="90">
                  <c:v>47.164288999999997</c:v>
                </c:pt>
                <c:pt idx="91">
                  <c:v>47.164282</c:v>
                </c:pt>
                <c:pt idx="92">
                  <c:v>47.164268</c:v>
                </c:pt>
                <c:pt idx="93">
                  <c:v>47.164251999999998</c:v>
                </c:pt>
                <c:pt idx="94">
                  <c:v>47.164220999999998</c:v>
                </c:pt>
                <c:pt idx="95">
                  <c:v>47.164178</c:v>
                </c:pt>
                <c:pt idx="96">
                  <c:v>47.164124999999999</c:v>
                </c:pt>
                <c:pt idx="97">
                  <c:v>47.164057999999997</c:v>
                </c:pt>
                <c:pt idx="98">
                  <c:v>47.163983000000002</c:v>
                </c:pt>
                <c:pt idx="99">
                  <c:v>47.163904000000002</c:v>
                </c:pt>
                <c:pt idx="100">
                  <c:v>47.163837999999998</c:v>
                </c:pt>
                <c:pt idx="101">
                  <c:v>47.163786999999999</c:v>
                </c:pt>
                <c:pt idx="102">
                  <c:v>47.163746000000003</c:v>
                </c:pt>
                <c:pt idx="103">
                  <c:v>47.163705999999998</c:v>
                </c:pt>
                <c:pt idx="104">
                  <c:v>47.163674</c:v>
                </c:pt>
                <c:pt idx="105">
                  <c:v>47.163646999999997</c:v>
                </c:pt>
                <c:pt idx="106">
                  <c:v>47.163614000000003</c:v>
                </c:pt>
                <c:pt idx="107">
                  <c:v>47.163564999999998</c:v>
                </c:pt>
                <c:pt idx="108">
                  <c:v>47.163485999999999</c:v>
                </c:pt>
                <c:pt idx="109">
                  <c:v>47.163395000000001</c:v>
                </c:pt>
                <c:pt idx="110">
                  <c:v>47.163311999999998</c:v>
                </c:pt>
                <c:pt idx="111">
                  <c:v>47.163215000000001</c:v>
                </c:pt>
                <c:pt idx="112">
                  <c:v>47.163089999999997</c:v>
                </c:pt>
                <c:pt idx="113">
                  <c:v>47.162947000000003</c:v>
                </c:pt>
                <c:pt idx="114">
                  <c:v>47.162796</c:v>
                </c:pt>
                <c:pt idx="115">
                  <c:v>47.162638999999999</c:v>
                </c:pt>
                <c:pt idx="116">
                  <c:v>47.162475999999998</c:v>
                </c:pt>
                <c:pt idx="117">
                  <c:v>47.162317000000002</c:v>
                </c:pt>
                <c:pt idx="118">
                  <c:v>47.162153000000004</c:v>
                </c:pt>
                <c:pt idx="119">
                  <c:v>47.162095000000001</c:v>
                </c:pt>
                <c:pt idx="120">
                  <c:v>47.161873999999997</c:v>
                </c:pt>
                <c:pt idx="121">
                  <c:v>47.161638000000004</c:v>
                </c:pt>
                <c:pt idx="122">
                  <c:v>47.161479</c:v>
                </c:pt>
                <c:pt idx="123">
                  <c:v>47.161335000000001</c:v>
                </c:pt>
                <c:pt idx="124">
                  <c:v>47.161208999999999</c:v>
                </c:pt>
                <c:pt idx="125">
                  <c:v>47.161095000000003</c:v>
                </c:pt>
                <c:pt idx="126">
                  <c:v>47.160983999999999</c:v>
                </c:pt>
                <c:pt idx="127">
                  <c:v>47.160870000000003</c:v>
                </c:pt>
                <c:pt idx="128">
                  <c:v>47.160753999999997</c:v>
                </c:pt>
                <c:pt idx="129">
                  <c:v>47.160637999999999</c:v>
                </c:pt>
                <c:pt idx="130">
                  <c:v>47.160521000000003</c:v>
                </c:pt>
                <c:pt idx="131">
                  <c:v>47.160401999999998</c:v>
                </c:pt>
                <c:pt idx="132">
                  <c:v>47.16028</c:v>
                </c:pt>
                <c:pt idx="133">
                  <c:v>47.160156000000001</c:v>
                </c:pt>
                <c:pt idx="134">
                  <c:v>47.160035999999998</c:v>
                </c:pt>
                <c:pt idx="135">
                  <c:v>47.159914999999998</c:v>
                </c:pt>
                <c:pt idx="136">
                  <c:v>47.159835000000001</c:v>
                </c:pt>
                <c:pt idx="137">
                  <c:v>47.159778000000003</c:v>
                </c:pt>
                <c:pt idx="138">
                  <c:v>47.159686000000001</c:v>
                </c:pt>
                <c:pt idx="139">
                  <c:v>47.159576000000001</c:v>
                </c:pt>
                <c:pt idx="140">
                  <c:v>47.159466000000002</c:v>
                </c:pt>
                <c:pt idx="141">
                  <c:v>47.159283000000002</c:v>
                </c:pt>
              </c:numCache>
            </c:numRef>
          </c:xVal>
          <c:yVal>
            <c:numRef>
              <c:f>'Lap 2 data'!$AU$10:$AU$496</c:f>
              <c:numCache>
                <c:formatCode>General</c:formatCode>
                <c:ptCount val="487"/>
                <c:pt idx="0">
                  <c:v>-88.489913000000001</c:v>
                </c:pt>
                <c:pt idx="1">
                  <c:v>-88.489703000000006</c:v>
                </c:pt>
                <c:pt idx="2">
                  <c:v>-88.489472000000006</c:v>
                </c:pt>
                <c:pt idx="3">
                  <c:v>-88.489277999999999</c:v>
                </c:pt>
                <c:pt idx="4">
                  <c:v>-88.489065999999994</c:v>
                </c:pt>
                <c:pt idx="5">
                  <c:v>-88.488851999999994</c:v>
                </c:pt>
                <c:pt idx="6">
                  <c:v>-88.488619999999997</c:v>
                </c:pt>
                <c:pt idx="7">
                  <c:v>-88.488377</c:v>
                </c:pt>
                <c:pt idx="8">
                  <c:v>-88.488124999999997</c:v>
                </c:pt>
                <c:pt idx="9">
                  <c:v>-88.487866999999994</c:v>
                </c:pt>
                <c:pt idx="10">
                  <c:v>-88.487606999999997</c:v>
                </c:pt>
                <c:pt idx="11">
                  <c:v>-88.487341000000001</c:v>
                </c:pt>
                <c:pt idx="12">
                  <c:v>-88.487076000000002</c:v>
                </c:pt>
                <c:pt idx="13">
                  <c:v>-88.486815000000007</c:v>
                </c:pt>
                <c:pt idx="14">
                  <c:v>-88.486577999999994</c:v>
                </c:pt>
                <c:pt idx="15">
                  <c:v>-88.486367999999999</c:v>
                </c:pt>
                <c:pt idx="16">
                  <c:v>-88.486186000000004</c:v>
                </c:pt>
                <c:pt idx="17">
                  <c:v>-88.486011000000005</c:v>
                </c:pt>
                <c:pt idx="18">
                  <c:v>-88.485850999999997</c:v>
                </c:pt>
                <c:pt idx="19">
                  <c:v>-88.485705999999993</c:v>
                </c:pt>
                <c:pt idx="20">
                  <c:v>-88.485566000000006</c:v>
                </c:pt>
                <c:pt idx="21">
                  <c:v>-88.485426000000004</c:v>
                </c:pt>
                <c:pt idx="22">
                  <c:v>-88.485286000000002</c:v>
                </c:pt>
                <c:pt idx="23">
                  <c:v>-88.485142999999994</c:v>
                </c:pt>
                <c:pt idx="24">
                  <c:v>-88.484995999999995</c:v>
                </c:pt>
                <c:pt idx="25">
                  <c:v>-88.484851000000006</c:v>
                </c:pt>
                <c:pt idx="26">
                  <c:v>-88.484708999999995</c:v>
                </c:pt>
                <c:pt idx="27">
                  <c:v>-88.484571000000003</c:v>
                </c:pt>
                <c:pt idx="28">
                  <c:v>-88.484440000000006</c:v>
                </c:pt>
                <c:pt idx="29">
                  <c:v>-88.484318999999999</c:v>
                </c:pt>
                <c:pt idx="30">
                  <c:v>-88.484216000000004</c:v>
                </c:pt>
                <c:pt idx="31">
                  <c:v>-88.484122999999997</c:v>
                </c:pt>
                <c:pt idx="32">
                  <c:v>-88.484089999999995</c:v>
                </c:pt>
                <c:pt idx="33">
                  <c:v>-88.484069000000005</c:v>
                </c:pt>
                <c:pt idx="34">
                  <c:v>-88.484054</c:v>
                </c:pt>
                <c:pt idx="35">
                  <c:v>-88.484055999999995</c:v>
                </c:pt>
                <c:pt idx="36">
                  <c:v>-88.484063000000006</c:v>
                </c:pt>
                <c:pt idx="37">
                  <c:v>-88.484072999999995</c:v>
                </c:pt>
                <c:pt idx="38">
                  <c:v>-88.484088</c:v>
                </c:pt>
                <c:pt idx="39">
                  <c:v>-88.484093999999999</c:v>
                </c:pt>
                <c:pt idx="40">
                  <c:v>-88.484103000000005</c:v>
                </c:pt>
                <c:pt idx="41">
                  <c:v>-88.484099999999998</c:v>
                </c:pt>
                <c:pt idx="42">
                  <c:v>-88.484097000000006</c:v>
                </c:pt>
                <c:pt idx="43">
                  <c:v>-88.484091000000006</c:v>
                </c:pt>
                <c:pt idx="44">
                  <c:v>-88.484084999999993</c:v>
                </c:pt>
                <c:pt idx="45">
                  <c:v>-88.484072999999995</c:v>
                </c:pt>
                <c:pt idx="46">
                  <c:v>-88.484055999999995</c:v>
                </c:pt>
                <c:pt idx="47">
                  <c:v>-88.484018000000006</c:v>
                </c:pt>
                <c:pt idx="48">
                  <c:v>-88.483968000000004</c:v>
                </c:pt>
                <c:pt idx="49">
                  <c:v>-88.483945000000006</c:v>
                </c:pt>
                <c:pt idx="50">
                  <c:v>-88.483928000000006</c:v>
                </c:pt>
                <c:pt idx="51">
                  <c:v>-88.483914999999996</c:v>
                </c:pt>
                <c:pt idx="52">
                  <c:v>-88.483939000000007</c:v>
                </c:pt>
                <c:pt idx="53">
                  <c:v>-88.483984000000007</c:v>
                </c:pt>
                <c:pt idx="54">
                  <c:v>-88.484039999999993</c:v>
                </c:pt>
                <c:pt idx="55">
                  <c:v>-88.484098000000003</c:v>
                </c:pt>
                <c:pt idx="56">
                  <c:v>-88.484146999999993</c:v>
                </c:pt>
                <c:pt idx="57">
                  <c:v>-88.484167999999997</c:v>
                </c:pt>
                <c:pt idx="58">
                  <c:v>-88.484166999999999</c:v>
                </c:pt>
                <c:pt idx="59">
                  <c:v>-88.484146999999993</c:v>
                </c:pt>
                <c:pt idx="60">
                  <c:v>-88.484133999999997</c:v>
                </c:pt>
                <c:pt idx="61">
                  <c:v>-88.484142000000006</c:v>
                </c:pt>
                <c:pt idx="62">
                  <c:v>-88.484174999999993</c:v>
                </c:pt>
                <c:pt idx="63">
                  <c:v>-88.484230999999994</c:v>
                </c:pt>
                <c:pt idx="64">
                  <c:v>-88.484334000000004</c:v>
                </c:pt>
                <c:pt idx="65">
                  <c:v>-88.484471999999997</c:v>
                </c:pt>
                <c:pt idx="66">
                  <c:v>-88.484622999999999</c:v>
                </c:pt>
                <c:pt idx="67">
                  <c:v>-88.484780999999998</c:v>
                </c:pt>
                <c:pt idx="68">
                  <c:v>-88.484960999999998</c:v>
                </c:pt>
                <c:pt idx="69">
                  <c:v>-88.485163</c:v>
                </c:pt>
                <c:pt idx="70">
                  <c:v>-88.485382999999999</c:v>
                </c:pt>
                <c:pt idx="71">
                  <c:v>-88.485605000000007</c:v>
                </c:pt>
                <c:pt idx="72">
                  <c:v>-88.485830000000007</c:v>
                </c:pt>
                <c:pt idx="73">
                  <c:v>-88.486054999999993</c:v>
                </c:pt>
                <c:pt idx="74">
                  <c:v>-88.486272</c:v>
                </c:pt>
                <c:pt idx="75">
                  <c:v>-88.486475999999996</c:v>
                </c:pt>
                <c:pt idx="76">
                  <c:v>-88.486670000000004</c:v>
                </c:pt>
                <c:pt idx="77">
                  <c:v>-88.486855000000006</c:v>
                </c:pt>
                <c:pt idx="78">
                  <c:v>-88.487036000000003</c:v>
                </c:pt>
                <c:pt idx="79">
                  <c:v>-88.487217000000001</c:v>
                </c:pt>
                <c:pt idx="80">
                  <c:v>-88.487392</c:v>
                </c:pt>
                <c:pt idx="81">
                  <c:v>-88.487565000000004</c:v>
                </c:pt>
                <c:pt idx="82">
                  <c:v>-88.487735000000001</c:v>
                </c:pt>
                <c:pt idx="83">
                  <c:v>-88.487897000000004</c:v>
                </c:pt>
                <c:pt idx="84">
                  <c:v>-88.488052999999994</c:v>
                </c:pt>
                <c:pt idx="85">
                  <c:v>-88.488198999999994</c:v>
                </c:pt>
                <c:pt idx="86">
                  <c:v>-88.488335000000006</c:v>
                </c:pt>
                <c:pt idx="87">
                  <c:v>-88.488462999999996</c:v>
                </c:pt>
                <c:pt idx="88">
                  <c:v>-88.488591</c:v>
                </c:pt>
                <c:pt idx="89">
                  <c:v>-88.488720999999998</c:v>
                </c:pt>
                <c:pt idx="90">
                  <c:v>-88.488842000000005</c:v>
                </c:pt>
                <c:pt idx="91">
                  <c:v>-88.488967000000002</c:v>
                </c:pt>
                <c:pt idx="92">
                  <c:v>-88.489097000000001</c:v>
                </c:pt>
                <c:pt idx="93">
                  <c:v>-88.489225000000005</c:v>
                </c:pt>
                <c:pt idx="94">
                  <c:v>-88.489356000000001</c:v>
                </c:pt>
                <c:pt idx="95">
                  <c:v>-88.489486999999997</c:v>
                </c:pt>
                <c:pt idx="96">
                  <c:v>-88.489616999999996</c:v>
                </c:pt>
                <c:pt idx="97">
                  <c:v>-88.489743000000004</c:v>
                </c:pt>
                <c:pt idx="98">
                  <c:v>-88.489867000000004</c:v>
                </c:pt>
                <c:pt idx="99">
                  <c:v>-88.489993999999996</c:v>
                </c:pt>
                <c:pt idx="100">
                  <c:v>-88.490145999999996</c:v>
                </c:pt>
                <c:pt idx="101">
                  <c:v>-88.490316000000007</c:v>
                </c:pt>
                <c:pt idx="102">
                  <c:v>-88.490494999999996</c:v>
                </c:pt>
                <c:pt idx="103">
                  <c:v>-88.490669999999994</c:v>
                </c:pt>
                <c:pt idx="104">
                  <c:v>-88.490844999999993</c:v>
                </c:pt>
                <c:pt idx="105">
                  <c:v>-88.491018999999994</c:v>
                </c:pt>
                <c:pt idx="106">
                  <c:v>-88.491191000000001</c:v>
                </c:pt>
                <c:pt idx="107">
                  <c:v>-88.491359000000003</c:v>
                </c:pt>
                <c:pt idx="108">
                  <c:v>-88.491512</c:v>
                </c:pt>
                <c:pt idx="109">
                  <c:v>-88.491657000000004</c:v>
                </c:pt>
                <c:pt idx="110">
                  <c:v>-88.491803000000004</c:v>
                </c:pt>
                <c:pt idx="111">
                  <c:v>-88.491938000000005</c:v>
                </c:pt>
                <c:pt idx="112">
                  <c:v>-88.492024999999998</c:v>
                </c:pt>
                <c:pt idx="113">
                  <c:v>-88.492058999999998</c:v>
                </c:pt>
                <c:pt idx="114">
                  <c:v>-88.492058999999998</c:v>
                </c:pt>
                <c:pt idx="115">
                  <c:v>-88.492028000000005</c:v>
                </c:pt>
                <c:pt idx="116">
                  <c:v>-88.491973999999999</c:v>
                </c:pt>
                <c:pt idx="117">
                  <c:v>-88.491927000000004</c:v>
                </c:pt>
                <c:pt idx="118">
                  <c:v>-88.491861999999998</c:v>
                </c:pt>
                <c:pt idx="119">
                  <c:v>-88.491834999999995</c:v>
                </c:pt>
                <c:pt idx="120">
                  <c:v>-88.491703999999999</c:v>
                </c:pt>
                <c:pt idx="121">
                  <c:v>-88.491557999999998</c:v>
                </c:pt>
                <c:pt idx="122">
                  <c:v>-88.491426000000004</c:v>
                </c:pt>
                <c:pt idx="123">
                  <c:v>-88.491287999999997</c:v>
                </c:pt>
                <c:pt idx="124">
                  <c:v>-88.491146999999998</c:v>
                </c:pt>
                <c:pt idx="125">
                  <c:v>-88.491007999999994</c:v>
                </c:pt>
                <c:pt idx="126">
                  <c:v>-88.490899999999996</c:v>
                </c:pt>
                <c:pt idx="127">
                  <c:v>-88.490826999999996</c:v>
                </c:pt>
                <c:pt idx="128">
                  <c:v>-88.490776999999994</c:v>
                </c:pt>
                <c:pt idx="129">
                  <c:v>-88.490735000000001</c:v>
                </c:pt>
                <c:pt idx="130">
                  <c:v>-88.490725999999995</c:v>
                </c:pt>
                <c:pt idx="131">
                  <c:v>-88.490735000000001</c:v>
                </c:pt>
                <c:pt idx="132">
                  <c:v>-88.490718000000001</c:v>
                </c:pt>
                <c:pt idx="133">
                  <c:v>-88.490694000000005</c:v>
                </c:pt>
                <c:pt idx="134">
                  <c:v>-88.490673999999999</c:v>
                </c:pt>
                <c:pt idx="135">
                  <c:v>-88.490611999999999</c:v>
                </c:pt>
                <c:pt idx="136">
                  <c:v>-88.490547000000007</c:v>
                </c:pt>
                <c:pt idx="137">
                  <c:v>-88.490491000000006</c:v>
                </c:pt>
                <c:pt idx="138">
                  <c:v>-88.490401000000006</c:v>
                </c:pt>
                <c:pt idx="139">
                  <c:v>-88.490290999999999</c:v>
                </c:pt>
                <c:pt idx="140">
                  <c:v>-88.490182000000004</c:v>
                </c:pt>
                <c:pt idx="141">
                  <c:v>-88.49</c:v>
                </c:pt>
              </c:numCache>
            </c:numRef>
          </c:yVal>
          <c:smooth val="1"/>
        </c:ser>
        <c:ser>
          <c:idx val="2"/>
          <c:order val="2"/>
          <c:tx>
            <c:v>Lap3</c:v>
          </c:tx>
          <c:marker>
            <c:symbol val="none"/>
          </c:marker>
          <c:xVal>
            <c:numRef>
              <c:f>'Lap 3 data'!$AT$10:$AT$497</c:f>
              <c:numCache>
                <c:formatCode>General</c:formatCode>
                <c:ptCount val="488"/>
                <c:pt idx="0">
                  <c:v>47.159283000000002</c:v>
                </c:pt>
                <c:pt idx="1">
                  <c:v>47.159171000000001</c:v>
                </c:pt>
                <c:pt idx="2">
                  <c:v>47.159094000000003</c:v>
                </c:pt>
                <c:pt idx="3">
                  <c:v>47.159013999999999</c:v>
                </c:pt>
                <c:pt idx="4">
                  <c:v>47.158946</c:v>
                </c:pt>
                <c:pt idx="5">
                  <c:v>47.158883000000003</c:v>
                </c:pt>
                <c:pt idx="6">
                  <c:v>47.158847999999999</c:v>
                </c:pt>
                <c:pt idx="7">
                  <c:v>47.158831999999997</c:v>
                </c:pt>
                <c:pt idx="8">
                  <c:v>47.158827000000002</c:v>
                </c:pt>
                <c:pt idx="9">
                  <c:v>47.158828999999997</c:v>
                </c:pt>
                <c:pt idx="10">
                  <c:v>47.158835000000003</c:v>
                </c:pt>
                <c:pt idx="11">
                  <c:v>47.158841000000002</c:v>
                </c:pt>
                <c:pt idx="12">
                  <c:v>47.158842999999997</c:v>
                </c:pt>
                <c:pt idx="13">
                  <c:v>47.158839</c:v>
                </c:pt>
                <c:pt idx="14">
                  <c:v>47.158828999999997</c:v>
                </c:pt>
                <c:pt idx="15">
                  <c:v>47.158813000000002</c:v>
                </c:pt>
                <c:pt idx="16">
                  <c:v>47.158785999999999</c:v>
                </c:pt>
                <c:pt idx="17">
                  <c:v>47.158743999999999</c:v>
                </c:pt>
                <c:pt idx="18">
                  <c:v>47.158698999999999</c:v>
                </c:pt>
                <c:pt idx="19">
                  <c:v>47.158650000000002</c:v>
                </c:pt>
                <c:pt idx="20">
                  <c:v>47.158597999999998</c:v>
                </c:pt>
                <c:pt idx="21">
                  <c:v>47.158555</c:v>
                </c:pt>
                <c:pt idx="22">
                  <c:v>47.158517000000003</c:v>
                </c:pt>
                <c:pt idx="23">
                  <c:v>47.158496</c:v>
                </c:pt>
                <c:pt idx="24">
                  <c:v>47.158481999999999</c:v>
                </c:pt>
                <c:pt idx="25">
                  <c:v>47.158467999999999</c:v>
                </c:pt>
                <c:pt idx="26">
                  <c:v>47.158461000000003</c:v>
                </c:pt>
                <c:pt idx="27">
                  <c:v>47.158465</c:v>
                </c:pt>
                <c:pt idx="28">
                  <c:v>47.158473999999998</c:v>
                </c:pt>
                <c:pt idx="29">
                  <c:v>47.158499999999997</c:v>
                </c:pt>
                <c:pt idx="30">
                  <c:v>47.158548000000003</c:v>
                </c:pt>
                <c:pt idx="31">
                  <c:v>47.158617999999997</c:v>
                </c:pt>
                <c:pt idx="32">
                  <c:v>47.158645</c:v>
                </c:pt>
                <c:pt idx="33">
                  <c:v>47.158757000000001</c:v>
                </c:pt>
                <c:pt idx="34">
                  <c:v>47.158889000000002</c:v>
                </c:pt>
                <c:pt idx="35">
                  <c:v>47.158999999999999</c:v>
                </c:pt>
                <c:pt idx="36">
                  <c:v>47.159115999999997</c:v>
                </c:pt>
                <c:pt idx="37">
                  <c:v>47.159236</c:v>
                </c:pt>
                <c:pt idx="38">
                  <c:v>47.159351999999998</c:v>
                </c:pt>
                <c:pt idx="39">
                  <c:v>47.159472000000001</c:v>
                </c:pt>
                <c:pt idx="40">
                  <c:v>47.159598000000003</c:v>
                </c:pt>
                <c:pt idx="41">
                  <c:v>47.159734999999998</c:v>
                </c:pt>
                <c:pt idx="42">
                  <c:v>47.159877999999999</c:v>
                </c:pt>
                <c:pt idx="43">
                  <c:v>47.160015999999999</c:v>
                </c:pt>
                <c:pt idx="44">
                  <c:v>47.160153999999999</c:v>
                </c:pt>
                <c:pt idx="45">
                  <c:v>47.160293000000003</c:v>
                </c:pt>
                <c:pt idx="46">
                  <c:v>47.160434000000002</c:v>
                </c:pt>
                <c:pt idx="47">
                  <c:v>47.160572000000002</c:v>
                </c:pt>
                <c:pt idx="48">
                  <c:v>47.160710000000002</c:v>
                </c:pt>
                <c:pt idx="49">
                  <c:v>47.160850000000003</c:v>
                </c:pt>
                <c:pt idx="50">
                  <c:v>47.160998999999997</c:v>
                </c:pt>
                <c:pt idx="51">
                  <c:v>47.161147</c:v>
                </c:pt>
                <c:pt idx="52">
                  <c:v>47.161292000000003</c:v>
                </c:pt>
                <c:pt idx="53">
                  <c:v>47.161439000000001</c:v>
                </c:pt>
                <c:pt idx="54">
                  <c:v>47.161583999999998</c:v>
                </c:pt>
                <c:pt idx="55">
                  <c:v>47.161726999999999</c:v>
                </c:pt>
                <c:pt idx="56">
                  <c:v>47.161867000000001</c:v>
                </c:pt>
                <c:pt idx="57">
                  <c:v>47.162007000000003</c:v>
                </c:pt>
                <c:pt idx="58">
                  <c:v>47.162154999999998</c:v>
                </c:pt>
                <c:pt idx="59">
                  <c:v>47.162312999999997</c:v>
                </c:pt>
                <c:pt idx="60">
                  <c:v>47.162475999999998</c:v>
                </c:pt>
                <c:pt idx="61">
                  <c:v>47.162641999999998</c:v>
                </c:pt>
                <c:pt idx="62">
                  <c:v>47.162812000000002</c:v>
                </c:pt>
                <c:pt idx="63">
                  <c:v>47.162985999999997</c:v>
                </c:pt>
                <c:pt idx="64">
                  <c:v>47.163155000000003</c:v>
                </c:pt>
                <c:pt idx="65">
                  <c:v>47.163322000000001</c:v>
                </c:pt>
                <c:pt idx="66">
                  <c:v>47.163485999999999</c:v>
                </c:pt>
                <c:pt idx="67">
                  <c:v>47.163542999999997</c:v>
                </c:pt>
                <c:pt idx="68">
                  <c:v>47.163736</c:v>
                </c:pt>
                <c:pt idx="69">
                  <c:v>47.163938000000002</c:v>
                </c:pt>
                <c:pt idx="70">
                  <c:v>47.164062999999999</c:v>
                </c:pt>
                <c:pt idx="71">
                  <c:v>47.164161</c:v>
                </c:pt>
                <c:pt idx="72">
                  <c:v>47.164237</c:v>
                </c:pt>
                <c:pt idx="73">
                  <c:v>47.164298000000002</c:v>
                </c:pt>
                <c:pt idx="74">
                  <c:v>47.164344999999997</c:v>
                </c:pt>
                <c:pt idx="75">
                  <c:v>47.164386999999998</c:v>
                </c:pt>
                <c:pt idx="76">
                  <c:v>47.164419000000002</c:v>
                </c:pt>
                <c:pt idx="77">
                  <c:v>47.164428999999998</c:v>
                </c:pt>
                <c:pt idx="78">
                  <c:v>47.16442</c:v>
                </c:pt>
                <c:pt idx="79">
                  <c:v>47.164403</c:v>
                </c:pt>
                <c:pt idx="80">
                  <c:v>47.164372999999998</c:v>
                </c:pt>
                <c:pt idx="81">
                  <c:v>47.164332000000002</c:v>
                </c:pt>
                <c:pt idx="82">
                  <c:v>47.164290000000001</c:v>
                </c:pt>
                <c:pt idx="83">
                  <c:v>47.164256999999999</c:v>
                </c:pt>
                <c:pt idx="84">
                  <c:v>47.164225999999999</c:v>
                </c:pt>
                <c:pt idx="85">
                  <c:v>47.164203000000001</c:v>
                </c:pt>
                <c:pt idx="86">
                  <c:v>47.164192</c:v>
                </c:pt>
                <c:pt idx="87">
                  <c:v>47.164212999999997</c:v>
                </c:pt>
                <c:pt idx="88">
                  <c:v>47.164242999999999</c:v>
                </c:pt>
                <c:pt idx="89">
                  <c:v>47.164262999999998</c:v>
                </c:pt>
                <c:pt idx="90">
                  <c:v>47.164273999999999</c:v>
                </c:pt>
                <c:pt idx="91">
                  <c:v>47.164287000000002</c:v>
                </c:pt>
                <c:pt idx="92">
                  <c:v>47.164296</c:v>
                </c:pt>
                <c:pt idx="93">
                  <c:v>47.164298000000002</c:v>
                </c:pt>
                <c:pt idx="94">
                  <c:v>47.164282999999998</c:v>
                </c:pt>
                <c:pt idx="95">
                  <c:v>47.164254</c:v>
                </c:pt>
                <c:pt idx="96">
                  <c:v>47.164214999999999</c:v>
                </c:pt>
                <c:pt idx="97">
                  <c:v>47.164169000000001</c:v>
                </c:pt>
                <c:pt idx="98">
                  <c:v>47.164107999999999</c:v>
                </c:pt>
                <c:pt idx="99">
                  <c:v>47.164037</c:v>
                </c:pt>
                <c:pt idx="100">
                  <c:v>47.163953999999997</c:v>
                </c:pt>
                <c:pt idx="101">
                  <c:v>47.163867000000003</c:v>
                </c:pt>
                <c:pt idx="102">
                  <c:v>47.163795</c:v>
                </c:pt>
                <c:pt idx="103">
                  <c:v>47.16375</c:v>
                </c:pt>
                <c:pt idx="104">
                  <c:v>47.163707000000002</c:v>
                </c:pt>
                <c:pt idx="105">
                  <c:v>47.163666999999997</c:v>
                </c:pt>
                <c:pt idx="106">
                  <c:v>47.163634999999999</c:v>
                </c:pt>
                <c:pt idx="107">
                  <c:v>47.163600000000002</c:v>
                </c:pt>
                <c:pt idx="108">
                  <c:v>47.163564000000001</c:v>
                </c:pt>
                <c:pt idx="109">
                  <c:v>47.163511999999997</c:v>
                </c:pt>
                <c:pt idx="110">
                  <c:v>47.163426000000001</c:v>
                </c:pt>
                <c:pt idx="111">
                  <c:v>47.163331999999997</c:v>
                </c:pt>
                <c:pt idx="112">
                  <c:v>47.163220000000003</c:v>
                </c:pt>
                <c:pt idx="113">
                  <c:v>47.163086999999997</c:v>
                </c:pt>
                <c:pt idx="114">
                  <c:v>47.162939999999999</c:v>
                </c:pt>
                <c:pt idx="115">
                  <c:v>47.162784000000002</c:v>
                </c:pt>
                <c:pt idx="116">
                  <c:v>47.162627000000001</c:v>
                </c:pt>
                <c:pt idx="117">
                  <c:v>47.162467999999997</c:v>
                </c:pt>
                <c:pt idx="118">
                  <c:v>47.162301999999997</c:v>
                </c:pt>
                <c:pt idx="119">
                  <c:v>47.162123999999999</c:v>
                </c:pt>
                <c:pt idx="120">
                  <c:v>47.161945000000003</c:v>
                </c:pt>
                <c:pt idx="121">
                  <c:v>47.161883000000003</c:v>
                </c:pt>
                <c:pt idx="122">
                  <c:v>47.161664999999999</c:v>
                </c:pt>
                <c:pt idx="123">
                  <c:v>47.161546999999999</c:v>
                </c:pt>
                <c:pt idx="124">
                  <c:v>47.161361999999997</c:v>
                </c:pt>
                <c:pt idx="125">
                  <c:v>47.161262000000001</c:v>
                </c:pt>
                <c:pt idx="126">
                  <c:v>47.161090000000002</c:v>
                </c:pt>
                <c:pt idx="127">
                  <c:v>47.160933999999997</c:v>
                </c:pt>
                <c:pt idx="128">
                  <c:v>47.160818999999996</c:v>
                </c:pt>
                <c:pt idx="129">
                  <c:v>47.160694999999997</c:v>
                </c:pt>
                <c:pt idx="130">
                  <c:v>47.160567</c:v>
                </c:pt>
                <c:pt idx="131">
                  <c:v>47.160440999999999</c:v>
                </c:pt>
                <c:pt idx="132">
                  <c:v>47.160311</c:v>
                </c:pt>
                <c:pt idx="133">
                  <c:v>47.160265000000003</c:v>
                </c:pt>
                <c:pt idx="134">
                  <c:v>47.160181999999999</c:v>
                </c:pt>
                <c:pt idx="135">
                  <c:v>47.159976999999998</c:v>
                </c:pt>
                <c:pt idx="136">
                  <c:v>47.159889999999997</c:v>
                </c:pt>
                <c:pt idx="137">
                  <c:v>47.159813999999997</c:v>
                </c:pt>
                <c:pt idx="138">
                  <c:v>47.159700000000001</c:v>
                </c:pt>
                <c:pt idx="139">
                  <c:v>47.159511999999999</c:v>
                </c:pt>
                <c:pt idx="140">
                  <c:v>47.159390000000002</c:v>
                </c:pt>
                <c:pt idx="141">
                  <c:v>47.159367000000003</c:v>
                </c:pt>
              </c:numCache>
            </c:numRef>
          </c:xVal>
          <c:yVal>
            <c:numRef>
              <c:f>'Lap 3 data'!$AU$10:$AU$497</c:f>
              <c:numCache>
                <c:formatCode>General</c:formatCode>
                <c:ptCount val="488"/>
                <c:pt idx="0">
                  <c:v>-88.49</c:v>
                </c:pt>
                <c:pt idx="1">
                  <c:v>-88.489755000000002</c:v>
                </c:pt>
                <c:pt idx="2">
                  <c:v>-88.489555999999993</c:v>
                </c:pt>
                <c:pt idx="3">
                  <c:v>-88.489367999999999</c:v>
                </c:pt>
                <c:pt idx="4">
                  <c:v>-88.489166999999995</c:v>
                </c:pt>
                <c:pt idx="5">
                  <c:v>-88.488968</c:v>
                </c:pt>
                <c:pt idx="6">
                  <c:v>-88.488744999999994</c:v>
                </c:pt>
                <c:pt idx="7">
                  <c:v>-88.488502999999994</c:v>
                </c:pt>
                <c:pt idx="8">
                  <c:v>-88.488253</c:v>
                </c:pt>
                <c:pt idx="9">
                  <c:v>-88.487988999999999</c:v>
                </c:pt>
                <c:pt idx="10">
                  <c:v>-88.487714999999994</c:v>
                </c:pt>
                <c:pt idx="11">
                  <c:v>-88.487441000000004</c:v>
                </c:pt>
                <c:pt idx="12">
                  <c:v>-88.487172999999999</c:v>
                </c:pt>
                <c:pt idx="13">
                  <c:v>-88.486923000000004</c:v>
                </c:pt>
                <c:pt idx="14">
                  <c:v>-88.486689999999996</c:v>
                </c:pt>
                <c:pt idx="15">
                  <c:v>-88.486472000000006</c:v>
                </c:pt>
                <c:pt idx="16">
                  <c:v>-88.486272999999997</c:v>
                </c:pt>
                <c:pt idx="17">
                  <c:v>-88.486103</c:v>
                </c:pt>
                <c:pt idx="18">
                  <c:v>-88.485941999999994</c:v>
                </c:pt>
                <c:pt idx="19">
                  <c:v>-88.485793999999999</c:v>
                </c:pt>
                <c:pt idx="20">
                  <c:v>-88.485657000000003</c:v>
                </c:pt>
                <c:pt idx="21">
                  <c:v>-88.485517999999999</c:v>
                </c:pt>
                <c:pt idx="22">
                  <c:v>-88.485376000000002</c:v>
                </c:pt>
                <c:pt idx="23">
                  <c:v>-88.485236999999998</c:v>
                </c:pt>
                <c:pt idx="24">
                  <c:v>-88.485095999999999</c:v>
                </c:pt>
                <c:pt idx="25">
                  <c:v>-88.484954999999999</c:v>
                </c:pt>
                <c:pt idx="26">
                  <c:v>-88.484819999999999</c:v>
                </c:pt>
                <c:pt idx="27">
                  <c:v>-88.484697999999995</c:v>
                </c:pt>
                <c:pt idx="28">
                  <c:v>-88.484576000000004</c:v>
                </c:pt>
                <c:pt idx="29">
                  <c:v>-88.484453999999999</c:v>
                </c:pt>
                <c:pt idx="30">
                  <c:v>-88.484341999999998</c:v>
                </c:pt>
                <c:pt idx="31">
                  <c:v>-88.484254000000007</c:v>
                </c:pt>
                <c:pt idx="32">
                  <c:v>-88.484227000000004</c:v>
                </c:pt>
                <c:pt idx="33">
                  <c:v>-88.484154000000004</c:v>
                </c:pt>
                <c:pt idx="34">
                  <c:v>-88.484116999999998</c:v>
                </c:pt>
                <c:pt idx="35">
                  <c:v>-88.484114000000005</c:v>
                </c:pt>
                <c:pt idx="36">
                  <c:v>-88.484115000000003</c:v>
                </c:pt>
                <c:pt idx="37">
                  <c:v>-88.484121000000002</c:v>
                </c:pt>
                <c:pt idx="38">
                  <c:v>-88.484123999999994</c:v>
                </c:pt>
                <c:pt idx="39">
                  <c:v>-88.484129999999993</c:v>
                </c:pt>
                <c:pt idx="40">
                  <c:v>-88.484138000000002</c:v>
                </c:pt>
                <c:pt idx="41">
                  <c:v>-88.484134999999995</c:v>
                </c:pt>
                <c:pt idx="42">
                  <c:v>-88.484140999999994</c:v>
                </c:pt>
                <c:pt idx="43">
                  <c:v>-88.484148000000005</c:v>
                </c:pt>
                <c:pt idx="44">
                  <c:v>-88.484155000000001</c:v>
                </c:pt>
                <c:pt idx="45">
                  <c:v>-88.484137000000004</c:v>
                </c:pt>
                <c:pt idx="46">
                  <c:v>-88.484105</c:v>
                </c:pt>
                <c:pt idx="47">
                  <c:v>-88.484060999999997</c:v>
                </c:pt>
                <c:pt idx="48">
                  <c:v>-88.484014999999999</c:v>
                </c:pt>
                <c:pt idx="49">
                  <c:v>-88.483975999999998</c:v>
                </c:pt>
                <c:pt idx="50">
                  <c:v>-88.483958000000001</c:v>
                </c:pt>
                <c:pt idx="51">
                  <c:v>-88.483945000000006</c:v>
                </c:pt>
                <c:pt idx="52">
                  <c:v>-88.483931999999996</c:v>
                </c:pt>
                <c:pt idx="53">
                  <c:v>-88.483937999999995</c:v>
                </c:pt>
                <c:pt idx="54">
                  <c:v>-88.483965999999995</c:v>
                </c:pt>
                <c:pt idx="55">
                  <c:v>-88.484021999999996</c:v>
                </c:pt>
                <c:pt idx="56">
                  <c:v>-88.484089999999995</c:v>
                </c:pt>
                <c:pt idx="57">
                  <c:v>-88.484144000000001</c:v>
                </c:pt>
                <c:pt idx="58">
                  <c:v>-88.484172999999998</c:v>
                </c:pt>
                <c:pt idx="59">
                  <c:v>-88.484161999999998</c:v>
                </c:pt>
                <c:pt idx="60">
                  <c:v>-88.484131000000005</c:v>
                </c:pt>
                <c:pt idx="61">
                  <c:v>-88.484115000000003</c:v>
                </c:pt>
                <c:pt idx="62">
                  <c:v>-88.484131000000005</c:v>
                </c:pt>
                <c:pt idx="63">
                  <c:v>-88.484183999999999</c:v>
                </c:pt>
                <c:pt idx="64">
                  <c:v>-88.484273999999999</c:v>
                </c:pt>
                <c:pt idx="65">
                  <c:v>-88.484367000000006</c:v>
                </c:pt>
                <c:pt idx="66">
                  <c:v>-88.484471999999997</c:v>
                </c:pt>
                <c:pt idx="67">
                  <c:v>-88.484511999999995</c:v>
                </c:pt>
                <c:pt idx="68">
                  <c:v>-88.484719999999996</c:v>
                </c:pt>
                <c:pt idx="69">
                  <c:v>-88.484930000000006</c:v>
                </c:pt>
                <c:pt idx="70">
                  <c:v>-88.485118</c:v>
                </c:pt>
                <c:pt idx="71">
                  <c:v>-88.485337000000001</c:v>
                </c:pt>
                <c:pt idx="72">
                  <c:v>-88.485558999999995</c:v>
                </c:pt>
                <c:pt idx="73">
                  <c:v>-88.485778999999994</c:v>
                </c:pt>
                <c:pt idx="74">
                  <c:v>-88.485990999999999</c:v>
                </c:pt>
                <c:pt idx="75">
                  <c:v>-88.486197000000004</c:v>
                </c:pt>
                <c:pt idx="76">
                  <c:v>-88.486402999999996</c:v>
                </c:pt>
                <c:pt idx="77">
                  <c:v>-88.486605999999995</c:v>
                </c:pt>
                <c:pt idx="78">
                  <c:v>-88.486804000000006</c:v>
                </c:pt>
                <c:pt idx="79">
                  <c:v>-88.486999999999995</c:v>
                </c:pt>
                <c:pt idx="80">
                  <c:v>-88.487181000000007</c:v>
                </c:pt>
                <c:pt idx="81">
                  <c:v>-88.487352999999999</c:v>
                </c:pt>
                <c:pt idx="82">
                  <c:v>-88.487519000000006</c:v>
                </c:pt>
                <c:pt idx="83">
                  <c:v>-88.487679999999997</c:v>
                </c:pt>
                <c:pt idx="84">
                  <c:v>-88.487831</c:v>
                </c:pt>
                <c:pt idx="85">
                  <c:v>-88.487979999999993</c:v>
                </c:pt>
                <c:pt idx="86">
                  <c:v>-88.488128000000003</c:v>
                </c:pt>
                <c:pt idx="87">
                  <c:v>-88.488264000000001</c:v>
                </c:pt>
                <c:pt idx="88">
                  <c:v>-88.488386000000006</c:v>
                </c:pt>
                <c:pt idx="89">
                  <c:v>-88.488499000000004</c:v>
                </c:pt>
                <c:pt idx="90">
                  <c:v>-88.488612000000003</c:v>
                </c:pt>
                <c:pt idx="91">
                  <c:v>-88.488726999999997</c:v>
                </c:pt>
                <c:pt idx="92">
                  <c:v>-88.488844</c:v>
                </c:pt>
                <c:pt idx="93">
                  <c:v>-88.488964999999993</c:v>
                </c:pt>
                <c:pt idx="94">
                  <c:v>-88.489097000000001</c:v>
                </c:pt>
                <c:pt idx="95">
                  <c:v>-88.489236000000005</c:v>
                </c:pt>
                <c:pt idx="96">
                  <c:v>-88.489375999999993</c:v>
                </c:pt>
                <c:pt idx="97">
                  <c:v>-88.489517000000006</c:v>
                </c:pt>
                <c:pt idx="98">
                  <c:v>-88.489656999999994</c:v>
                </c:pt>
                <c:pt idx="99">
                  <c:v>-88.489793000000006</c:v>
                </c:pt>
                <c:pt idx="100">
                  <c:v>-88.489925999999997</c:v>
                </c:pt>
                <c:pt idx="101">
                  <c:v>-88.490066999999996</c:v>
                </c:pt>
                <c:pt idx="102">
                  <c:v>-88.490230999999994</c:v>
                </c:pt>
                <c:pt idx="103">
                  <c:v>-88.490420999999998</c:v>
                </c:pt>
                <c:pt idx="104">
                  <c:v>-88.490610000000004</c:v>
                </c:pt>
                <c:pt idx="105">
                  <c:v>-88.490803999999997</c:v>
                </c:pt>
                <c:pt idx="106">
                  <c:v>-88.491</c:v>
                </c:pt>
                <c:pt idx="107">
                  <c:v>-88.491191000000001</c:v>
                </c:pt>
                <c:pt idx="108">
                  <c:v>-88.491378999999995</c:v>
                </c:pt>
                <c:pt idx="109">
                  <c:v>-88.491561000000004</c:v>
                </c:pt>
                <c:pt idx="110">
                  <c:v>-88.491721999999996</c:v>
                </c:pt>
                <c:pt idx="111">
                  <c:v>-88.491872000000001</c:v>
                </c:pt>
                <c:pt idx="112">
                  <c:v>-88.491985</c:v>
                </c:pt>
                <c:pt idx="113">
                  <c:v>-88.492052999999999</c:v>
                </c:pt>
                <c:pt idx="114">
                  <c:v>-88.492082999999994</c:v>
                </c:pt>
                <c:pt idx="115">
                  <c:v>-88.492075</c:v>
                </c:pt>
                <c:pt idx="116">
                  <c:v>-88.492037999999994</c:v>
                </c:pt>
                <c:pt idx="117">
                  <c:v>-88.491979999999998</c:v>
                </c:pt>
                <c:pt idx="118">
                  <c:v>-88.491909000000007</c:v>
                </c:pt>
                <c:pt idx="119">
                  <c:v>-88.491821000000002</c:v>
                </c:pt>
                <c:pt idx="120">
                  <c:v>-88.491720999999998</c:v>
                </c:pt>
                <c:pt idx="121">
                  <c:v>-88.491685000000004</c:v>
                </c:pt>
                <c:pt idx="122">
                  <c:v>-88.491532000000007</c:v>
                </c:pt>
                <c:pt idx="123">
                  <c:v>-88.49145</c:v>
                </c:pt>
                <c:pt idx="124">
                  <c:v>-88.491247000000001</c:v>
                </c:pt>
                <c:pt idx="125">
                  <c:v>-88.491138000000007</c:v>
                </c:pt>
                <c:pt idx="126">
                  <c:v>-88.490943999999999</c:v>
                </c:pt>
                <c:pt idx="127">
                  <c:v>-88.490825999999998</c:v>
                </c:pt>
                <c:pt idx="128">
                  <c:v>-88.490791999999999</c:v>
                </c:pt>
                <c:pt idx="129">
                  <c:v>-88.490752999999998</c:v>
                </c:pt>
                <c:pt idx="130">
                  <c:v>-88.490735000000001</c:v>
                </c:pt>
                <c:pt idx="131">
                  <c:v>-88.490731999999994</c:v>
                </c:pt>
                <c:pt idx="132">
                  <c:v>-88.490733000000006</c:v>
                </c:pt>
                <c:pt idx="133">
                  <c:v>-88.490733000000006</c:v>
                </c:pt>
                <c:pt idx="134">
                  <c:v>-88.490712000000002</c:v>
                </c:pt>
                <c:pt idx="135">
                  <c:v>-88.490660000000005</c:v>
                </c:pt>
                <c:pt idx="136">
                  <c:v>-88.490638000000004</c:v>
                </c:pt>
                <c:pt idx="137">
                  <c:v>-88.490565000000004</c:v>
                </c:pt>
                <c:pt idx="138">
                  <c:v>-88.490454999999997</c:v>
                </c:pt>
                <c:pt idx="139">
                  <c:v>-88.490277000000006</c:v>
                </c:pt>
                <c:pt idx="140">
                  <c:v>-88.490050999999994</c:v>
                </c:pt>
                <c:pt idx="141">
                  <c:v>-88.48997</c:v>
                </c:pt>
              </c:numCache>
            </c:numRef>
          </c:yVal>
          <c:smooth val="1"/>
        </c:ser>
        <c:ser>
          <c:idx val="3"/>
          <c:order val="3"/>
          <c:tx>
            <c:v>Lap4</c:v>
          </c:tx>
          <c:marker>
            <c:symbol val="none"/>
          </c:marker>
          <c:xVal>
            <c:numRef>
              <c:f>'Lap 4 data'!$AT$10:$AT$495</c:f>
              <c:numCache>
                <c:formatCode>General</c:formatCode>
                <c:ptCount val="486"/>
                <c:pt idx="0">
                  <c:v>47.159367000000003</c:v>
                </c:pt>
                <c:pt idx="1">
                  <c:v>47.159115</c:v>
                </c:pt>
                <c:pt idx="2">
                  <c:v>47.158923000000001</c:v>
                </c:pt>
                <c:pt idx="3">
                  <c:v>47.158850000000001</c:v>
                </c:pt>
                <c:pt idx="4">
                  <c:v>47.158785000000002</c:v>
                </c:pt>
                <c:pt idx="5">
                  <c:v>47.158473000000001</c:v>
                </c:pt>
                <c:pt idx="6">
                  <c:v>47.158313999999997</c:v>
                </c:pt>
                <c:pt idx="7">
                  <c:v>47.158315999999999</c:v>
                </c:pt>
                <c:pt idx="8">
                  <c:v>47.158330999999997</c:v>
                </c:pt>
                <c:pt idx="9">
                  <c:v>47.158352000000001</c:v>
                </c:pt>
                <c:pt idx="10">
                  <c:v>47.158363000000001</c:v>
                </c:pt>
                <c:pt idx="11">
                  <c:v>47.158378999999996</c:v>
                </c:pt>
                <c:pt idx="12">
                  <c:v>47.158397000000001</c:v>
                </c:pt>
                <c:pt idx="13">
                  <c:v>47.158408999999999</c:v>
                </c:pt>
                <c:pt idx="14">
                  <c:v>47.158696999999997</c:v>
                </c:pt>
                <c:pt idx="15">
                  <c:v>47.158819000000001</c:v>
                </c:pt>
                <c:pt idx="16">
                  <c:v>47.158772999999997</c:v>
                </c:pt>
                <c:pt idx="17">
                  <c:v>47.158738</c:v>
                </c:pt>
                <c:pt idx="18">
                  <c:v>47.158693</c:v>
                </c:pt>
                <c:pt idx="19">
                  <c:v>47.158634999999997</c:v>
                </c:pt>
                <c:pt idx="20">
                  <c:v>47.158589999999997</c:v>
                </c:pt>
                <c:pt idx="21">
                  <c:v>47.158557999999999</c:v>
                </c:pt>
                <c:pt idx="22">
                  <c:v>47.158531000000004</c:v>
                </c:pt>
                <c:pt idx="23">
                  <c:v>47.158509000000002</c:v>
                </c:pt>
                <c:pt idx="24">
                  <c:v>47.158493999999997</c:v>
                </c:pt>
                <c:pt idx="25">
                  <c:v>47.158487000000001</c:v>
                </c:pt>
                <c:pt idx="26">
                  <c:v>47.158479999999997</c:v>
                </c:pt>
                <c:pt idx="27">
                  <c:v>47.158489000000003</c:v>
                </c:pt>
                <c:pt idx="28">
                  <c:v>47.158512999999999</c:v>
                </c:pt>
                <c:pt idx="29">
                  <c:v>47.158552</c:v>
                </c:pt>
                <c:pt idx="30">
                  <c:v>47.158610000000003</c:v>
                </c:pt>
                <c:pt idx="31">
                  <c:v>47.158687999999998</c:v>
                </c:pt>
                <c:pt idx="32">
                  <c:v>47.158782000000002</c:v>
                </c:pt>
                <c:pt idx="33">
                  <c:v>47.158886000000003</c:v>
                </c:pt>
                <c:pt idx="34">
                  <c:v>47.158994</c:v>
                </c:pt>
                <c:pt idx="35">
                  <c:v>47.159109999999998</c:v>
                </c:pt>
                <c:pt idx="36">
                  <c:v>47.159235000000002</c:v>
                </c:pt>
                <c:pt idx="37">
                  <c:v>47.159357</c:v>
                </c:pt>
                <c:pt idx="38">
                  <c:v>47.159488000000003</c:v>
                </c:pt>
                <c:pt idx="39">
                  <c:v>47.159537</c:v>
                </c:pt>
                <c:pt idx="40">
                  <c:v>47.159703</c:v>
                </c:pt>
                <c:pt idx="41">
                  <c:v>47.159889999999997</c:v>
                </c:pt>
                <c:pt idx="42">
                  <c:v>47.159942999999998</c:v>
                </c:pt>
                <c:pt idx="43">
                  <c:v>47.160043000000002</c:v>
                </c:pt>
                <c:pt idx="44">
                  <c:v>47.160285999999999</c:v>
                </c:pt>
                <c:pt idx="45">
                  <c:v>47.160482000000002</c:v>
                </c:pt>
                <c:pt idx="46">
                  <c:v>47.160626000000001</c:v>
                </c:pt>
                <c:pt idx="47">
                  <c:v>47.160767</c:v>
                </c:pt>
                <c:pt idx="48">
                  <c:v>47.160908999999997</c:v>
                </c:pt>
                <c:pt idx="49">
                  <c:v>47.161059000000002</c:v>
                </c:pt>
                <c:pt idx="50">
                  <c:v>47.161208000000002</c:v>
                </c:pt>
                <c:pt idx="51">
                  <c:v>47.161352999999998</c:v>
                </c:pt>
                <c:pt idx="52">
                  <c:v>47.161496999999997</c:v>
                </c:pt>
                <c:pt idx="53">
                  <c:v>47.161636999999999</c:v>
                </c:pt>
                <c:pt idx="54">
                  <c:v>47.161772999999997</c:v>
                </c:pt>
                <c:pt idx="55">
                  <c:v>47.161907999999997</c:v>
                </c:pt>
                <c:pt idx="56">
                  <c:v>47.162045999999997</c:v>
                </c:pt>
                <c:pt idx="57">
                  <c:v>47.162196000000002</c:v>
                </c:pt>
                <c:pt idx="58">
                  <c:v>47.162354000000001</c:v>
                </c:pt>
                <c:pt idx="59">
                  <c:v>47.162514000000002</c:v>
                </c:pt>
                <c:pt idx="60">
                  <c:v>47.162678999999997</c:v>
                </c:pt>
                <c:pt idx="61">
                  <c:v>47.162846000000002</c:v>
                </c:pt>
                <c:pt idx="62">
                  <c:v>47.163013999999997</c:v>
                </c:pt>
                <c:pt idx="63">
                  <c:v>47.163176</c:v>
                </c:pt>
                <c:pt idx="64">
                  <c:v>47.163333000000002</c:v>
                </c:pt>
                <c:pt idx="65">
                  <c:v>47.163491999999998</c:v>
                </c:pt>
                <c:pt idx="66">
                  <c:v>47.163651999999999</c:v>
                </c:pt>
                <c:pt idx="67">
                  <c:v>47.163811000000003</c:v>
                </c:pt>
                <c:pt idx="68">
                  <c:v>47.163947999999998</c:v>
                </c:pt>
                <c:pt idx="69">
                  <c:v>47.164084000000003</c:v>
                </c:pt>
                <c:pt idx="70">
                  <c:v>47.164203999999998</c:v>
                </c:pt>
                <c:pt idx="71">
                  <c:v>47.164290999999999</c:v>
                </c:pt>
                <c:pt idx="72">
                  <c:v>47.164361</c:v>
                </c:pt>
                <c:pt idx="73">
                  <c:v>47.164416000000003</c:v>
                </c:pt>
                <c:pt idx="74">
                  <c:v>47.164451999999997</c:v>
                </c:pt>
                <c:pt idx="75">
                  <c:v>47.164470999999999</c:v>
                </c:pt>
                <c:pt idx="76">
                  <c:v>47.164472000000004</c:v>
                </c:pt>
                <c:pt idx="77">
                  <c:v>47.164465</c:v>
                </c:pt>
                <c:pt idx="78">
                  <c:v>47.164442999999999</c:v>
                </c:pt>
                <c:pt idx="79">
                  <c:v>47.164406999999997</c:v>
                </c:pt>
                <c:pt idx="80">
                  <c:v>47.164366999999999</c:v>
                </c:pt>
                <c:pt idx="81">
                  <c:v>47.164326000000003</c:v>
                </c:pt>
                <c:pt idx="82">
                  <c:v>47.164287999999999</c:v>
                </c:pt>
                <c:pt idx="83">
                  <c:v>47.164256999999999</c:v>
                </c:pt>
                <c:pt idx="84">
                  <c:v>47.164248000000001</c:v>
                </c:pt>
                <c:pt idx="85">
                  <c:v>47.164257999999997</c:v>
                </c:pt>
                <c:pt idx="86">
                  <c:v>47.164282</c:v>
                </c:pt>
                <c:pt idx="87">
                  <c:v>47.164307000000001</c:v>
                </c:pt>
                <c:pt idx="88">
                  <c:v>47.164315000000002</c:v>
                </c:pt>
                <c:pt idx="89">
                  <c:v>47.164327999999998</c:v>
                </c:pt>
                <c:pt idx="90">
                  <c:v>47.164343000000002</c:v>
                </c:pt>
                <c:pt idx="91">
                  <c:v>47.164346999999999</c:v>
                </c:pt>
                <c:pt idx="92">
                  <c:v>47.164335000000001</c:v>
                </c:pt>
                <c:pt idx="93">
                  <c:v>47.164327999999998</c:v>
                </c:pt>
                <c:pt idx="94">
                  <c:v>47.164292000000003</c:v>
                </c:pt>
                <c:pt idx="95">
                  <c:v>47.164253000000002</c:v>
                </c:pt>
                <c:pt idx="96">
                  <c:v>47.164200000000001</c:v>
                </c:pt>
                <c:pt idx="97">
                  <c:v>47.164133</c:v>
                </c:pt>
                <c:pt idx="98">
                  <c:v>47.164059000000002</c:v>
                </c:pt>
                <c:pt idx="99">
                  <c:v>47.163980000000002</c:v>
                </c:pt>
                <c:pt idx="100">
                  <c:v>47.163902</c:v>
                </c:pt>
                <c:pt idx="101">
                  <c:v>47.163828000000002</c:v>
                </c:pt>
                <c:pt idx="102">
                  <c:v>47.16377</c:v>
                </c:pt>
                <c:pt idx="103">
                  <c:v>47.163725999999997</c:v>
                </c:pt>
                <c:pt idx="104">
                  <c:v>47.163688</c:v>
                </c:pt>
                <c:pt idx="105">
                  <c:v>47.163654000000001</c:v>
                </c:pt>
                <c:pt idx="106">
                  <c:v>47.163626999999998</c:v>
                </c:pt>
                <c:pt idx="107">
                  <c:v>47.163618</c:v>
                </c:pt>
                <c:pt idx="108">
                  <c:v>47.163592999999999</c:v>
                </c:pt>
                <c:pt idx="109">
                  <c:v>47.163504000000003</c:v>
                </c:pt>
                <c:pt idx="110">
                  <c:v>47.163392999999999</c:v>
                </c:pt>
                <c:pt idx="111">
                  <c:v>47.163288000000001</c:v>
                </c:pt>
                <c:pt idx="112">
                  <c:v>47.163170000000001</c:v>
                </c:pt>
                <c:pt idx="113">
                  <c:v>47.163046000000001</c:v>
                </c:pt>
                <c:pt idx="114">
                  <c:v>47.162908000000002</c:v>
                </c:pt>
                <c:pt idx="115">
                  <c:v>47.162754</c:v>
                </c:pt>
                <c:pt idx="116">
                  <c:v>47.162593000000001</c:v>
                </c:pt>
                <c:pt idx="117">
                  <c:v>47.162424999999999</c:v>
                </c:pt>
                <c:pt idx="118">
                  <c:v>47.162255999999999</c:v>
                </c:pt>
                <c:pt idx="119">
                  <c:v>47.162143999999998</c:v>
                </c:pt>
                <c:pt idx="120">
                  <c:v>47.162063000000003</c:v>
                </c:pt>
                <c:pt idx="121">
                  <c:v>47.162035000000003</c:v>
                </c:pt>
                <c:pt idx="122">
                  <c:v>47.161825</c:v>
                </c:pt>
                <c:pt idx="123">
                  <c:v>47.161605000000002</c:v>
                </c:pt>
                <c:pt idx="124">
                  <c:v>47.16133</c:v>
                </c:pt>
                <c:pt idx="125">
                  <c:v>47.161104999999999</c:v>
                </c:pt>
                <c:pt idx="126">
                  <c:v>47.160989000000001</c:v>
                </c:pt>
                <c:pt idx="127">
                  <c:v>47.160882999999998</c:v>
                </c:pt>
                <c:pt idx="128">
                  <c:v>47.160766000000002</c:v>
                </c:pt>
                <c:pt idx="129">
                  <c:v>47.160646</c:v>
                </c:pt>
                <c:pt idx="130">
                  <c:v>47.160522999999998</c:v>
                </c:pt>
                <c:pt idx="131">
                  <c:v>47.160393999999997</c:v>
                </c:pt>
                <c:pt idx="132">
                  <c:v>47.160263</c:v>
                </c:pt>
                <c:pt idx="133">
                  <c:v>47.160131</c:v>
                </c:pt>
                <c:pt idx="134">
                  <c:v>47.160085000000002</c:v>
                </c:pt>
                <c:pt idx="135">
                  <c:v>47.160001999999999</c:v>
                </c:pt>
                <c:pt idx="136">
                  <c:v>47.159790000000001</c:v>
                </c:pt>
                <c:pt idx="137">
                  <c:v>47.159623000000003</c:v>
                </c:pt>
                <c:pt idx="138">
                  <c:v>47.159498999999997</c:v>
                </c:pt>
                <c:pt idx="139">
                  <c:v>47.159419</c:v>
                </c:pt>
                <c:pt idx="140">
                  <c:v>47.159399999999998</c:v>
                </c:pt>
                <c:pt idx="141">
                  <c:v>47.159270999999997</c:v>
                </c:pt>
              </c:numCache>
            </c:numRef>
          </c:xVal>
          <c:yVal>
            <c:numRef>
              <c:f>'Lap 4 data'!$AU$10:$AU$495</c:f>
              <c:numCache>
                <c:formatCode>General</c:formatCode>
                <c:ptCount val="486"/>
                <c:pt idx="0">
                  <c:v>-88.48997</c:v>
                </c:pt>
                <c:pt idx="1">
                  <c:v>-88.489915999999994</c:v>
                </c:pt>
                <c:pt idx="2">
                  <c:v>-88.489773</c:v>
                </c:pt>
                <c:pt idx="3">
                  <c:v>-88.489570000000001</c:v>
                </c:pt>
                <c:pt idx="4">
                  <c:v>-88.489350000000002</c:v>
                </c:pt>
                <c:pt idx="5">
                  <c:v>-88.488686000000001</c:v>
                </c:pt>
                <c:pt idx="6">
                  <c:v>-88.488234000000006</c:v>
                </c:pt>
                <c:pt idx="7">
                  <c:v>-88.488009000000005</c:v>
                </c:pt>
                <c:pt idx="8">
                  <c:v>-88.487772000000007</c:v>
                </c:pt>
                <c:pt idx="9">
                  <c:v>-88.487527999999998</c:v>
                </c:pt>
                <c:pt idx="10">
                  <c:v>-88.487228999999999</c:v>
                </c:pt>
                <c:pt idx="11">
                  <c:v>-88.486941000000002</c:v>
                </c:pt>
                <c:pt idx="12">
                  <c:v>-88.486680000000007</c:v>
                </c:pt>
                <c:pt idx="13">
                  <c:v>-88.486425999999994</c:v>
                </c:pt>
                <c:pt idx="14">
                  <c:v>-88.486301999999995</c:v>
                </c:pt>
                <c:pt idx="15">
                  <c:v>-88.486161999999993</c:v>
                </c:pt>
                <c:pt idx="16">
                  <c:v>-88.485972000000004</c:v>
                </c:pt>
                <c:pt idx="17">
                  <c:v>-88.485799</c:v>
                </c:pt>
                <c:pt idx="18">
                  <c:v>-88.485651000000004</c:v>
                </c:pt>
                <c:pt idx="19">
                  <c:v>-88.485529999999997</c:v>
                </c:pt>
                <c:pt idx="20">
                  <c:v>-88.485399999999998</c:v>
                </c:pt>
                <c:pt idx="21">
                  <c:v>-88.485266999999993</c:v>
                </c:pt>
                <c:pt idx="22">
                  <c:v>-88.485140999999999</c:v>
                </c:pt>
                <c:pt idx="23">
                  <c:v>-88.485011</c:v>
                </c:pt>
                <c:pt idx="24">
                  <c:v>-88.484876999999997</c:v>
                </c:pt>
                <c:pt idx="25">
                  <c:v>-88.484750000000005</c:v>
                </c:pt>
                <c:pt idx="26">
                  <c:v>-88.484630999999993</c:v>
                </c:pt>
                <c:pt idx="27">
                  <c:v>-88.484510999999998</c:v>
                </c:pt>
                <c:pt idx="28">
                  <c:v>-88.484390000000005</c:v>
                </c:pt>
                <c:pt idx="29">
                  <c:v>-88.484280999999996</c:v>
                </c:pt>
                <c:pt idx="30">
                  <c:v>-88.484184999999997</c:v>
                </c:pt>
                <c:pt idx="31">
                  <c:v>-88.484110000000001</c:v>
                </c:pt>
                <c:pt idx="32">
                  <c:v>-88.484071999999998</c:v>
                </c:pt>
                <c:pt idx="33">
                  <c:v>-88.484059999999999</c:v>
                </c:pt>
                <c:pt idx="34">
                  <c:v>-88.484054999999998</c:v>
                </c:pt>
                <c:pt idx="35">
                  <c:v>-88.484058000000005</c:v>
                </c:pt>
                <c:pt idx="36">
                  <c:v>-88.484065000000001</c:v>
                </c:pt>
                <c:pt idx="37">
                  <c:v>-88.484069000000005</c:v>
                </c:pt>
                <c:pt idx="38">
                  <c:v>-88.484077999999997</c:v>
                </c:pt>
                <c:pt idx="39">
                  <c:v>-88.484082000000001</c:v>
                </c:pt>
                <c:pt idx="40">
                  <c:v>-88.484092000000004</c:v>
                </c:pt>
                <c:pt idx="41">
                  <c:v>-88.484110999999999</c:v>
                </c:pt>
                <c:pt idx="42">
                  <c:v>-88.484117999999995</c:v>
                </c:pt>
                <c:pt idx="43">
                  <c:v>-88.484108000000006</c:v>
                </c:pt>
                <c:pt idx="44">
                  <c:v>-88.484106999999995</c:v>
                </c:pt>
                <c:pt idx="45">
                  <c:v>-88.484111999999996</c:v>
                </c:pt>
                <c:pt idx="46">
                  <c:v>-88.484071999999998</c:v>
                </c:pt>
                <c:pt idx="47">
                  <c:v>-88.484020999999998</c:v>
                </c:pt>
                <c:pt idx="48">
                  <c:v>-88.483984000000007</c:v>
                </c:pt>
                <c:pt idx="49">
                  <c:v>-88.483963000000003</c:v>
                </c:pt>
                <c:pt idx="50">
                  <c:v>-88.483941999999999</c:v>
                </c:pt>
                <c:pt idx="51">
                  <c:v>-88.483934000000005</c:v>
                </c:pt>
                <c:pt idx="52">
                  <c:v>-88.483948999999996</c:v>
                </c:pt>
                <c:pt idx="53">
                  <c:v>-88.483998999999997</c:v>
                </c:pt>
                <c:pt idx="54">
                  <c:v>-88.484060999999997</c:v>
                </c:pt>
                <c:pt idx="55">
                  <c:v>-88.484120000000004</c:v>
                </c:pt>
                <c:pt idx="56">
                  <c:v>-88.484168999999994</c:v>
                </c:pt>
                <c:pt idx="57">
                  <c:v>-88.484171000000003</c:v>
                </c:pt>
                <c:pt idx="58">
                  <c:v>-88.484144999999998</c:v>
                </c:pt>
                <c:pt idx="59">
                  <c:v>-88.484111999999996</c:v>
                </c:pt>
                <c:pt idx="60">
                  <c:v>-88.484110000000001</c:v>
                </c:pt>
                <c:pt idx="61">
                  <c:v>-88.484136000000007</c:v>
                </c:pt>
                <c:pt idx="62">
                  <c:v>-88.484185999999994</c:v>
                </c:pt>
                <c:pt idx="63">
                  <c:v>-88.484257999999997</c:v>
                </c:pt>
                <c:pt idx="64">
                  <c:v>-88.484334000000004</c:v>
                </c:pt>
                <c:pt idx="65">
                  <c:v>-88.484437</c:v>
                </c:pt>
                <c:pt idx="66">
                  <c:v>-88.484577000000002</c:v>
                </c:pt>
                <c:pt idx="67">
                  <c:v>-88.484716000000006</c:v>
                </c:pt>
                <c:pt idx="68">
                  <c:v>-88.484894999999995</c:v>
                </c:pt>
                <c:pt idx="69">
                  <c:v>-88.485074999999995</c:v>
                </c:pt>
                <c:pt idx="70">
                  <c:v>-88.485281000000001</c:v>
                </c:pt>
                <c:pt idx="71">
                  <c:v>-88.485515000000007</c:v>
                </c:pt>
                <c:pt idx="72">
                  <c:v>-88.485748999999998</c:v>
                </c:pt>
                <c:pt idx="73">
                  <c:v>-88.485974999999996</c:v>
                </c:pt>
                <c:pt idx="74">
                  <c:v>-88.486197000000004</c:v>
                </c:pt>
                <c:pt idx="75">
                  <c:v>-88.486419999999995</c:v>
                </c:pt>
                <c:pt idx="76">
                  <c:v>-88.486637000000002</c:v>
                </c:pt>
                <c:pt idx="77">
                  <c:v>-88.486846999999997</c:v>
                </c:pt>
                <c:pt idx="78">
                  <c:v>-88.487042000000002</c:v>
                </c:pt>
                <c:pt idx="79">
                  <c:v>-88.487221000000005</c:v>
                </c:pt>
                <c:pt idx="80">
                  <c:v>-88.487396000000004</c:v>
                </c:pt>
                <c:pt idx="81">
                  <c:v>-88.487565000000004</c:v>
                </c:pt>
                <c:pt idx="82">
                  <c:v>-88.487722000000005</c:v>
                </c:pt>
                <c:pt idx="83">
                  <c:v>-88.487863000000004</c:v>
                </c:pt>
                <c:pt idx="84">
                  <c:v>-88.488004000000004</c:v>
                </c:pt>
                <c:pt idx="85">
                  <c:v>-88.488146999999998</c:v>
                </c:pt>
                <c:pt idx="86">
                  <c:v>-88.488271999999995</c:v>
                </c:pt>
                <c:pt idx="87">
                  <c:v>-88.488382999999999</c:v>
                </c:pt>
                <c:pt idx="88">
                  <c:v>-88.488422</c:v>
                </c:pt>
                <c:pt idx="89">
                  <c:v>-88.488572000000005</c:v>
                </c:pt>
                <c:pt idx="90">
                  <c:v>-88.488726999999997</c:v>
                </c:pt>
                <c:pt idx="91">
                  <c:v>-88.488848000000004</c:v>
                </c:pt>
                <c:pt idx="92">
                  <c:v>-88.488978000000003</c:v>
                </c:pt>
                <c:pt idx="93">
                  <c:v>-88.489024999999998</c:v>
                </c:pt>
                <c:pt idx="94">
                  <c:v>-88.489204000000001</c:v>
                </c:pt>
                <c:pt idx="95">
                  <c:v>-88.489385999999996</c:v>
                </c:pt>
                <c:pt idx="96">
                  <c:v>-88.489519999999999</c:v>
                </c:pt>
                <c:pt idx="97">
                  <c:v>-88.489650999999995</c:v>
                </c:pt>
                <c:pt idx="98">
                  <c:v>-88.489778999999999</c:v>
                </c:pt>
                <c:pt idx="99">
                  <c:v>-88.489906000000005</c:v>
                </c:pt>
                <c:pt idx="100">
                  <c:v>-88.490039999999993</c:v>
                </c:pt>
                <c:pt idx="101">
                  <c:v>-88.490182000000004</c:v>
                </c:pt>
                <c:pt idx="102">
                  <c:v>-88.490342999999996</c:v>
                </c:pt>
                <c:pt idx="103">
                  <c:v>-88.490516</c:v>
                </c:pt>
                <c:pt idx="104">
                  <c:v>-88.490690999999998</c:v>
                </c:pt>
                <c:pt idx="105">
                  <c:v>-88.490868000000006</c:v>
                </c:pt>
                <c:pt idx="106">
                  <c:v>-88.491048000000006</c:v>
                </c:pt>
                <c:pt idx="107">
                  <c:v>-88.491112000000001</c:v>
                </c:pt>
                <c:pt idx="108">
                  <c:v>-88.491228000000007</c:v>
                </c:pt>
                <c:pt idx="109">
                  <c:v>-88.491502999999994</c:v>
                </c:pt>
                <c:pt idx="110">
                  <c:v>-88.491695000000007</c:v>
                </c:pt>
                <c:pt idx="111">
                  <c:v>-88.491811999999996</c:v>
                </c:pt>
                <c:pt idx="112">
                  <c:v>-88.491905000000003</c:v>
                </c:pt>
                <c:pt idx="113">
                  <c:v>-88.491984000000002</c:v>
                </c:pt>
                <c:pt idx="114">
                  <c:v>-88.492018999999999</c:v>
                </c:pt>
                <c:pt idx="115">
                  <c:v>-88.492005000000006</c:v>
                </c:pt>
                <c:pt idx="116">
                  <c:v>-88.491956000000002</c:v>
                </c:pt>
                <c:pt idx="117">
                  <c:v>-88.491888000000003</c:v>
                </c:pt>
                <c:pt idx="118">
                  <c:v>-88.491816999999998</c:v>
                </c:pt>
                <c:pt idx="119">
                  <c:v>-88.491771999999997</c:v>
                </c:pt>
                <c:pt idx="120">
                  <c:v>-88.491738999999995</c:v>
                </c:pt>
                <c:pt idx="121">
                  <c:v>-88.491727999999995</c:v>
                </c:pt>
                <c:pt idx="122">
                  <c:v>-88.491642999999996</c:v>
                </c:pt>
                <c:pt idx="123">
                  <c:v>-88.491555000000005</c:v>
                </c:pt>
                <c:pt idx="124">
                  <c:v>-88.491326999999998</c:v>
                </c:pt>
                <c:pt idx="125">
                  <c:v>-88.491152</c:v>
                </c:pt>
                <c:pt idx="126">
                  <c:v>-88.491015000000004</c:v>
                </c:pt>
                <c:pt idx="127">
                  <c:v>-88.490913000000006</c:v>
                </c:pt>
                <c:pt idx="128">
                  <c:v>-88.490864000000002</c:v>
                </c:pt>
                <c:pt idx="129">
                  <c:v>-88.490836000000002</c:v>
                </c:pt>
                <c:pt idx="130">
                  <c:v>-88.490823000000006</c:v>
                </c:pt>
                <c:pt idx="131">
                  <c:v>-88.490806000000006</c:v>
                </c:pt>
                <c:pt idx="132">
                  <c:v>-88.490797000000001</c:v>
                </c:pt>
                <c:pt idx="133">
                  <c:v>-88.490784000000005</c:v>
                </c:pt>
                <c:pt idx="134">
                  <c:v>-88.490776999999994</c:v>
                </c:pt>
                <c:pt idx="135">
                  <c:v>-88.490767000000005</c:v>
                </c:pt>
                <c:pt idx="136">
                  <c:v>-88.490741</c:v>
                </c:pt>
                <c:pt idx="137">
                  <c:v>-88.490699000000006</c:v>
                </c:pt>
                <c:pt idx="138">
                  <c:v>-88.490666000000004</c:v>
                </c:pt>
                <c:pt idx="139">
                  <c:v>-88.490464000000003</c:v>
                </c:pt>
                <c:pt idx="140">
                  <c:v>-88.490359999999995</c:v>
                </c:pt>
                <c:pt idx="141">
                  <c:v>-88.490154000000004</c:v>
                </c:pt>
              </c:numCache>
            </c:numRef>
          </c:yVal>
          <c:smooth val="1"/>
        </c:ser>
        <c:axId val="143417728"/>
        <c:axId val="143419648"/>
      </c:scatterChart>
      <c:valAx>
        <c:axId val="143417728"/>
        <c:scaling>
          <c:orientation val="minMax"/>
          <c:max val="47.165000000000013"/>
          <c:min val="47.158000000000001"/>
        </c:scaling>
        <c:axPos val="b"/>
        <c:numFmt formatCode="General" sourceLinked="1"/>
        <c:tickLblPos val="nextTo"/>
        <c:crossAx val="143419648"/>
        <c:crosses val="autoZero"/>
        <c:crossBetween val="midCat"/>
      </c:valAx>
      <c:valAx>
        <c:axId val="143419648"/>
        <c:scaling>
          <c:orientation val="minMax"/>
        </c:scaling>
        <c:axPos val="l"/>
        <c:majorGridlines/>
        <c:numFmt formatCode="General" sourceLinked="1"/>
        <c:tickLblPos val="nextTo"/>
        <c:crossAx val="143417728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Speed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data'!$AW$10:$AW$500</c:f>
              <c:numCache>
                <c:formatCode>General</c:formatCode>
                <c:ptCount val="491"/>
                <c:pt idx="0">
                  <c:v>33.799999999999997</c:v>
                </c:pt>
                <c:pt idx="1">
                  <c:v>33.9</c:v>
                </c:pt>
                <c:pt idx="2">
                  <c:v>35.1</c:v>
                </c:pt>
                <c:pt idx="3">
                  <c:v>36.299999999999997</c:v>
                </c:pt>
                <c:pt idx="4">
                  <c:v>37.1</c:v>
                </c:pt>
                <c:pt idx="5">
                  <c:v>36.299999999999997</c:v>
                </c:pt>
                <c:pt idx="6">
                  <c:v>37.299999999999997</c:v>
                </c:pt>
                <c:pt idx="7">
                  <c:v>39.200000000000003</c:v>
                </c:pt>
                <c:pt idx="8">
                  <c:v>40.5</c:v>
                </c:pt>
                <c:pt idx="9">
                  <c:v>41.7</c:v>
                </c:pt>
                <c:pt idx="10">
                  <c:v>42.8</c:v>
                </c:pt>
                <c:pt idx="11">
                  <c:v>43.7</c:v>
                </c:pt>
                <c:pt idx="12">
                  <c:v>44</c:v>
                </c:pt>
                <c:pt idx="13">
                  <c:v>43.4</c:v>
                </c:pt>
                <c:pt idx="14">
                  <c:v>39.799999999999997</c:v>
                </c:pt>
                <c:pt idx="15">
                  <c:v>35.6</c:v>
                </c:pt>
                <c:pt idx="16">
                  <c:v>33</c:v>
                </c:pt>
                <c:pt idx="17">
                  <c:v>31.6</c:v>
                </c:pt>
                <c:pt idx="18">
                  <c:v>30.3</c:v>
                </c:pt>
                <c:pt idx="19">
                  <c:v>29</c:v>
                </c:pt>
                <c:pt idx="20">
                  <c:v>27.9</c:v>
                </c:pt>
                <c:pt idx="21">
                  <c:v>26.7</c:v>
                </c:pt>
                <c:pt idx="22">
                  <c:v>25.6</c:v>
                </c:pt>
                <c:pt idx="23">
                  <c:v>25.1</c:v>
                </c:pt>
                <c:pt idx="24">
                  <c:v>24.8</c:v>
                </c:pt>
                <c:pt idx="25">
                  <c:v>24.6</c:v>
                </c:pt>
                <c:pt idx="26">
                  <c:v>24.3</c:v>
                </c:pt>
                <c:pt idx="27">
                  <c:v>23.6</c:v>
                </c:pt>
                <c:pt idx="28">
                  <c:v>23.1</c:v>
                </c:pt>
                <c:pt idx="29">
                  <c:v>21.8</c:v>
                </c:pt>
                <c:pt idx="30">
                  <c:v>21.9</c:v>
                </c:pt>
                <c:pt idx="31">
                  <c:v>22.3</c:v>
                </c:pt>
                <c:pt idx="32">
                  <c:v>24</c:v>
                </c:pt>
                <c:pt idx="33">
                  <c:v>25.4</c:v>
                </c:pt>
                <c:pt idx="34">
                  <c:v>26.4</c:v>
                </c:pt>
                <c:pt idx="35">
                  <c:v>27.4</c:v>
                </c:pt>
                <c:pt idx="36">
                  <c:v>28.6</c:v>
                </c:pt>
                <c:pt idx="37">
                  <c:v>30</c:v>
                </c:pt>
                <c:pt idx="38">
                  <c:v>31</c:v>
                </c:pt>
                <c:pt idx="39">
                  <c:v>31.7</c:v>
                </c:pt>
                <c:pt idx="40">
                  <c:v>32.5</c:v>
                </c:pt>
                <c:pt idx="41">
                  <c:v>33.6</c:v>
                </c:pt>
                <c:pt idx="42">
                  <c:v>34.700000000000003</c:v>
                </c:pt>
                <c:pt idx="43">
                  <c:v>35.5</c:v>
                </c:pt>
                <c:pt idx="44">
                  <c:v>35.799999999999997</c:v>
                </c:pt>
                <c:pt idx="45">
                  <c:v>35.9</c:v>
                </c:pt>
                <c:pt idx="46">
                  <c:v>35.9</c:v>
                </c:pt>
                <c:pt idx="47">
                  <c:v>35.200000000000003</c:v>
                </c:pt>
                <c:pt idx="48">
                  <c:v>35.6</c:v>
                </c:pt>
                <c:pt idx="49">
                  <c:v>35.6</c:v>
                </c:pt>
                <c:pt idx="50">
                  <c:v>35.799999999999997</c:v>
                </c:pt>
                <c:pt idx="51">
                  <c:v>36.1</c:v>
                </c:pt>
                <c:pt idx="52">
                  <c:v>36</c:v>
                </c:pt>
                <c:pt idx="53">
                  <c:v>36.4</c:v>
                </c:pt>
                <c:pt idx="54">
                  <c:v>36.5</c:v>
                </c:pt>
                <c:pt idx="55">
                  <c:v>36.5</c:v>
                </c:pt>
                <c:pt idx="56">
                  <c:v>36.1</c:v>
                </c:pt>
                <c:pt idx="57">
                  <c:v>36.5</c:v>
                </c:pt>
                <c:pt idx="58">
                  <c:v>37.299999999999997</c:v>
                </c:pt>
                <c:pt idx="59">
                  <c:v>38.200000000000003</c:v>
                </c:pt>
                <c:pt idx="60">
                  <c:v>39.200000000000003</c:v>
                </c:pt>
                <c:pt idx="61">
                  <c:v>40.1</c:v>
                </c:pt>
                <c:pt idx="62">
                  <c:v>41</c:v>
                </c:pt>
                <c:pt idx="63">
                  <c:v>40.4</c:v>
                </c:pt>
                <c:pt idx="64">
                  <c:v>41.3</c:v>
                </c:pt>
                <c:pt idx="65">
                  <c:v>42.7</c:v>
                </c:pt>
                <c:pt idx="66">
                  <c:v>43.8</c:v>
                </c:pt>
                <c:pt idx="67">
                  <c:v>45</c:v>
                </c:pt>
                <c:pt idx="68">
                  <c:v>45.7</c:v>
                </c:pt>
                <c:pt idx="69">
                  <c:v>45.7</c:v>
                </c:pt>
                <c:pt idx="70">
                  <c:v>45.4</c:v>
                </c:pt>
                <c:pt idx="71">
                  <c:v>43.7</c:v>
                </c:pt>
                <c:pt idx="72">
                  <c:v>42.4</c:v>
                </c:pt>
                <c:pt idx="73">
                  <c:v>41.1</c:v>
                </c:pt>
                <c:pt idx="74">
                  <c:v>39.299999999999997</c:v>
                </c:pt>
                <c:pt idx="75">
                  <c:v>36.9</c:v>
                </c:pt>
                <c:pt idx="76">
                  <c:v>34.6</c:v>
                </c:pt>
                <c:pt idx="77">
                  <c:v>32.6</c:v>
                </c:pt>
                <c:pt idx="78">
                  <c:v>31.9</c:v>
                </c:pt>
                <c:pt idx="79">
                  <c:v>31.8</c:v>
                </c:pt>
                <c:pt idx="80">
                  <c:v>31.5</c:v>
                </c:pt>
                <c:pt idx="81">
                  <c:v>30.9</c:v>
                </c:pt>
                <c:pt idx="82">
                  <c:v>30.2</c:v>
                </c:pt>
                <c:pt idx="83">
                  <c:v>28.9</c:v>
                </c:pt>
                <c:pt idx="84">
                  <c:v>27.6</c:v>
                </c:pt>
                <c:pt idx="85">
                  <c:v>25.9</c:v>
                </c:pt>
                <c:pt idx="86">
                  <c:v>24.5</c:v>
                </c:pt>
                <c:pt idx="87">
                  <c:v>23.4</c:v>
                </c:pt>
                <c:pt idx="88">
                  <c:v>22.8</c:v>
                </c:pt>
                <c:pt idx="89">
                  <c:v>22.3</c:v>
                </c:pt>
                <c:pt idx="90">
                  <c:v>20.6</c:v>
                </c:pt>
                <c:pt idx="91">
                  <c:v>21.2</c:v>
                </c:pt>
                <c:pt idx="92">
                  <c:v>22</c:v>
                </c:pt>
                <c:pt idx="93">
                  <c:v>22.1</c:v>
                </c:pt>
                <c:pt idx="94">
                  <c:v>22.5</c:v>
                </c:pt>
                <c:pt idx="95">
                  <c:v>23.8</c:v>
                </c:pt>
                <c:pt idx="96">
                  <c:v>25.2</c:v>
                </c:pt>
                <c:pt idx="97">
                  <c:v>26.5</c:v>
                </c:pt>
                <c:pt idx="98">
                  <c:v>27.4</c:v>
                </c:pt>
                <c:pt idx="99">
                  <c:v>28.1</c:v>
                </c:pt>
                <c:pt idx="100">
                  <c:v>28.9</c:v>
                </c:pt>
                <c:pt idx="101">
                  <c:v>29.9</c:v>
                </c:pt>
                <c:pt idx="102">
                  <c:v>30.6</c:v>
                </c:pt>
                <c:pt idx="103">
                  <c:v>30.5</c:v>
                </c:pt>
                <c:pt idx="104">
                  <c:v>30.3</c:v>
                </c:pt>
                <c:pt idx="105">
                  <c:v>30.2</c:v>
                </c:pt>
                <c:pt idx="106">
                  <c:v>30.1</c:v>
                </c:pt>
                <c:pt idx="107">
                  <c:v>30.3</c:v>
                </c:pt>
                <c:pt idx="108">
                  <c:v>31</c:v>
                </c:pt>
                <c:pt idx="109">
                  <c:v>31.7</c:v>
                </c:pt>
                <c:pt idx="110">
                  <c:v>31.9</c:v>
                </c:pt>
                <c:pt idx="111">
                  <c:v>33</c:v>
                </c:pt>
                <c:pt idx="112">
                  <c:v>34.1</c:v>
                </c:pt>
                <c:pt idx="113">
                  <c:v>35.299999999999997</c:v>
                </c:pt>
                <c:pt idx="114">
                  <c:v>36.4</c:v>
                </c:pt>
                <c:pt idx="115">
                  <c:v>37.299999999999997</c:v>
                </c:pt>
                <c:pt idx="116">
                  <c:v>38.799999999999997</c:v>
                </c:pt>
                <c:pt idx="117">
                  <c:v>39.4</c:v>
                </c:pt>
                <c:pt idx="118">
                  <c:v>40.4</c:v>
                </c:pt>
                <c:pt idx="119">
                  <c:v>40.9</c:v>
                </c:pt>
                <c:pt idx="120">
                  <c:v>43.4</c:v>
                </c:pt>
                <c:pt idx="121">
                  <c:v>45.5</c:v>
                </c:pt>
                <c:pt idx="122">
                  <c:v>43.7</c:v>
                </c:pt>
                <c:pt idx="123">
                  <c:v>42.6</c:v>
                </c:pt>
                <c:pt idx="124">
                  <c:v>38.799999999999997</c:v>
                </c:pt>
                <c:pt idx="125">
                  <c:v>36.700000000000003</c:v>
                </c:pt>
                <c:pt idx="126">
                  <c:v>34.700000000000003</c:v>
                </c:pt>
                <c:pt idx="127">
                  <c:v>31.2</c:v>
                </c:pt>
                <c:pt idx="128">
                  <c:v>29.6</c:v>
                </c:pt>
                <c:pt idx="129">
                  <c:v>29.5</c:v>
                </c:pt>
                <c:pt idx="130">
                  <c:v>29.1</c:v>
                </c:pt>
                <c:pt idx="131">
                  <c:v>29</c:v>
                </c:pt>
                <c:pt idx="132">
                  <c:v>29.4</c:v>
                </c:pt>
                <c:pt idx="133">
                  <c:v>29.8</c:v>
                </c:pt>
                <c:pt idx="134">
                  <c:v>29.9</c:v>
                </c:pt>
                <c:pt idx="135">
                  <c:v>30.7</c:v>
                </c:pt>
                <c:pt idx="136">
                  <c:v>31.9</c:v>
                </c:pt>
                <c:pt idx="137">
                  <c:v>32.9</c:v>
                </c:pt>
                <c:pt idx="138">
                  <c:v>33.299999999999997</c:v>
                </c:pt>
                <c:pt idx="139">
                  <c:v>33.299999999999997</c:v>
                </c:pt>
                <c:pt idx="140">
                  <c:v>33.299999999999997</c:v>
                </c:pt>
                <c:pt idx="141">
                  <c:v>33.299999999999997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data'!$AW$10:$AW$500</c:f>
              <c:numCache>
                <c:formatCode>General</c:formatCode>
                <c:ptCount val="491"/>
                <c:pt idx="0">
                  <c:v>33.299999999999997</c:v>
                </c:pt>
                <c:pt idx="1">
                  <c:v>34.299999999999997</c:v>
                </c:pt>
                <c:pt idx="2">
                  <c:v>35.1</c:v>
                </c:pt>
                <c:pt idx="3">
                  <c:v>35.9</c:v>
                </c:pt>
                <c:pt idx="4">
                  <c:v>36.299999999999997</c:v>
                </c:pt>
                <c:pt idx="5">
                  <c:v>36.5</c:v>
                </c:pt>
                <c:pt idx="6">
                  <c:v>38.299999999999997</c:v>
                </c:pt>
                <c:pt idx="7">
                  <c:v>39.700000000000003</c:v>
                </c:pt>
                <c:pt idx="8">
                  <c:v>40.700000000000003</c:v>
                </c:pt>
                <c:pt idx="9">
                  <c:v>42.2</c:v>
                </c:pt>
                <c:pt idx="10">
                  <c:v>43.6</c:v>
                </c:pt>
                <c:pt idx="11">
                  <c:v>44.3</c:v>
                </c:pt>
                <c:pt idx="12">
                  <c:v>43.9</c:v>
                </c:pt>
                <c:pt idx="13">
                  <c:v>41</c:v>
                </c:pt>
                <c:pt idx="14">
                  <c:v>38.299999999999997</c:v>
                </c:pt>
                <c:pt idx="15">
                  <c:v>36.1</c:v>
                </c:pt>
                <c:pt idx="16">
                  <c:v>33.5</c:v>
                </c:pt>
                <c:pt idx="17">
                  <c:v>31.3</c:v>
                </c:pt>
                <c:pt idx="18">
                  <c:v>29.6</c:v>
                </c:pt>
                <c:pt idx="19">
                  <c:v>28.2</c:v>
                </c:pt>
                <c:pt idx="20">
                  <c:v>27.1</c:v>
                </c:pt>
                <c:pt idx="21">
                  <c:v>26.2</c:v>
                </c:pt>
                <c:pt idx="22">
                  <c:v>25.5</c:v>
                </c:pt>
                <c:pt idx="23">
                  <c:v>24.5</c:v>
                </c:pt>
                <c:pt idx="24">
                  <c:v>23.9</c:v>
                </c:pt>
                <c:pt idx="25">
                  <c:v>23.6</c:v>
                </c:pt>
                <c:pt idx="26">
                  <c:v>22.8</c:v>
                </c:pt>
                <c:pt idx="27">
                  <c:v>21.4</c:v>
                </c:pt>
                <c:pt idx="28">
                  <c:v>20.6</c:v>
                </c:pt>
                <c:pt idx="29">
                  <c:v>21.1</c:v>
                </c:pt>
                <c:pt idx="30">
                  <c:v>21.6</c:v>
                </c:pt>
                <c:pt idx="31">
                  <c:v>21.9</c:v>
                </c:pt>
                <c:pt idx="32">
                  <c:v>22</c:v>
                </c:pt>
                <c:pt idx="33">
                  <c:v>22.5</c:v>
                </c:pt>
                <c:pt idx="34">
                  <c:v>25.3</c:v>
                </c:pt>
                <c:pt idx="35">
                  <c:v>26.8</c:v>
                </c:pt>
                <c:pt idx="36">
                  <c:v>27.3</c:v>
                </c:pt>
                <c:pt idx="37">
                  <c:v>28.1</c:v>
                </c:pt>
                <c:pt idx="38">
                  <c:v>28.4</c:v>
                </c:pt>
                <c:pt idx="39">
                  <c:v>29.2</c:v>
                </c:pt>
                <c:pt idx="40">
                  <c:v>30.1</c:v>
                </c:pt>
                <c:pt idx="41">
                  <c:v>32</c:v>
                </c:pt>
                <c:pt idx="42">
                  <c:v>33.4</c:v>
                </c:pt>
                <c:pt idx="43">
                  <c:v>33.700000000000003</c:v>
                </c:pt>
                <c:pt idx="44">
                  <c:v>33.799999999999997</c:v>
                </c:pt>
                <c:pt idx="45">
                  <c:v>33.9</c:v>
                </c:pt>
                <c:pt idx="46">
                  <c:v>34.5</c:v>
                </c:pt>
                <c:pt idx="47">
                  <c:v>34.6</c:v>
                </c:pt>
                <c:pt idx="48">
                  <c:v>34.5</c:v>
                </c:pt>
                <c:pt idx="49">
                  <c:v>34.700000000000003</c:v>
                </c:pt>
                <c:pt idx="50">
                  <c:v>35.5</c:v>
                </c:pt>
                <c:pt idx="51">
                  <c:v>35.9</c:v>
                </c:pt>
                <c:pt idx="52">
                  <c:v>35.9</c:v>
                </c:pt>
                <c:pt idx="53">
                  <c:v>35.9</c:v>
                </c:pt>
                <c:pt idx="54">
                  <c:v>35.9</c:v>
                </c:pt>
                <c:pt idx="55">
                  <c:v>36</c:v>
                </c:pt>
                <c:pt idx="56">
                  <c:v>35.9</c:v>
                </c:pt>
                <c:pt idx="57">
                  <c:v>35.799999999999997</c:v>
                </c:pt>
                <c:pt idx="58">
                  <c:v>36.5</c:v>
                </c:pt>
                <c:pt idx="59">
                  <c:v>37.799999999999997</c:v>
                </c:pt>
                <c:pt idx="60">
                  <c:v>39</c:v>
                </c:pt>
                <c:pt idx="61">
                  <c:v>40.200000000000003</c:v>
                </c:pt>
                <c:pt idx="62">
                  <c:v>41.3</c:v>
                </c:pt>
                <c:pt idx="63">
                  <c:v>42.3</c:v>
                </c:pt>
                <c:pt idx="64">
                  <c:v>43</c:v>
                </c:pt>
                <c:pt idx="65">
                  <c:v>43.5</c:v>
                </c:pt>
                <c:pt idx="66">
                  <c:v>44.2</c:v>
                </c:pt>
                <c:pt idx="67">
                  <c:v>44.7</c:v>
                </c:pt>
                <c:pt idx="68">
                  <c:v>45</c:v>
                </c:pt>
                <c:pt idx="69">
                  <c:v>45</c:v>
                </c:pt>
                <c:pt idx="70">
                  <c:v>45</c:v>
                </c:pt>
                <c:pt idx="71">
                  <c:v>44.4</c:v>
                </c:pt>
                <c:pt idx="72">
                  <c:v>43.1</c:v>
                </c:pt>
                <c:pt idx="73">
                  <c:v>41.2</c:v>
                </c:pt>
                <c:pt idx="74">
                  <c:v>39.1</c:v>
                </c:pt>
                <c:pt idx="75">
                  <c:v>37.299999999999997</c:v>
                </c:pt>
                <c:pt idx="76">
                  <c:v>35.6</c:v>
                </c:pt>
                <c:pt idx="77">
                  <c:v>34.6</c:v>
                </c:pt>
                <c:pt idx="78">
                  <c:v>33.799999999999997</c:v>
                </c:pt>
                <c:pt idx="79">
                  <c:v>33</c:v>
                </c:pt>
                <c:pt idx="80">
                  <c:v>32</c:v>
                </c:pt>
                <c:pt idx="81">
                  <c:v>31</c:v>
                </c:pt>
                <c:pt idx="82">
                  <c:v>30.3</c:v>
                </c:pt>
                <c:pt idx="83">
                  <c:v>29.2</c:v>
                </c:pt>
                <c:pt idx="84">
                  <c:v>27.9</c:v>
                </c:pt>
                <c:pt idx="85">
                  <c:v>26.6</c:v>
                </c:pt>
                <c:pt idx="86">
                  <c:v>25.2</c:v>
                </c:pt>
                <c:pt idx="87">
                  <c:v>23.9</c:v>
                </c:pt>
                <c:pt idx="88">
                  <c:v>22.5</c:v>
                </c:pt>
                <c:pt idx="89">
                  <c:v>21</c:v>
                </c:pt>
                <c:pt idx="90">
                  <c:v>20</c:v>
                </c:pt>
                <c:pt idx="91">
                  <c:v>19.7</c:v>
                </c:pt>
                <c:pt idx="92">
                  <c:v>19.7</c:v>
                </c:pt>
                <c:pt idx="93">
                  <c:v>20.3</c:v>
                </c:pt>
                <c:pt idx="94">
                  <c:v>22.3</c:v>
                </c:pt>
                <c:pt idx="95">
                  <c:v>23.6</c:v>
                </c:pt>
                <c:pt idx="96">
                  <c:v>24.8</c:v>
                </c:pt>
                <c:pt idx="97">
                  <c:v>25.8</c:v>
                </c:pt>
                <c:pt idx="98">
                  <c:v>27.8</c:v>
                </c:pt>
                <c:pt idx="99">
                  <c:v>28.8</c:v>
                </c:pt>
                <c:pt idx="100">
                  <c:v>29.7</c:v>
                </c:pt>
                <c:pt idx="101">
                  <c:v>30.9</c:v>
                </c:pt>
                <c:pt idx="102">
                  <c:v>31.8</c:v>
                </c:pt>
                <c:pt idx="103">
                  <c:v>32.4</c:v>
                </c:pt>
                <c:pt idx="104">
                  <c:v>32.700000000000003</c:v>
                </c:pt>
                <c:pt idx="105">
                  <c:v>33.299999999999997</c:v>
                </c:pt>
                <c:pt idx="106">
                  <c:v>33.4</c:v>
                </c:pt>
                <c:pt idx="107">
                  <c:v>33.200000000000003</c:v>
                </c:pt>
                <c:pt idx="108">
                  <c:v>33.1</c:v>
                </c:pt>
                <c:pt idx="109">
                  <c:v>33.200000000000003</c:v>
                </c:pt>
                <c:pt idx="110">
                  <c:v>33.9</c:v>
                </c:pt>
                <c:pt idx="111">
                  <c:v>34.200000000000003</c:v>
                </c:pt>
                <c:pt idx="112">
                  <c:v>33.700000000000003</c:v>
                </c:pt>
                <c:pt idx="113">
                  <c:v>34.1</c:v>
                </c:pt>
                <c:pt idx="114">
                  <c:v>35.9</c:v>
                </c:pt>
                <c:pt idx="115">
                  <c:v>37.799999999999997</c:v>
                </c:pt>
                <c:pt idx="116">
                  <c:v>38.299999999999997</c:v>
                </c:pt>
                <c:pt idx="117">
                  <c:v>39.299999999999997</c:v>
                </c:pt>
                <c:pt idx="118">
                  <c:v>41.4</c:v>
                </c:pt>
                <c:pt idx="119">
                  <c:v>43.7</c:v>
                </c:pt>
                <c:pt idx="120">
                  <c:v>45.3</c:v>
                </c:pt>
                <c:pt idx="121">
                  <c:v>45.7</c:v>
                </c:pt>
                <c:pt idx="122">
                  <c:v>45.6</c:v>
                </c:pt>
                <c:pt idx="123">
                  <c:v>45.6</c:v>
                </c:pt>
                <c:pt idx="124">
                  <c:v>44.2</c:v>
                </c:pt>
                <c:pt idx="125">
                  <c:v>43.5</c:v>
                </c:pt>
                <c:pt idx="126">
                  <c:v>42.3</c:v>
                </c:pt>
                <c:pt idx="127">
                  <c:v>35.1</c:v>
                </c:pt>
                <c:pt idx="128">
                  <c:v>31.3</c:v>
                </c:pt>
                <c:pt idx="129">
                  <c:v>31.2</c:v>
                </c:pt>
                <c:pt idx="130">
                  <c:v>31.6</c:v>
                </c:pt>
                <c:pt idx="131">
                  <c:v>31.3</c:v>
                </c:pt>
                <c:pt idx="132">
                  <c:v>31.3</c:v>
                </c:pt>
                <c:pt idx="133">
                  <c:v>31.4</c:v>
                </c:pt>
                <c:pt idx="134">
                  <c:v>31.3</c:v>
                </c:pt>
                <c:pt idx="135">
                  <c:v>31.3</c:v>
                </c:pt>
                <c:pt idx="136">
                  <c:v>32.799999999999997</c:v>
                </c:pt>
                <c:pt idx="137">
                  <c:v>33.6</c:v>
                </c:pt>
                <c:pt idx="138">
                  <c:v>33.6</c:v>
                </c:pt>
                <c:pt idx="139">
                  <c:v>33.6</c:v>
                </c:pt>
                <c:pt idx="140">
                  <c:v>34</c:v>
                </c:pt>
                <c:pt idx="141">
                  <c:v>34.200000000000003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data'!$AW$10:$AW$499</c:f>
              <c:numCache>
                <c:formatCode>General</c:formatCode>
                <c:ptCount val="490"/>
                <c:pt idx="0">
                  <c:v>34.200000000000003</c:v>
                </c:pt>
                <c:pt idx="1">
                  <c:v>43.2</c:v>
                </c:pt>
                <c:pt idx="2">
                  <c:v>39.9</c:v>
                </c:pt>
                <c:pt idx="3">
                  <c:v>36.4</c:v>
                </c:pt>
                <c:pt idx="4">
                  <c:v>37.6</c:v>
                </c:pt>
                <c:pt idx="5">
                  <c:v>38.200000000000003</c:v>
                </c:pt>
                <c:pt idx="6">
                  <c:v>38.299999999999997</c:v>
                </c:pt>
                <c:pt idx="7">
                  <c:v>40</c:v>
                </c:pt>
                <c:pt idx="8">
                  <c:v>41.1</c:v>
                </c:pt>
                <c:pt idx="9">
                  <c:v>42</c:v>
                </c:pt>
                <c:pt idx="10">
                  <c:v>49.7</c:v>
                </c:pt>
                <c:pt idx="11">
                  <c:v>48.5</c:v>
                </c:pt>
                <c:pt idx="12">
                  <c:v>45.1</c:v>
                </c:pt>
                <c:pt idx="13">
                  <c:v>44</c:v>
                </c:pt>
                <c:pt idx="14">
                  <c:v>42.4</c:v>
                </c:pt>
                <c:pt idx="15">
                  <c:v>38.700000000000003</c:v>
                </c:pt>
                <c:pt idx="16">
                  <c:v>34.4</c:v>
                </c:pt>
                <c:pt idx="17">
                  <c:v>31.9</c:v>
                </c:pt>
                <c:pt idx="18">
                  <c:v>30.6</c:v>
                </c:pt>
                <c:pt idx="19">
                  <c:v>28.8</c:v>
                </c:pt>
                <c:pt idx="20">
                  <c:v>27.2</c:v>
                </c:pt>
                <c:pt idx="21">
                  <c:v>25.4</c:v>
                </c:pt>
                <c:pt idx="22">
                  <c:v>24.1</c:v>
                </c:pt>
                <c:pt idx="23">
                  <c:v>23.8</c:v>
                </c:pt>
                <c:pt idx="24">
                  <c:v>23.6</c:v>
                </c:pt>
                <c:pt idx="25">
                  <c:v>22.7</c:v>
                </c:pt>
                <c:pt idx="26">
                  <c:v>21.4</c:v>
                </c:pt>
                <c:pt idx="27">
                  <c:v>20.8</c:v>
                </c:pt>
                <c:pt idx="28">
                  <c:v>20.8</c:v>
                </c:pt>
                <c:pt idx="29">
                  <c:v>20.7</c:v>
                </c:pt>
                <c:pt idx="30">
                  <c:v>21.3</c:v>
                </c:pt>
                <c:pt idx="31">
                  <c:v>22</c:v>
                </c:pt>
                <c:pt idx="32">
                  <c:v>23.8</c:v>
                </c:pt>
                <c:pt idx="33">
                  <c:v>25.6</c:v>
                </c:pt>
                <c:pt idx="34">
                  <c:v>26.4</c:v>
                </c:pt>
                <c:pt idx="35">
                  <c:v>27.3</c:v>
                </c:pt>
                <c:pt idx="36">
                  <c:v>28.9</c:v>
                </c:pt>
                <c:pt idx="37">
                  <c:v>29.5</c:v>
                </c:pt>
                <c:pt idx="38">
                  <c:v>30.5</c:v>
                </c:pt>
                <c:pt idx="39">
                  <c:v>31.4</c:v>
                </c:pt>
                <c:pt idx="40">
                  <c:v>31.6</c:v>
                </c:pt>
                <c:pt idx="41">
                  <c:v>32.799999999999997</c:v>
                </c:pt>
                <c:pt idx="42">
                  <c:v>33.5</c:v>
                </c:pt>
                <c:pt idx="43">
                  <c:v>34.5</c:v>
                </c:pt>
                <c:pt idx="44">
                  <c:v>35.5</c:v>
                </c:pt>
                <c:pt idx="45">
                  <c:v>35.799999999999997</c:v>
                </c:pt>
                <c:pt idx="46">
                  <c:v>36</c:v>
                </c:pt>
                <c:pt idx="47">
                  <c:v>35.5</c:v>
                </c:pt>
                <c:pt idx="48">
                  <c:v>35.799999999999997</c:v>
                </c:pt>
                <c:pt idx="49">
                  <c:v>36.4</c:v>
                </c:pt>
                <c:pt idx="50">
                  <c:v>36.6</c:v>
                </c:pt>
                <c:pt idx="51">
                  <c:v>36.1</c:v>
                </c:pt>
                <c:pt idx="52">
                  <c:v>35.700000000000003</c:v>
                </c:pt>
                <c:pt idx="53">
                  <c:v>35.200000000000003</c:v>
                </c:pt>
                <c:pt idx="54">
                  <c:v>34.9</c:v>
                </c:pt>
                <c:pt idx="55">
                  <c:v>34.9</c:v>
                </c:pt>
                <c:pt idx="56">
                  <c:v>35.200000000000003</c:v>
                </c:pt>
                <c:pt idx="57">
                  <c:v>36</c:v>
                </c:pt>
                <c:pt idx="58">
                  <c:v>37.4</c:v>
                </c:pt>
                <c:pt idx="59">
                  <c:v>38.5</c:v>
                </c:pt>
                <c:pt idx="60">
                  <c:v>39.5</c:v>
                </c:pt>
                <c:pt idx="61">
                  <c:v>40.5</c:v>
                </c:pt>
                <c:pt idx="62">
                  <c:v>41.3</c:v>
                </c:pt>
                <c:pt idx="63">
                  <c:v>41.3</c:v>
                </c:pt>
                <c:pt idx="64">
                  <c:v>41.2</c:v>
                </c:pt>
                <c:pt idx="65">
                  <c:v>43</c:v>
                </c:pt>
                <c:pt idx="66">
                  <c:v>44.8</c:v>
                </c:pt>
                <c:pt idx="67">
                  <c:v>45.3</c:v>
                </c:pt>
                <c:pt idx="68">
                  <c:v>45.2</c:v>
                </c:pt>
                <c:pt idx="69">
                  <c:v>45.1</c:v>
                </c:pt>
                <c:pt idx="70">
                  <c:v>45.2</c:v>
                </c:pt>
                <c:pt idx="71">
                  <c:v>44.1</c:v>
                </c:pt>
                <c:pt idx="72">
                  <c:v>42.4</c:v>
                </c:pt>
                <c:pt idx="73">
                  <c:v>40.799999999999997</c:v>
                </c:pt>
                <c:pt idx="74">
                  <c:v>39.299999999999997</c:v>
                </c:pt>
                <c:pt idx="75">
                  <c:v>38.1</c:v>
                </c:pt>
                <c:pt idx="76">
                  <c:v>36.9</c:v>
                </c:pt>
                <c:pt idx="77">
                  <c:v>35.1</c:v>
                </c:pt>
                <c:pt idx="78">
                  <c:v>33.6</c:v>
                </c:pt>
                <c:pt idx="79">
                  <c:v>32</c:v>
                </c:pt>
                <c:pt idx="80">
                  <c:v>30.9</c:v>
                </c:pt>
                <c:pt idx="81">
                  <c:v>30.1</c:v>
                </c:pt>
                <c:pt idx="82">
                  <c:v>28.8</c:v>
                </c:pt>
                <c:pt idx="83">
                  <c:v>26.6</c:v>
                </c:pt>
                <c:pt idx="84">
                  <c:v>24.9</c:v>
                </c:pt>
                <c:pt idx="85">
                  <c:v>23.9</c:v>
                </c:pt>
                <c:pt idx="86">
                  <c:v>22.4</c:v>
                </c:pt>
                <c:pt idx="87">
                  <c:v>20.8</c:v>
                </c:pt>
                <c:pt idx="88">
                  <c:v>20</c:v>
                </c:pt>
                <c:pt idx="89">
                  <c:v>19.5</c:v>
                </c:pt>
                <c:pt idx="90">
                  <c:v>19.3</c:v>
                </c:pt>
                <c:pt idx="91">
                  <c:v>20.100000000000001</c:v>
                </c:pt>
                <c:pt idx="92">
                  <c:v>21.6</c:v>
                </c:pt>
                <c:pt idx="93">
                  <c:v>22.7</c:v>
                </c:pt>
                <c:pt idx="94">
                  <c:v>23.5</c:v>
                </c:pt>
                <c:pt idx="95">
                  <c:v>23.8</c:v>
                </c:pt>
                <c:pt idx="96">
                  <c:v>25.6</c:v>
                </c:pt>
                <c:pt idx="97">
                  <c:v>26.8</c:v>
                </c:pt>
                <c:pt idx="98">
                  <c:v>27.5</c:v>
                </c:pt>
                <c:pt idx="99">
                  <c:v>28</c:v>
                </c:pt>
                <c:pt idx="100">
                  <c:v>28.8</c:v>
                </c:pt>
                <c:pt idx="101">
                  <c:v>29.4</c:v>
                </c:pt>
                <c:pt idx="102">
                  <c:v>30.1</c:v>
                </c:pt>
                <c:pt idx="103">
                  <c:v>30.4</c:v>
                </c:pt>
                <c:pt idx="104">
                  <c:v>30.5</c:v>
                </c:pt>
                <c:pt idx="105">
                  <c:v>30.4</c:v>
                </c:pt>
                <c:pt idx="106">
                  <c:v>30.5</c:v>
                </c:pt>
                <c:pt idx="107">
                  <c:v>30.6</c:v>
                </c:pt>
                <c:pt idx="108">
                  <c:v>30.6</c:v>
                </c:pt>
                <c:pt idx="109">
                  <c:v>30.6</c:v>
                </c:pt>
                <c:pt idx="110">
                  <c:v>31.9</c:v>
                </c:pt>
                <c:pt idx="111">
                  <c:v>32.6</c:v>
                </c:pt>
                <c:pt idx="112">
                  <c:v>32.9</c:v>
                </c:pt>
                <c:pt idx="113">
                  <c:v>33.1</c:v>
                </c:pt>
                <c:pt idx="114">
                  <c:v>34.5</c:v>
                </c:pt>
                <c:pt idx="115">
                  <c:v>36.1</c:v>
                </c:pt>
                <c:pt idx="116">
                  <c:v>37.6</c:v>
                </c:pt>
                <c:pt idx="117">
                  <c:v>39.700000000000003</c:v>
                </c:pt>
                <c:pt idx="118">
                  <c:v>41.3</c:v>
                </c:pt>
                <c:pt idx="119">
                  <c:v>41.8</c:v>
                </c:pt>
                <c:pt idx="120">
                  <c:v>41.8</c:v>
                </c:pt>
                <c:pt idx="121">
                  <c:v>41.8</c:v>
                </c:pt>
                <c:pt idx="122">
                  <c:v>41.8</c:v>
                </c:pt>
                <c:pt idx="123">
                  <c:v>41.8</c:v>
                </c:pt>
                <c:pt idx="124">
                  <c:v>43.4</c:v>
                </c:pt>
                <c:pt idx="125">
                  <c:v>44.2</c:v>
                </c:pt>
                <c:pt idx="126">
                  <c:v>40</c:v>
                </c:pt>
                <c:pt idx="127">
                  <c:v>33</c:v>
                </c:pt>
                <c:pt idx="128">
                  <c:v>29.7</c:v>
                </c:pt>
                <c:pt idx="129">
                  <c:v>30</c:v>
                </c:pt>
                <c:pt idx="130">
                  <c:v>30.3</c:v>
                </c:pt>
                <c:pt idx="131">
                  <c:v>30.7</c:v>
                </c:pt>
                <c:pt idx="132">
                  <c:v>31.5</c:v>
                </c:pt>
                <c:pt idx="133">
                  <c:v>32</c:v>
                </c:pt>
                <c:pt idx="134">
                  <c:v>32.1</c:v>
                </c:pt>
                <c:pt idx="135">
                  <c:v>32.1</c:v>
                </c:pt>
                <c:pt idx="136">
                  <c:v>32.1</c:v>
                </c:pt>
                <c:pt idx="137">
                  <c:v>31.9</c:v>
                </c:pt>
                <c:pt idx="138">
                  <c:v>31.8</c:v>
                </c:pt>
                <c:pt idx="139">
                  <c:v>33.6</c:v>
                </c:pt>
                <c:pt idx="140">
                  <c:v>34.6</c:v>
                </c:pt>
                <c:pt idx="141">
                  <c:v>35.4</c:v>
                </c:pt>
              </c:numCache>
            </c:numRef>
          </c:yVal>
          <c:smooth val="1"/>
        </c:ser>
        <c:axId val="54153984"/>
        <c:axId val="54155904"/>
      </c:scatterChart>
      <c:valAx>
        <c:axId val="54153984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54155904"/>
        <c:crosses val="autoZero"/>
        <c:crossBetween val="midCat"/>
      </c:valAx>
      <c:valAx>
        <c:axId val="541559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(mph)</a:t>
                </a:r>
              </a:p>
            </c:rich>
          </c:tx>
          <c:layout>
            <c:manualLayout>
              <c:xMode val="edge"/>
              <c:yMode val="edge"/>
              <c:x val="1.1714589989350425E-2"/>
              <c:y val="0.43807184838889623"/>
            </c:manualLayout>
          </c:layout>
        </c:title>
        <c:numFmt formatCode="General" sourceLinked="1"/>
        <c:majorTickMark val="none"/>
        <c:tickLblPos val="nextTo"/>
        <c:crossAx val="54153984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Lambda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data'!$BF$10:$BF$200</c:f>
              <c:numCache>
                <c:formatCode>General</c:formatCode>
                <c:ptCount val="191"/>
                <c:pt idx="0">
                  <c:v>1.03</c:v>
                </c:pt>
                <c:pt idx="1">
                  <c:v>1.01</c:v>
                </c:pt>
                <c:pt idx="2">
                  <c:v>1.02</c:v>
                </c:pt>
                <c:pt idx="3">
                  <c:v>1.03</c:v>
                </c:pt>
                <c:pt idx="4">
                  <c:v>1.04</c:v>
                </c:pt>
                <c:pt idx="5">
                  <c:v>1.05</c:v>
                </c:pt>
                <c:pt idx="6">
                  <c:v>1.05</c:v>
                </c:pt>
                <c:pt idx="7">
                  <c:v>1.07</c:v>
                </c:pt>
                <c:pt idx="8">
                  <c:v>1.07</c:v>
                </c:pt>
                <c:pt idx="9">
                  <c:v>1.01</c:v>
                </c:pt>
                <c:pt idx="10">
                  <c:v>0.94</c:v>
                </c:pt>
                <c:pt idx="11">
                  <c:v>0.89</c:v>
                </c:pt>
                <c:pt idx="12">
                  <c:v>0.88</c:v>
                </c:pt>
                <c:pt idx="13">
                  <c:v>0.92</c:v>
                </c:pt>
                <c:pt idx="14">
                  <c:v>0.96</c:v>
                </c:pt>
                <c:pt idx="15">
                  <c:v>0.97</c:v>
                </c:pt>
                <c:pt idx="16">
                  <c:v>0.96</c:v>
                </c:pt>
                <c:pt idx="17">
                  <c:v>0.93</c:v>
                </c:pt>
                <c:pt idx="18">
                  <c:v>0.92</c:v>
                </c:pt>
                <c:pt idx="19">
                  <c:v>0.91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  <c:pt idx="23">
                  <c:v>0.93</c:v>
                </c:pt>
                <c:pt idx="24">
                  <c:v>0.91</c:v>
                </c:pt>
                <c:pt idx="25">
                  <c:v>0.92</c:v>
                </c:pt>
                <c:pt idx="26">
                  <c:v>0.93</c:v>
                </c:pt>
                <c:pt idx="27">
                  <c:v>0.96</c:v>
                </c:pt>
                <c:pt idx="28">
                  <c:v>0.99</c:v>
                </c:pt>
                <c:pt idx="29">
                  <c:v>0.97</c:v>
                </c:pt>
                <c:pt idx="30">
                  <c:v>0.99</c:v>
                </c:pt>
                <c:pt idx="31">
                  <c:v>1.01</c:v>
                </c:pt>
                <c:pt idx="32">
                  <c:v>1.03</c:v>
                </c:pt>
                <c:pt idx="33">
                  <c:v>1.04</c:v>
                </c:pt>
                <c:pt idx="34">
                  <c:v>1.04</c:v>
                </c:pt>
                <c:pt idx="35">
                  <c:v>1.04</c:v>
                </c:pt>
                <c:pt idx="36">
                  <c:v>1.05</c:v>
                </c:pt>
                <c:pt idx="37">
                  <c:v>1.06</c:v>
                </c:pt>
                <c:pt idx="38">
                  <c:v>1.06</c:v>
                </c:pt>
                <c:pt idx="39">
                  <c:v>1.04</c:v>
                </c:pt>
                <c:pt idx="40">
                  <c:v>1.03</c:v>
                </c:pt>
                <c:pt idx="41">
                  <c:v>1.01</c:v>
                </c:pt>
                <c:pt idx="42">
                  <c:v>0.98</c:v>
                </c:pt>
                <c:pt idx="43">
                  <c:v>0.98</c:v>
                </c:pt>
                <c:pt idx="44">
                  <c:v>1</c:v>
                </c:pt>
                <c:pt idx="45">
                  <c:v>1.02</c:v>
                </c:pt>
                <c:pt idx="46">
                  <c:v>1.02</c:v>
                </c:pt>
                <c:pt idx="47">
                  <c:v>1.01</c:v>
                </c:pt>
                <c:pt idx="48">
                  <c:v>1</c:v>
                </c:pt>
                <c:pt idx="49">
                  <c:v>0.99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1.04</c:v>
                </c:pt>
                <c:pt idx="55">
                  <c:v>1.06</c:v>
                </c:pt>
                <c:pt idx="56">
                  <c:v>1.05</c:v>
                </c:pt>
                <c:pt idx="57">
                  <c:v>1.06</c:v>
                </c:pt>
                <c:pt idx="58">
                  <c:v>1.08</c:v>
                </c:pt>
                <c:pt idx="59">
                  <c:v>1.05</c:v>
                </c:pt>
                <c:pt idx="60">
                  <c:v>1.06</c:v>
                </c:pt>
                <c:pt idx="61">
                  <c:v>1.08</c:v>
                </c:pt>
                <c:pt idx="62">
                  <c:v>1.0900000000000001</c:v>
                </c:pt>
                <c:pt idx="63">
                  <c:v>1.0900000000000001</c:v>
                </c:pt>
                <c:pt idx="64">
                  <c:v>1.1000000000000001</c:v>
                </c:pt>
                <c:pt idx="65">
                  <c:v>1.1000000000000001</c:v>
                </c:pt>
                <c:pt idx="66">
                  <c:v>1.07</c:v>
                </c:pt>
                <c:pt idx="67">
                  <c:v>1.03</c:v>
                </c:pt>
                <c:pt idx="68">
                  <c:v>0.97</c:v>
                </c:pt>
                <c:pt idx="69">
                  <c:v>0.96</c:v>
                </c:pt>
                <c:pt idx="70">
                  <c:v>0.98</c:v>
                </c:pt>
                <c:pt idx="71">
                  <c:v>0.99</c:v>
                </c:pt>
                <c:pt idx="72">
                  <c:v>1</c:v>
                </c:pt>
                <c:pt idx="73">
                  <c:v>0.95</c:v>
                </c:pt>
                <c:pt idx="74">
                  <c:v>0.96</c:v>
                </c:pt>
                <c:pt idx="75">
                  <c:v>0.98</c:v>
                </c:pt>
                <c:pt idx="76">
                  <c:v>1.01</c:v>
                </c:pt>
                <c:pt idx="77">
                  <c:v>1.03</c:v>
                </c:pt>
                <c:pt idx="78">
                  <c:v>1.04</c:v>
                </c:pt>
                <c:pt idx="79">
                  <c:v>1.03</c:v>
                </c:pt>
                <c:pt idx="80">
                  <c:v>1</c:v>
                </c:pt>
                <c:pt idx="81">
                  <c:v>0.96</c:v>
                </c:pt>
                <c:pt idx="82">
                  <c:v>0.95</c:v>
                </c:pt>
                <c:pt idx="83">
                  <c:v>0.92</c:v>
                </c:pt>
                <c:pt idx="84">
                  <c:v>0.93</c:v>
                </c:pt>
                <c:pt idx="85">
                  <c:v>0.91</c:v>
                </c:pt>
                <c:pt idx="86">
                  <c:v>0.93</c:v>
                </c:pt>
                <c:pt idx="87">
                  <c:v>0.98</c:v>
                </c:pt>
                <c:pt idx="88">
                  <c:v>1</c:v>
                </c:pt>
                <c:pt idx="89">
                  <c:v>0.98</c:v>
                </c:pt>
                <c:pt idx="90">
                  <c:v>0.94</c:v>
                </c:pt>
                <c:pt idx="91">
                  <c:v>0.97</c:v>
                </c:pt>
                <c:pt idx="92">
                  <c:v>0.99</c:v>
                </c:pt>
                <c:pt idx="93">
                  <c:v>1.01</c:v>
                </c:pt>
                <c:pt idx="94">
                  <c:v>1.02</c:v>
                </c:pt>
                <c:pt idx="95">
                  <c:v>1.04</c:v>
                </c:pt>
                <c:pt idx="96">
                  <c:v>1.04</c:v>
                </c:pt>
                <c:pt idx="97">
                  <c:v>1.04</c:v>
                </c:pt>
                <c:pt idx="98">
                  <c:v>1.04</c:v>
                </c:pt>
                <c:pt idx="99">
                  <c:v>1.04</c:v>
                </c:pt>
                <c:pt idx="100">
                  <c:v>1.03</c:v>
                </c:pt>
                <c:pt idx="101">
                  <c:v>1.04</c:v>
                </c:pt>
                <c:pt idx="102">
                  <c:v>1.04</c:v>
                </c:pt>
                <c:pt idx="103">
                  <c:v>1.04</c:v>
                </c:pt>
                <c:pt idx="104">
                  <c:v>1.04</c:v>
                </c:pt>
                <c:pt idx="105">
                  <c:v>1.04</c:v>
                </c:pt>
                <c:pt idx="106">
                  <c:v>1.04</c:v>
                </c:pt>
                <c:pt idx="107">
                  <c:v>1.04</c:v>
                </c:pt>
                <c:pt idx="108">
                  <c:v>1.04</c:v>
                </c:pt>
                <c:pt idx="109">
                  <c:v>1.04</c:v>
                </c:pt>
                <c:pt idx="110">
                  <c:v>1.03</c:v>
                </c:pt>
                <c:pt idx="111">
                  <c:v>1.04</c:v>
                </c:pt>
                <c:pt idx="112">
                  <c:v>1.05</c:v>
                </c:pt>
                <c:pt idx="113">
                  <c:v>1.04</c:v>
                </c:pt>
                <c:pt idx="114">
                  <c:v>1.04</c:v>
                </c:pt>
                <c:pt idx="115">
                  <c:v>1.06</c:v>
                </c:pt>
                <c:pt idx="116">
                  <c:v>1.0900000000000001</c:v>
                </c:pt>
                <c:pt idx="117">
                  <c:v>1.08</c:v>
                </c:pt>
                <c:pt idx="118">
                  <c:v>1</c:v>
                </c:pt>
                <c:pt idx="119">
                  <c:v>0.96</c:v>
                </c:pt>
                <c:pt idx="120">
                  <c:v>0.9</c:v>
                </c:pt>
                <c:pt idx="121">
                  <c:v>0.97</c:v>
                </c:pt>
                <c:pt idx="122">
                  <c:v>0.93</c:v>
                </c:pt>
                <c:pt idx="123">
                  <c:v>0.96</c:v>
                </c:pt>
                <c:pt idx="124">
                  <c:v>0.98</c:v>
                </c:pt>
                <c:pt idx="125">
                  <c:v>1.01</c:v>
                </c:pt>
                <c:pt idx="126">
                  <c:v>0.97</c:v>
                </c:pt>
                <c:pt idx="127">
                  <c:v>1</c:v>
                </c:pt>
                <c:pt idx="128">
                  <c:v>1.02</c:v>
                </c:pt>
                <c:pt idx="129">
                  <c:v>1.02</c:v>
                </c:pt>
                <c:pt idx="130">
                  <c:v>1.04</c:v>
                </c:pt>
                <c:pt idx="131">
                  <c:v>1.04</c:v>
                </c:pt>
                <c:pt idx="132">
                  <c:v>1.04</c:v>
                </c:pt>
                <c:pt idx="133">
                  <c:v>1.04</c:v>
                </c:pt>
                <c:pt idx="134">
                  <c:v>1.03</c:v>
                </c:pt>
                <c:pt idx="135">
                  <c:v>1.02</c:v>
                </c:pt>
                <c:pt idx="136">
                  <c:v>1.01</c:v>
                </c:pt>
                <c:pt idx="137">
                  <c:v>1.01</c:v>
                </c:pt>
                <c:pt idx="138">
                  <c:v>1.03</c:v>
                </c:pt>
                <c:pt idx="139">
                  <c:v>1.04</c:v>
                </c:pt>
                <c:pt idx="140">
                  <c:v>1.04</c:v>
                </c:pt>
                <c:pt idx="141">
                  <c:v>1.02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data'!$BF$10:$BF$500</c:f>
              <c:numCache>
                <c:formatCode>General</c:formatCode>
                <c:ptCount val="491"/>
                <c:pt idx="0">
                  <c:v>1.02</c:v>
                </c:pt>
                <c:pt idx="1">
                  <c:v>1.01</c:v>
                </c:pt>
                <c:pt idx="2">
                  <c:v>1</c:v>
                </c:pt>
                <c:pt idx="3">
                  <c:v>1.02</c:v>
                </c:pt>
                <c:pt idx="4">
                  <c:v>1.04</c:v>
                </c:pt>
                <c:pt idx="5">
                  <c:v>1.04</c:v>
                </c:pt>
                <c:pt idx="6">
                  <c:v>1.05</c:v>
                </c:pt>
                <c:pt idx="7">
                  <c:v>1.05</c:v>
                </c:pt>
                <c:pt idx="8">
                  <c:v>1.02</c:v>
                </c:pt>
                <c:pt idx="9">
                  <c:v>0.98</c:v>
                </c:pt>
                <c:pt idx="10">
                  <c:v>0.93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0.98</c:v>
                </c:pt>
                <c:pt idx="15">
                  <c:v>0.92</c:v>
                </c:pt>
                <c:pt idx="16">
                  <c:v>0.95</c:v>
                </c:pt>
                <c:pt idx="17">
                  <c:v>0.93</c:v>
                </c:pt>
                <c:pt idx="18">
                  <c:v>0.91</c:v>
                </c:pt>
                <c:pt idx="19">
                  <c:v>0.9</c:v>
                </c:pt>
                <c:pt idx="20">
                  <c:v>0.92</c:v>
                </c:pt>
                <c:pt idx="21">
                  <c:v>0.91</c:v>
                </c:pt>
                <c:pt idx="22">
                  <c:v>0.91</c:v>
                </c:pt>
                <c:pt idx="23">
                  <c:v>0.9</c:v>
                </c:pt>
                <c:pt idx="24">
                  <c:v>0.93</c:v>
                </c:pt>
                <c:pt idx="25">
                  <c:v>0.97</c:v>
                </c:pt>
                <c:pt idx="26">
                  <c:v>1.03</c:v>
                </c:pt>
                <c:pt idx="27">
                  <c:v>0.99</c:v>
                </c:pt>
                <c:pt idx="28">
                  <c:v>0.94</c:v>
                </c:pt>
                <c:pt idx="29">
                  <c:v>0.95</c:v>
                </c:pt>
                <c:pt idx="30">
                  <c:v>0.97</c:v>
                </c:pt>
                <c:pt idx="31">
                  <c:v>1</c:v>
                </c:pt>
                <c:pt idx="32">
                  <c:v>1.02</c:v>
                </c:pt>
                <c:pt idx="33">
                  <c:v>1.03</c:v>
                </c:pt>
                <c:pt idx="34">
                  <c:v>1.03</c:v>
                </c:pt>
                <c:pt idx="35">
                  <c:v>1.04</c:v>
                </c:pt>
                <c:pt idx="36">
                  <c:v>1.04</c:v>
                </c:pt>
                <c:pt idx="37">
                  <c:v>1.06</c:v>
                </c:pt>
                <c:pt idx="38">
                  <c:v>1.06</c:v>
                </c:pt>
                <c:pt idx="39">
                  <c:v>1.04</c:v>
                </c:pt>
                <c:pt idx="40">
                  <c:v>1.02</c:v>
                </c:pt>
                <c:pt idx="41">
                  <c:v>1.03</c:v>
                </c:pt>
                <c:pt idx="42">
                  <c:v>1.03</c:v>
                </c:pt>
                <c:pt idx="43">
                  <c:v>1.02</c:v>
                </c:pt>
                <c:pt idx="44">
                  <c:v>1.02</c:v>
                </c:pt>
                <c:pt idx="45">
                  <c:v>1.01</c:v>
                </c:pt>
                <c:pt idx="46">
                  <c:v>1.02</c:v>
                </c:pt>
                <c:pt idx="47">
                  <c:v>1.01</c:v>
                </c:pt>
                <c:pt idx="48">
                  <c:v>1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1.01</c:v>
                </c:pt>
                <c:pt idx="53">
                  <c:v>1.01</c:v>
                </c:pt>
                <c:pt idx="54">
                  <c:v>1.02</c:v>
                </c:pt>
                <c:pt idx="55">
                  <c:v>1.05</c:v>
                </c:pt>
                <c:pt idx="56">
                  <c:v>1.04</c:v>
                </c:pt>
                <c:pt idx="57">
                  <c:v>1.04</c:v>
                </c:pt>
                <c:pt idx="58">
                  <c:v>1.06</c:v>
                </c:pt>
                <c:pt idx="59">
                  <c:v>1.08</c:v>
                </c:pt>
                <c:pt idx="60">
                  <c:v>1.1000000000000001</c:v>
                </c:pt>
                <c:pt idx="61">
                  <c:v>1.1000000000000001</c:v>
                </c:pt>
                <c:pt idx="62">
                  <c:v>1.1000000000000001</c:v>
                </c:pt>
                <c:pt idx="63">
                  <c:v>1.08</c:v>
                </c:pt>
                <c:pt idx="64">
                  <c:v>1.06</c:v>
                </c:pt>
                <c:pt idx="65">
                  <c:v>1.05</c:v>
                </c:pt>
                <c:pt idx="66">
                  <c:v>1.04</c:v>
                </c:pt>
                <c:pt idx="67">
                  <c:v>1.01</c:v>
                </c:pt>
                <c:pt idx="68">
                  <c:v>0.98</c:v>
                </c:pt>
                <c:pt idx="69">
                  <c:v>0.94</c:v>
                </c:pt>
                <c:pt idx="70">
                  <c:v>0.97</c:v>
                </c:pt>
                <c:pt idx="71">
                  <c:v>1.01</c:v>
                </c:pt>
                <c:pt idx="72">
                  <c:v>1.03</c:v>
                </c:pt>
                <c:pt idx="73">
                  <c:v>1.04</c:v>
                </c:pt>
                <c:pt idx="74">
                  <c:v>1.04</c:v>
                </c:pt>
                <c:pt idx="75">
                  <c:v>1.04</c:v>
                </c:pt>
                <c:pt idx="76">
                  <c:v>1.03</c:v>
                </c:pt>
                <c:pt idx="77">
                  <c:v>1.02</c:v>
                </c:pt>
                <c:pt idx="78">
                  <c:v>1.02</c:v>
                </c:pt>
                <c:pt idx="79">
                  <c:v>1.01</c:v>
                </c:pt>
                <c:pt idx="80">
                  <c:v>1</c:v>
                </c:pt>
                <c:pt idx="81">
                  <c:v>0.94</c:v>
                </c:pt>
                <c:pt idx="82">
                  <c:v>0.92</c:v>
                </c:pt>
                <c:pt idx="83">
                  <c:v>0.91</c:v>
                </c:pt>
                <c:pt idx="84">
                  <c:v>0.9</c:v>
                </c:pt>
                <c:pt idx="85">
                  <c:v>0.93</c:v>
                </c:pt>
                <c:pt idx="86">
                  <c:v>0.99</c:v>
                </c:pt>
                <c:pt idx="87">
                  <c:v>1.06</c:v>
                </c:pt>
                <c:pt idx="88">
                  <c:v>1.07</c:v>
                </c:pt>
                <c:pt idx="89">
                  <c:v>1.05</c:v>
                </c:pt>
                <c:pt idx="90">
                  <c:v>1</c:v>
                </c:pt>
                <c:pt idx="91">
                  <c:v>1</c:v>
                </c:pt>
                <c:pt idx="92">
                  <c:v>1.02</c:v>
                </c:pt>
                <c:pt idx="93">
                  <c:v>1.02</c:v>
                </c:pt>
                <c:pt idx="94">
                  <c:v>1.03</c:v>
                </c:pt>
                <c:pt idx="95">
                  <c:v>1.04</c:v>
                </c:pt>
                <c:pt idx="96">
                  <c:v>1.04</c:v>
                </c:pt>
                <c:pt idx="97">
                  <c:v>1.04</c:v>
                </c:pt>
                <c:pt idx="98">
                  <c:v>1.04</c:v>
                </c:pt>
                <c:pt idx="99">
                  <c:v>1.04</c:v>
                </c:pt>
                <c:pt idx="100">
                  <c:v>1.04</c:v>
                </c:pt>
                <c:pt idx="101">
                  <c:v>1.04</c:v>
                </c:pt>
                <c:pt idx="102">
                  <c:v>1.04</c:v>
                </c:pt>
                <c:pt idx="103">
                  <c:v>1.04</c:v>
                </c:pt>
                <c:pt idx="104">
                  <c:v>1.04</c:v>
                </c:pt>
                <c:pt idx="105">
                  <c:v>1.04</c:v>
                </c:pt>
                <c:pt idx="106">
                  <c:v>1.04</c:v>
                </c:pt>
                <c:pt idx="107">
                  <c:v>1.04</c:v>
                </c:pt>
                <c:pt idx="108">
                  <c:v>1.03</c:v>
                </c:pt>
                <c:pt idx="109">
                  <c:v>1.04</c:v>
                </c:pt>
                <c:pt idx="110">
                  <c:v>1.04</c:v>
                </c:pt>
                <c:pt idx="111">
                  <c:v>1.05</c:v>
                </c:pt>
                <c:pt idx="112">
                  <c:v>1.05</c:v>
                </c:pt>
                <c:pt idx="113">
                  <c:v>1.05</c:v>
                </c:pt>
                <c:pt idx="114">
                  <c:v>1.05</c:v>
                </c:pt>
                <c:pt idx="115">
                  <c:v>1.05</c:v>
                </c:pt>
                <c:pt idx="116">
                  <c:v>1.06</c:v>
                </c:pt>
                <c:pt idx="117">
                  <c:v>1.08</c:v>
                </c:pt>
                <c:pt idx="118">
                  <c:v>1.06</c:v>
                </c:pt>
                <c:pt idx="119">
                  <c:v>1</c:v>
                </c:pt>
                <c:pt idx="120">
                  <c:v>0.97</c:v>
                </c:pt>
                <c:pt idx="121">
                  <c:v>0.95</c:v>
                </c:pt>
                <c:pt idx="122">
                  <c:v>0.97</c:v>
                </c:pt>
                <c:pt idx="123">
                  <c:v>0.92</c:v>
                </c:pt>
                <c:pt idx="124">
                  <c:v>0.95</c:v>
                </c:pt>
                <c:pt idx="125">
                  <c:v>0.98</c:v>
                </c:pt>
                <c:pt idx="126">
                  <c:v>1</c:v>
                </c:pt>
                <c:pt idx="127">
                  <c:v>1.02</c:v>
                </c:pt>
                <c:pt idx="128">
                  <c:v>1.03</c:v>
                </c:pt>
                <c:pt idx="129">
                  <c:v>1.04</c:v>
                </c:pt>
                <c:pt idx="130">
                  <c:v>1.04</c:v>
                </c:pt>
                <c:pt idx="131">
                  <c:v>1.04</c:v>
                </c:pt>
                <c:pt idx="132">
                  <c:v>1.03</c:v>
                </c:pt>
                <c:pt idx="133">
                  <c:v>1.03</c:v>
                </c:pt>
                <c:pt idx="134">
                  <c:v>1.04</c:v>
                </c:pt>
                <c:pt idx="135">
                  <c:v>1.03</c:v>
                </c:pt>
                <c:pt idx="136">
                  <c:v>1.01</c:v>
                </c:pt>
                <c:pt idx="137">
                  <c:v>1.01</c:v>
                </c:pt>
                <c:pt idx="138">
                  <c:v>1</c:v>
                </c:pt>
                <c:pt idx="139">
                  <c:v>0.99</c:v>
                </c:pt>
                <c:pt idx="140">
                  <c:v>0.99</c:v>
                </c:pt>
                <c:pt idx="141">
                  <c:v>0.98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data'!$BF$10:$BF$495</c:f>
              <c:numCache>
                <c:formatCode>General</c:formatCode>
                <c:ptCount val="486"/>
                <c:pt idx="0">
                  <c:v>0.98</c:v>
                </c:pt>
                <c:pt idx="1">
                  <c:v>0.99</c:v>
                </c:pt>
                <c:pt idx="2">
                  <c:v>0.97</c:v>
                </c:pt>
                <c:pt idx="3">
                  <c:v>0.99</c:v>
                </c:pt>
                <c:pt idx="4">
                  <c:v>1.02</c:v>
                </c:pt>
                <c:pt idx="5">
                  <c:v>1.03</c:v>
                </c:pt>
                <c:pt idx="6">
                  <c:v>1.03</c:v>
                </c:pt>
                <c:pt idx="7">
                  <c:v>1.03</c:v>
                </c:pt>
                <c:pt idx="8">
                  <c:v>1.03</c:v>
                </c:pt>
                <c:pt idx="9">
                  <c:v>0.99</c:v>
                </c:pt>
                <c:pt idx="10">
                  <c:v>0.96</c:v>
                </c:pt>
                <c:pt idx="11">
                  <c:v>0.93</c:v>
                </c:pt>
                <c:pt idx="12">
                  <c:v>0.99</c:v>
                </c:pt>
                <c:pt idx="13">
                  <c:v>0.92</c:v>
                </c:pt>
                <c:pt idx="14">
                  <c:v>0.92</c:v>
                </c:pt>
                <c:pt idx="15">
                  <c:v>0.92</c:v>
                </c:pt>
                <c:pt idx="16">
                  <c:v>0.91</c:v>
                </c:pt>
                <c:pt idx="17">
                  <c:v>0.93</c:v>
                </c:pt>
                <c:pt idx="18">
                  <c:v>0.93</c:v>
                </c:pt>
                <c:pt idx="19">
                  <c:v>1.02</c:v>
                </c:pt>
                <c:pt idx="20">
                  <c:v>0.98</c:v>
                </c:pt>
                <c:pt idx="21">
                  <c:v>0.95</c:v>
                </c:pt>
                <c:pt idx="22">
                  <c:v>0.94</c:v>
                </c:pt>
                <c:pt idx="23">
                  <c:v>0.94</c:v>
                </c:pt>
                <c:pt idx="24">
                  <c:v>1.01</c:v>
                </c:pt>
                <c:pt idx="25">
                  <c:v>1</c:v>
                </c:pt>
                <c:pt idx="26">
                  <c:v>0.97</c:v>
                </c:pt>
                <c:pt idx="27">
                  <c:v>0.96</c:v>
                </c:pt>
                <c:pt idx="28">
                  <c:v>0.97</c:v>
                </c:pt>
                <c:pt idx="29">
                  <c:v>0.97</c:v>
                </c:pt>
                <c:pt idx="30">
                  <c:v>1.01</c:v>
                </c:pt>
                <c:pt idx="31">
                  <c:v>1.01</c:v>
                </c:pt>
                <c:pt idx="32">
                  <c:v>1.02</c:v>
                </c:pt>
                <c:pt idx="33">
                  <c:v>1.02</c:v>
                </c:pt>
                <c:pt idx="34">
                  <c:v>1.02</c:v>
                </c:pt>
                <c:pt idx="35">
                  <c:v>1.02</c:v>
                </c:pt>
                <c:pt idx="36">
                  <c:v>1.04</c:v>
                </c:pt>
                <c:pt idx="37">
                  <c:v>1.04</c:v>
                </c:pt>
                <c:pt idx="38">
                  <c:v>1.04</c:v>
                </c:pt>
                <c:pt idx="39">
                  <c:v>1.04</c:v>
                </c:pt>
                <c:pt idx="40">
                  <c:v>1.01</c:v>
                </c:pt>
                <c:pt idx="41">
                  <c:v>0.99</c:v>
                </c:pt>
                <c:pt idx="42">
                  <c:v>0.98</c:v>
                </c:pt>
                <c:pt idx="43">
                  <c:v>0.99</c:v>
                </c:pt>
                <c:pt idx="44">
                  <c:v>1</c:v>
                </c:pt>
                <c:pt idx="45">
                  <c:v>0.99</c:v>
                </c:pt>
                <c:pt idx="46">
                  <c:v>0.97</c:v>
                </c:pt>
                <c:pt idx="47">
                  <c:v>0.97</c:v>
                </c:pt>
                <c:pt idx="48">
                  <c:v>1</c:v>
                </c:pt>
                <c:pt idx="49">
                  <c:v>1.02</c:v>
                </c:pt>
                <c:pt idx="50">
                  <c:v>1.03</c:v>
                </c:pt>
                <c:pt idx="51">
                  <c:v>1.03</c:v>
                </c:pt>
                <c:pt idx="52">
                  <c:v>1.02</c:v>
                </c:pt>
                <c:pt idx="53">
                  <c:v>1</c:v>
                </c:pt>
                <c:pt idx="54">
                  <c:v>1.05</c:v>
                </c:pt>
                <c:pt idx="55">
                  <c:v>1.04</c:v>
                </c:pt>
                <c:pt idx="56">
                  <c:v>1.04</c:v>
                </c:pt>
                <c:pt idx="57">
                  <c:v>1.04</c:v>
                </c:pt>
                <c:pt idx="58">
                  <c:v>1.03</c:v>
                </c:pt>
                <c:pt idx="59">
                  <c:v>1.02</c:v>
                </c:pt>
                <c:pt idx="60">
                  <c:v>1.05</c:v>
                </c:pt>
                <c:pt idx="61">
                  <c:v>1.08</c:v>
                </c:pt>
                <c:pt idx="62">
                  <c:v>1.0900000000000001</c:v>
                </c:pt>
                <c:pt idx="63">
                  <c:v>1.0900000000000001</c:v>
                </c:pt>
                <c:pt idx="64">
                  <c:v>1.08</c:v>
                </c:pt>
                <c:pt idx="65">
                  <c:v>1.07</c:v>
                </c:pt>
                <c:pt idx="66">
                  <c:v>1.04</c:v>
                </c:pt>
                <c:pt idx="67">
                  <c:v>0.96</c:v>
                </c:pt>
                <c:pt idx="68">
                  <c:v>0.96</c:v>
                </c:pt>
                <c:pt idx="69">
                  <c:v>0.97</c:v>
                </c:pt>
                <c:pt idx="70">
                  <c:v>0.98</c:v>
                </c:pt>
                <c:pt idx="71">
                  <c:v>1</c:v>
                </c:pt>
                <c:pt idx="72">
                  <c:v>1.02</c:v>
                </c:pt>
                <c:pt idx="73">
                  <c:v>1.03</c:v>
                </c:pt>
                <c:pt idx="74">
                  <c:v>1.02</c:v>
                </c:pt>
                <c:pt idx="75">
                  <c:v>1.01</c:v>
                </c:pt>
                <c:pt idx="76">
                  <c:v>1</c:v>
                </c:pt>
                <c:pt idx="77">
                  <c:v>0.97</c:v>
                </c:pt>
                <c:pt idx="78">
                  <c:v>1</c:v>
                </c:pt>
                <c:pt idx="79">
                  <c:v>0.98</c:v>
                </c:pt>
                <c:pt idx="80">
                  <c:v>0.98</c:v>
                </c:pt>
                <c:pt idx="81">
                  <c:v>1</c:v>
                </c:pt>
                <c:pt idx="82">
                  <c:v>1</c:v>
                </c:pt>
                <c:pt idx="83">
                  <c:v>0.94</c:v>
                </c:pt>
                <c:pt idx="84">
                  <c:v>0.99</c:v>
                </c:pt>
                <c:pt idx="85">
                  <c:v>1.04</c:v>
                </c:pt>
                <c:pt idx="86">
                  <c:v>1.06</c:v>
                </c:pt>
                <c:pt idx="87">
                  <c:v>1.03</c:v>
                </c:pt>
                <c:pt idx="88">
                  <c:v>1</c:v>
                </c:pt>
                <c:pt idx="89">
                  <c:v>0.98</c:v>
                </c:pt>
                <c:pt idx="90">
                  <c:v>1</c:v>
                </c:pt>
                <c:pt idx="91">
                  <c:v>1.03</c:v>
                </c:pt>
                <c:pt idx="92">
                  <c:v>1.04</c:v>
                </c:pt>
                <c:pt idx="93">
                  <c:v>1.04</c:v>
                </c:pt>
                <c:pt idx="94">
                  <c:v>1.04</c:v>
                </c:pt>
                <c:pt idx="95">
                  <c:v>1.04</c:v>
                </c:pt>
                <c:pt idx="96">
                  <c:v>1.05</c:v>
                </c:pt>
                <c:pt idx="97">
                  <c:v>1.05</c:v>
                </c:pt>
                <c:pt idx="98">
                  <c:v>1.05</c:v>
                </c:pt>
                <c:pt idx="99">
                  <c:v>1.05</c:v>
                </c:pt>
                <c:pt idx="100">
                  <c:v>1.05</c:v>
                </c:pt>
                <c:pt idx="101">
                  <c:v>1.05</c:v>
                </c:pt>
                <c:pt idx="102">
                  <c:v>1.05</c:v>
                </c:pt>
                <c:pt idx="103">
                  <c:v>1.05</c:v>
                </c:pt>
                <c:pt idx="104">
                  <c:v>1.05</c:v>
                </c:pt>
                <c:pt idx="105">
                  <c:v>1.05</c:v>
                </c:pt>
                <c:pt idx="106">
                  <c:v>1.05</c:v>
                </c:pt>
                <c:pt idx="107">
                  <c:v>1.04</c:v>
                </c:pt>
                <c:pt idx="108">
                  <c:v>1.04</c:v>
                </c:pt>
                <c:pt idx="109">
                  <c:v>1.05</c:v>
                </c:pt>
                <c:pt idx="110">
                  <c:v>1.05</c:v>
                </c:pt>
                <c:pt idx="111">
                  <c:v>1.06</c:v>
                </c:pt>
                <c:pt idx="112">
                  <c:v>1.06</c:v>
                </c:pt>
                <c:pt idx="113">
                  <c:v>1.05</c:v>
                </c:pt>
                <c:pt idx="114">
                  <c:v>1.04</c:v>
                </c:pt>
                <c:pt idx="115">
                  <c:v>1.03</c:v>
                </c:pt>
                <c:pt idx="116">
                  <c:v>1.03</c:v>
                </c:pt>
                <c:pt idx="117">
                  <c:v>1.04</c:v>
                </c:pt>
                <c:pt idx="118">
                  <c:v>1.06</c:v>
                </c:pt>
                <c:pt idx="119">
                  <c:v>1.02</c:v>
                </c:pt>
                <c:pt idx="120">
                  <c:v>0.96</c:v>
                </c:pt>
                <c:pt idx="121">
                  <c:v>0.97</c:v>
                </c:pt>
                <c:pt idx="122">
                  <c:v>0.97</c:v>
                </c:pt>
                <c:pt idx="123">
                  <c:v>0.96</c:v>
                </c:pt>
                <c:pt idx="124">
                  <c:v>0.92</c:v>
                </c:pt>
                <c:pt idx="125">
                  <c:v>0.93</c:v>
                </c:pt>
                <c:pt idx="126">
                  <c:v>0.95</c:v>
                </c:pt>
                <c:pt idx="127">
                  <c:v>0.99</c:v>
                </c:pt>
                <c:pt idx="128">
                  <c:v>1.02</c:v>
                </c:pt>
                <c:pt idx="129">
                  <c:v>1.04</c:v>
                </c:pt>
                <c:pt idx="130">
                  <c:v>1.03</c:v>
                </c:pt>
                <c:pt idx="131">
                  <c:v>1.04</c:v>
                </c:pt>
                <c:pt idx="132">
                  <c:v>1.05</c:v>
                </c:pt>
                <c:pt idx="133">
                  <c:v>1.05</c:v>
                </c:pt>
                <c:pt idx="134">
                  <c:v>1.04</c:v>
                </c:pt>
                <c:pt idx="135">
                  <c:v>1.04</c:v>
                </c:pt>
                <c:pt idx="136">
                  <c:v>1.02</c:v>
                </c:pt>
                <c:pt idx="137">
                  <c:v>1.01</c:v>
                </c:pt>
                <c:pt idx="138">
                  <c:v>0.99</c:v>
                </c:pt>
                <c:pt idx="139">
                  <c:v>1.02</c:v>
                </c:pt>
                <c:pt idx="140">
                  <c:v>0.99</c:v>
                </c:pt>
                <c:pt idx="141">
                  <c:v>0.94</c:v>
                </c:pt>
              </c:numCache>
            </c:numRef>
          </c:yVal>
          <c:smooth val="1"/>
        </c:ser>
        <c:axId val="54424320"/>
        <c:axId val="54426240"/>
      </c:scatterChart>
      <c:valAx>
        <c:axId val="54424320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54426240"/>
        <c:crosses val="autoZero"/>
        <c:crossBetween val="midCat"/>
      </c:valAx>
      <c:valAx>
        <c:axId val="54426240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Lambda</a:t>
                </a:r>
              </a:p>
            </c:rich>
          </c:tx>
          <c:layout>
            <c:manualLayout>
              <c:xMode val="edge"/>
              <c:yMode val="edge"/>
              <c:x val="1.1714589989350425E-2"/>
              <c:y val="0.43807184838889623"/>
            </c:manualLayout>
          </c:layout>
        </c:title>
        <c:numFmt formatCode="General" sourceLinked="1"/>
        <c:majorTickMark val="none"/>
        <c:tickLblPos val="nextTo"/>
        <c:crossAx val="54424320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smoothMarker"/>
        <c:ser>
          <c:idx val="1"/>
          <c:order val="0"/>
          <c:tx>
            <c:v>CO2 Lap 2</c:v>
          </c:tx>
          <c:marker>
            <c:symbol val="none"/>
          </c:marker>
          <c:yVal>
            <c:numRef>
              <c:f>'Lap 2 data'!$C$10:$C$496</c:f>
              <c:numCache>
                <c:formatCode>General</c:formatCode>
                <c:ptCount val="487"/>
                <c:pt idx="0">
                  <c:v>14.015000000000001</c:v>
                </c:pt>
                <c:pt idx="1">
                  <c:v>13.907</c:v>
                </c:pt>
                <c:pt idx="2">
                  <c:v>13.852</c:v>
                </c:pt>
                <c:pt idx="3">
                  <c:v>13.961</c:v>
                </c:pt>
                <c:pt idx="4">
                  <c:v>14.042</c:v>
                </c:pt>
                <c:pt idx="5">
                  <c:v>14.066000000000001</c:v>
                </c:pt>
                <c:pt idx="6">
                  <c:v>14.07</c:v>
                </c:pt>
                <c:pt idx="7">
                  <c:v>13.882</c:v>
                </c:pt>
                <c:pt idx="8">
                  <c:v>13.875</c:v>
                </c:pt>
                <c:pt idx="9">
                  <c:v>13.948</c:v>
                </c:pt>
                <c:pt idx="10">
                  <c:v>13.226000000000001</c:v>
                </c:pt>
                <c:pt idx="11">
                  <c:v>11.882999999999999</c:v>
                </c:pt>
                <c:pt idx="12">
                  <c:v>11.727</c:v>
                </c:pt>
                <c:pt idx="13">
                  <c:v>12.257999999999999</c:v>
                </c:pt>
                <c:pt idx="14">
                  <c:v>12.94</c:v>
                </c:pt>
                <c:pt idx="15">
                  <c:v>13.228999999999999</c:v>
                </c:pt>
                <c:pt idx="16">
                  <c:v>12.853</c:v>
                </c:pt>
                <c:pt idx="17">
                  <c:v>12.537000000000001</c:v>
                </c:pt>
                <c:pt idx="18">
                  <c:v>12.23</c:v>
                </c:pt>
                <c:pt idx="19">
                  <c:v>12.12</c:v>
                </c:pt>
                <c:pt idx="20">
                  <c:v>12.244999999999999</c:v>
                </c:pt>
                <c:pt idx="21">
                  <c:v>12.45</c:v>
                </c:pt>
                <c:pt idx="22">
                  <c:v>12.39</c:v>
                </c:pt>
                <c:pt idx="23">
                  <c:v>12.157999999999999</c:v>
                </c:pt>
                <c:pt idx="24">
                  <c:v>12.122999999999999</c:v>
                </c:pt>
                <c:pt idx="25">
                  <c:v>12.12</c:v>
                </c:pt>
                <c:pt idx="26">
                  <c:v>12.45</c:v>
                </c:pt>
                <c:pt idx="27">
                  <c:v>13.01</c:v>
                </c:pt>
                <c:pt idx="28">
                  <c:v>13.009</c:v>
                </c:pt>
                <c:pt idx="29">
                  <c:v>13.000999999999999</c:v>
                </c:pt>
                <c:pt idx="30">
                  <c:v>13.378</c:v>
                </c:pt>
                <c:pt idx="31">
                  <c:v>13.701000000000001</c:v>
                </c:pt>
                <c:pt idx="32">
                  <c:v>13.907</c:v>
                </c:pt>
                <c:pt idx="33">
                  <c:v>14.042999999999999</c:v>
                </c:pt>
                <c:pt idx="34">
                  <c:v>14.132</c:v>
                </c:pt>
                <c:pt idx="35">
                  <c:v>14.156000000000001</c:v>
                </c:pt>
                <c:pt idx="36">
                  <c:v>14.069000000000001</c:v>
                </c:pt>
                <c:pt idx="37">
                  <c:v>13.987</c:v>
                </c:pt>
                <c:pt idx="38">
                  <c:v>14.042999999999999</c:v>
                </c:pt>
                <c:pt idx="39">
                  <c:v>14.198</c:v>
                </c:pt>
                <c:pt idx="40">
                  <c:v>14.19</c:v>
                </c:pt>
                <c:pt idx="41">
                  <c:v>14.180999999999999</c:v>
                </c:pt>
                <c:pt idx="42">
                  <c:v>13.836</c:v>
                </c:pt>
                <c:pt idx="43">
                  <c:v>13.695</c:v>
                </c:pt>
                <c:pt idx="44">
                  <c:v>13.773</c:v>
                </c:pt>
                <c:pt idx="45">
                  <c:v>13.92</c:v>
                </c:pt>
                <c:pt idx="46">
                  <c:v>13.914</c:v>
                </c:pt>
                <c:pt idx="47">
                  <c:v>13.813000000000001</c:v>
                </c:pt>
                <c:pt idx="48">
                  <c:v>13.779</c:v>
                </c:pt>
                <c:pt idx="49">
                  <c:v>13.648</c:v>
                </c:pt>
                <c:pt idx="50">
                  <c:v>13.54</c:v>
                </c:pt>
                <c:pt idx="51">
                  <c:v>13.542</c:v>
                </c:pt>
                <c:pt idx="52">
                  <c:v>13.553000000000001</c:v>
                </c:pt>
                <c:pt idx="53">
                  <c:v>13.593</c:v>
                </c:pt>
                <c:pt idx="54">
                  <c:v>13.663</c:v>
                </c:pt>
                <c:pt idx="55">
                  <c:v>13.881</c:v>
                </c:pt>
                <c:pt idx="56">
                  <c:v>14.054</c:v>
                </c:pt>
                <c:pt idx="57">
                  <c:v>13.996</c:v>
                </c:pt>
                <c:pt idx="58">
                  <c:v>13.762</c:v>
                </c:pt>
                <c:pt idx="59">
                  <c:v>14.125</c:v>
                </c:pt>
                <c:pt idx="60">
                  <c:v>14.035</c:v>
                </c:pt>
                <c:pt idx="61">
                  <c:v>13.791</c:v>
                </c:pt>
                <c:pt idx="62">
                  <c:v>13.63</c:v>
                </c:pt>
                <c:pt idx="63">
                  <c:v>13.615</c:v>
                </c:pt>
                <c:pt idx="64">
                  <c:v>13.561999999999999</c:v>
                </c:pt>
                <c:pt idx="65">
                  <c:v>13.586</c:v>
                </c:pt>
                <c:pt idx="66">
                  <c:v>13.898</c:v>
                </c:pt>
                <c:pt idx="67">
                  <c:v>14.025</c:v>
                </c:pt>
                <c:pt idx="68">
                  <c:v>13.846</c:v>
                </c:pt>
                <c:pt idx="69">
                  <c:v>13.516</c:v>
                </c:pt>
                <c:pt idx="70">
                  <c:v>13.372</c:v>
                </c:pt>
                <c:pt idx="71">
                  <c:v>13.744999999999999</c:v>
                </c:pt>
                <c:pt idx="72">
                  <c:v>13.603</c:v>
                </c:pt>
                <c:pt idx="73">
                  <c:v>13.092000000000001</c:v>
                </c:pt>
                <c:pt idx="74">
                  <c:v>12.955</c:v>
                </c:pt>
                <c:pt idx="75">
                  <c:v>13.504</c:v>
                </c:pt>
                <c:pt idx="76">
                  <c:v>13.939</c:v>
                </c:pt>
                <c:pt idx="77">
                  <c:v>14.073</c:v>
                </c:pt>
                <c:pt idx="78">
                  <c:v>14.241</c:v>
                </c:pt>
                <c:pt idx="79">
                  <c:v>14.112</c:v>
                </c:pt>
                <c:pt idx="80">
                  <c:v>13.712</c:v>
                </c:pt>
                <c:pt idx="81">
                  <c:v>13.121</c:v>
                </c:pt>
                <c:pt idx="82">
                  <c:v>12.382</c:v>
                </c:pt>
                <c:pt idx="83">
                  <c:v>12.414</c:v>
                </c:pt>
                <c:pt idx="84">
                  <c:v>12.294</c:v>
                </c:pt>
                <c:pt idx="85">
                  <c:v>12.177</c:v>
                </c:pt>
                <c:pt idx="86">
                  <c:v>12.494999999999999</c:v>
                </c:pt>
                <c:pt idx="87">
                  <c:v>13.275</c:v>
                </c:pt>
                <c:pt idx="88">
                  <c:v>13.673999999999999</c:v>
                </c:pt>
                <c:pt idx="89">
                  <c:v>13.103999999999999</c:v>
                </c:pt>
                <c:pt idx="90">
                  <c:v>12.95</c:v>
                </c:pt>
                <c:pt idx="91">
                  <c:v>13.141</c:v>
                </c:pt>
                <c:pt idx="92">
                  <c:v>13.47</c:v>
                </c:pt>
                <c:pt idx="93">
                  <c:v>13.773</c:v>
                </c:pt>
                <c:pt idx="94">
                  <c:v>14.041</c:v>
                </c:pt>
                <c:pt idx="95">
                  <c:v>14.057</c:v>
                </c:pt>
                <c:pt idx="96">
                  <c:v>14.170999999999999</c:v>
                </c:pt>
                <c:pt idx="97">
                  <c:v>14.22</c:v>
                </c:pt>
                <c:pt idx="98">
                  <c:v>14.22</c:v>
                </c:pt>
                <c:pt idx="99">
                  <c:v>14.257</c:v>
                </c:pt>
                <c:pt idx="100">
                  <c:v>14.409000000000001</c:v>
                </c:pt>
                <c:pt idx="101">
                  <c:v>14.393000000000001</c:v>
                </c:pt>
                <c:pt idx="102">
                  <c:v>14.39</c:v>
                </c:pt>
                <c:pt idx="103">
                  <c:v>14.385</c:v>
                </c:pt>
                <c:pt idx="104">
                  <c:v>14.372999999999999</c:v>
                </c:pt>
                <c:pt idx="105">
                  <c:v>14.352</c:v>
                </c:pt>
                <c:pt idx="106">
                  <c:v>14.316000000000001</c:v>
                </c:pt>
                <c:pt idx="107">
                  <c:v>14.257999999999999</c:v>
                </c:pt>
                <c:pt idx="108">
                  <c:v>14.25</c:v>
                </c:pt>
                <c:pt idx="109">
                  <c:v>14.276</c:v>
                </c:pt>
                <c:pt idx="110">
                  <c:v>14.295999999999999</c:v>
                </c:pt>
                <c:pt idx="111">
                  <c:v>14.242000000000001</c:v>
                </c:pt>
                <c:pt idx="112">
                  <c:v>14.045</c:v>
                </c:pt>
                <c:pt idx="113">
                  <c:v>14.21</c:v>
                </c:pt>
                <c:pt idx="114">
                  <c:v>14.24</c:v>
                </c:pt>
                <c:pt idx="115">
                  <c:v>14.013999999999999</c:v>
                </c:pt>
                <c:pt idx="116">
                  <c:v>13.728</c:v>
                </c:pt>
                <c:pt idx="117">
                  <c:v>13.73</c:v>
                </c:pt>
                <c:pt idx="118">
                  <c:v>14.324</c:v>
                </c:pt>
                <c:pt idx="119">
                  <c:v>13.503</c:v>
                </c:pt>
                <c:pt idx="120">
                  <c:v>13.114000000000001</c:v>
                </c:pt>
                <c:pt idx="121">
                  <c:v>12.827</c:v>
                </c:pt>
                <c:pt idx="122">
                  <c:v>12.663</c:v>
                </c:pt>
                <c:pt idx="123">
                  <c:v>12.86</c:v>
                </c:pt>
                <c:pt idx="124">
                  <c:v>13.647</c:v>
                </c:pt>
                <c:pt idx="125">
                  <c:v>13.391999999999999</c:v>
                </c:pt>
                <c:pt idx="126">
                  <c:v>13.476000000000001</c:v>
                </c:pt>
                <c:pt idx="127">
                  <c:v>13.66</c:v>
                </c:pt>
                <c:pt idx="128">
                  <c:v>13.865</c:v>
                </c:pt>
                <c:pt idx="129">
                  <c:v>14.032</c:v>
                </c:pt>
                <c:pt idx="130">
                  <c:v>14.042</c:v>
                </c:pt>
                <c:pt idx="131">
                  <c:v>14.074</c:v>
                </c:pt>
                <c:pt idx="132">
                  <c:v>14.101000000000001</c:v>
                </c:pt>
                <c:pt idx="133">
                  <c:v>14.147</c:v>
                </c:pt>
                <c:pt idx="134">
                  <c:v>14.176</c:v>
                </c:pt>
                <c:pt idx="135">
                  <c:v>14.159000000000001</c:v>
                </c:pt>
                <c:pt idx="136">
                  <c:v>14.12</c:v>
                </c:pt>
                <c:pt idx="137">
                  <c:v>14.111000000000001</c:v>
                </c:pt>
                <c:pt idx="138">
                  <c:v>14.117000000000001</c:v>
                </c:pt>
                <c:pt idx="139">
                  <c:v>14.125</c:v>
                </c:pt>
                <c:pt idx="140">
                  <c:v>14.192</c:v>
                </c:pt>
                <c:pt idx="141">
                  <c:v>14.260999999999999</c:v>
                </c:pt>
              </c:numCache>
            </c:numRef>
          </c:yVal>
          <c:smooth val="1"/>
        </c:ser>
        <c:ser>
          <c:idx val="2"/>
          <c:order val="1"/>
          <c:tx>
            <c:v>CO2 Lap 3</c:v>
          </c:tx>
          <c:marker>
            <c:symbol val="none"/>
          </c:marker>
          <c:yVal>
            <c:numRef>
              <c:f>'Lap 3 data'!$C$10:$C$497</c:f>
              <c:numCache>
                <c:formatCode>General</c:formatCode>
                <c:ptCount val="488"/>
                <c:pt idx="0">
                  <c:v>14.260999999999999</c:v>
                </c:pt>
                <c:pt idx="1">
                  <c:v>14.037000000000001</c:v>
                </c:pt>
                <c:pt idx="2">
                  <c:v>13.964</c:v>
                </c:pt>
                <c:pt idx="3">
                  <c:v>13.95</c:v>
                </c:pt>
                <c:pt idx="4">
                  <c:v>13.992000000000001</c:v>
                </c:pt>
                <c:pt idx="5">
                  <c:v>14.041</c:v>
                </c:pt>
                <c:pt idx="6">
                  <c:v>14.064</c:v>
                </c:pt>
                <c:pt idx="7">
                  <c:v>14.090999999999999</c:v>
                </c:pt>
                <c:pt idx="8">
                  <c:v>14.3</c:v>
                </c:pt>
                <c:pt idx="9">
                  <c:v>13.778</c:v>
                </c:pt>
                <c:pt idx="10">
                  <c:v>13.16</c:v>
                </c:pt>
                <c:pt idx="11">
                  <c:v>12.912000000000001</c:v>
                </c:pt>
                <c:pt idx="12">
                  <c:v>13.114000000000001</c:v>
                </c:pt>
                <c:pt idx="13">
                  <c:v>13.224</c:v>
                </c:pt>
                <c:pt idx="14">
                  <c:v>12.926</c:v>
                </c:pt>
                <c:pt idx="15">
                  <c:v>12.782</c:v>
                </c:pt>
                <c:pt idx="16">
                  <c:v>12.625999999999999</c:v>
                </c:pt>
                <c:pt idx="17">
                  <c:v>12.374000000000001</c:v>
                </c:pt>
                <c:pt idx="18">
                  <c:v>12.1</c:v>
                </c:pt>
                <c:pt idx="19">
                  <c:v>12.106</c:v>
                </c:pt>
                <c:pt idx="20">
                  <c:v>12.212</c:v>
                </c:pt>
                <c:pt idx="21">
                  <c:v>12.173999999999999</c:v>
                </c:pt>
                <c:pt idx="22">
                  <c:v>12.037000000000001</c:v>
                </c:pt>
                <c:pt idx="23">
                  <c:v>11.997999999999999</c:v>
                </c:pt>
                <c:pt idx="24">
                  <c:v>12.319000000000001</c:v>
                </c:pt>
                <c:pt idx="25">
                  <c:v>13.343999999999999</c:v>
                </c:pt>
                <c:pt idx="26">
                  <c:v>13.65</c:v>
                </c:pt>
                <c:pt idx="27">
                  <c:v>13.198</c:v>
                </c:pt>
                <c:pt idx="28">
                  <c:v>12.675000000000001</c:v>
                </c:pt>
                <c:pt idx="29">
                  <c:v>12.66</c:v>
                </c:pt>
                <c:pt idx="30">
                  <c:v>13.226000000000001</c:v>
                </c:pt>
                <c:pt idx="31">
                  <c:v>13.683999999999999</c:v>
                </c:pt>
                <c:pt idx="32">
                  <c:v>13.949</c:v>
                </c:pt>
                <c:pt idx="33">
                  <c:v>14.145</c:v>
                </c:pt>
                <c:pt idx="34">
                  <c:v>14.21</c:v>
                </c:pt>
                <c:pt idx="35">
                  <c:v>14.21</c:v>
                </c:pt>
                <c:pt idx="36">
                  <c:v>14.177</c:v>
                </c:pt>
                <c:pt idx="37">
                  <c:v>14.02</c:v>
                </c:pt>
                <c:pt idx="38">
                  <c:v>14.02</c:v>
                </c:pt>
                <c:pt idx="39">
                  <c:v>14.227</c:v>
                </c:pt>
                <c:pt idx="40">
                  <c:v>14.32</c:v>
                </c:pt>
                <c:pt idx="41">
                  <c:v>14.32</c:v>
                </c:pt>
                <c:pt idx="42">
                  <c:v>14.318</c:v>
                </c:pt>
                <c:pt idx="43">
                  <c:v>14.303000000000001</c:v>
                </c:pt>
                <c:pt idx="44">
                  <c:v>14.15</c:v>
                </c:pt>
                <c:pt idx="45">
                  <c:v>14.099</c:v>
                </c:pt>
                <c:pt idx="46">
                  <c:v>14.09</c:v>
                </c:pt>
                <c:pt idx="47">
                  <c:v>13.981</c:v>
                </c:pt>
                <c:pt idx="48">
                  <c:v>13.778</c:v>
                </c:pt>
                <c:pt idx="49">
                  <c:v>13.77</c:v>
                </c:pt>
                <c:pt idx="50">
                  <c:v>13.77</c:v>
                </c:pt>
                <c:pt idx="51">
                  <c:v>13.798</c:v>
                </c:pt>
                <c:pt idx="52">
                  <c:v>13.815</c:v>
                </c:pt>
                <c:pt idx="53">
                  <c:v>13.82</c:v>
                </c:pt>
                <c:pt idx="54">
                  <c:v>13.824</c:v>
                </c:pt>
                <c:pt idx="55">
                  <c:v>13.856</c:v>
                </c:pt>
                <c:pt idx="56">
                  <c:v>14.186999999999999</c:v>
                </c:pt>
                <c:pt idx="57">
                  <c:v>14.25</c:v>
                </c:pt>
                <c:pt idx="58">
                  <c:v>14.026999999999999</c:v>
                </c:pt>
                <c:pt idx="59">
                  <c:v>13.723000000000001</c:v>
                </c:pt>
                <c:pt idx="60">
                  <c:v>13.53</c:v>
                </c:pt>
                <c:pt idx="61">
                  <c:v>13.531000000000001</c:v>
                </c:pt>
                <c:pt idx="62">
                  <c:v>13.547000000000001</c:v>
                </c:pt>
                <c:pt idx="63">
                  <c:v>13.786</c:v>
                </c:pt>
                <c:pt idx="64">
                  <c:v>14.04</c:v>
                </c:pt>
                <c:pt idx="65">
                  <c:v>14.18</c:v>
                </c:pt>
                <c:pt idx="66">
                  <c:v>14.202</c:v>
                </c:pt>
                <c:pt idx="67">
                  <c:v>14.292</c:v>
                </c:pt>
                <c:pt idx="68">
                  <c:v>13.893000000000001</c:v>
                </c:pt>
                <c:pt idx="69">
                  <c:v>13.465999999999999</c:v>
                </c:pt>
                <c:pt idx="70">
                  <c:v>13.523999999999999</c:v>
                </c:pt>
                <c:pt idx="71">
                  <c:v>13.863</c:v>
                </c:pt>
                <c:pt idx="72">
                  <c:v>14.084</c:v>
                </c:pt>
                <c:pt idx="73">
                  <c:v>14.151999999999999</c:v>
                </c:pt>
                <c:pt idx="74">
                  <c:v>14.192</c:v>
                </c:pt>
                <c:pt idx="75">
                  <c:v>14.2</c:v>
                </c:pt>
                <c:pt idx="76">
                  <c:v>14.2</c:v>
                </c:pt>
                <c:pt idx="77">
                  <c:v>14.183</c:v>
                </c:pt>
                <c:pt idx="78">
                  <c:v>14.148</c:v>
                </c:pt>
                <c:pt idx="79">
                  <c:v>14.127000000000001</c:v>
                </c:pt>
                <c:pt idx="80">
                  <c:v>13.731</c:v>
                </c:pt>
                <c:pt idx="81">
                  <c:v>13.041</c:v>
                </c:pt>
                <c:pt idx="82">
                  <c:v>12.497999999999999</c:v>
                </c:pt>
                <c:pt idx="83">
                  <c:v>12.244</c:v>
                </c:pt>
                <c:pt idx="84">
                  <c:v>12.247</c:v>
                </c:pt>
                <c:pt idx="85">
                  <c:v>12.445</c:v>
                </c:pt>
                <c:pt idx="86">
                  <c:v>13.41</c:v>
                </c:pt>
                <c:pt idx="87">
                  <c:v>13.835000000000001</c:v>
                </c:pt>
                <c:pt idx="88">
                  <c:v>13.955</c:v>
                </c:pt>
                <c:pt idx="89">
                  <c:v>14.148999999999999</c:v>
                </c:pt>
                <c:pt idx="90">
                  <c:v>14.417999999999999</c:v>
                </c:pt>
                <c:pt idx="91">
                  <c:v>14.009</c:v>
                </c:pt>
                <c:pt idx="92">
                  <c:v>13.843999999999999</c:v>
                </c:pt>
                <c:pt idx="93">
                  <c:v>13.942</c:v>
                </c:pt>
                <c:pt idx="94">
                  <c:v>14.05</c:v>
                </c:pt>
                <c:pt idx="95">
                  <c:v>14.106999999999999</c:v>
                </c:pt>
                <c:pt idx="96">
                  <c:v>14.154</c:v>
                </c:pt>
                <c:pt idx="97">
                  <c:v>14.221</c:v>
                </c:pt>
                <c:pt idx="98">
                  <c:v>14.255000000000001</c:v>
                </c:pt>
                <c:pt idx="99">
                  <c:v>14.26</c:v>
                </c:pt>
                <c:pt idx="100">
                  <c:v>14.265000000000001</c:v>
                </c:pt>
                <c:pt idx="101">
                  <c:v>14.27</c:v>
                </c:pt>
                <c:pt idx="102">
                  <c:v>14.27</c:v>
                </c:pt>
                <c:pt idx="103">
                  <c:v>14.27</c:v>
                </c:pt>
                <c:pt idx="104">
                  <c:v>14.27</c:v>
                </c:pt>
                <c:pt idx="105">
                  <c:v>14.27</c:v>
                </c:pt>
                <c:pt idx="106">
                  <c:v>14.27</c:v>
                </c:pt>
                <c:pt idx="107">
                  <c:v>14.294</c:v>
                </c:pt>
                <c:pt idx="108">
                  <c:v>14.34</c:v>
                </c:pt>
                <c:pt idx="109">
                  <c:v>14.34</c:v>
                </c:pt>
                <c:pt idx="110">
                  <c:v>14.307</c:v>
                </c:pt>
                <c:pt idx="111">
                  <c:v>14.201000000000001</c:v>
                </c:pt>
                <c:pt idx="112">
                  <c:v>14.145</c:v>
                </c:pt>
                <c:pt idx="113">
                  <c:v>14.143000000000001</c:v>
                </c:pt>
                <c:pt idx="114">
                  <c:v>14.161</c:v>
                </c:pt>
                <c:pt idx="115">
                  <c:v>14.212999999999999</c:v>
                </c:pt>
                <c:pt idx="116">
                  <c:v>13.993</c:v>
                </c:pt>
                <c:pt idx="117">
                  <c:v>13.82</c:v>
                </c:pt>
                <c:pt idx="118">
                  <c:v>14.044</c:v>
                </c:pt>
                <c:pt idx="119">
                  <c:v>14.067</c:v>
                </c:pt>
                <c:pt idx="120">
                  <c:v>13.593999999999999</c:v>
                </c:pt>
                <c:pt idx="121">
                  <c:v>13.4</c:v>
                </c:pt>
                <c:pt idx="122">
                  <c:v>13.042999999999999</c:v>
                </c:pt>
                <c:pt idx="123">
                  <c:v>12.739000000000001</c:v>
                </c:pt>
                <c:pt idx="124">
                  <c:v>12.939</c:v>
                </c:pt>
                <c:pt idx="125">
                  <c:v>13.406000000000001</c:v>
                </c:pt>
                <c:pt idx="126">
                  <c:v>13.722</c:v>
                </c:pt>
                <c:pt idx="127">
                  <c:v>13.882</c:v>
                </c:pt>
                <c:pt idx="128">
                  <c:v>14.061</c:v>
                </c:pt>
                <c:pt idx="129">
                  <c:v>14.12</c:v>
                </c:pt>
                <c:pt idx="130">
                  <c:v>14.179</c:v>
                </c:pt>
                <c:pt idx="131">
                  <c:v>14.268000000000001</c:v>
                </c:pt>
                <c:pt idx="132">
                  <c:v>14.345000000000001</c:v>
                </c:pt>
                <c:pt idx="133">
                  <c:v>14.32</c:v>
                </c:pt>
                <c:pt idx="134">
                  <c:v>14.159000000000001</c:v>
                </c:pt>
                <c:pt idx="135">
                  <c:v>14.292</c:v>
                </c:pt>
                <c:pt idx="136">
                  <c:v>14.246</c:v>
                </c:pt>
                <c:pt idx="137">
                  <c:v>14.05</c:v>
                </c:pt>
                <c:pt idx="138">
                  <c:v>13.888999999999999</c:v>
                </c:pt>
                <c:pt idx="139">
                  <c:v>13.831</c:v>
                </c:pt>
                <c:pt idx="140">
                  <c:v>13.602</c:v>
                </c:pt>
                <c:pt idx="141">
                  <c:v>13.385999999999999</c:v>
                </c:pt>
              </c:numCache>
            </c:numRef>
          </c:yVal>
          <c:smooth val="1"/>
        </c:ser>
        <c:axId val="93450624"/>
        <c:axId val="93452544"/>
      </c:scatterChart>
      <c:scatterChart>
        <c:scatterStyle val="smoothMarker"/>
        <c:ser>
          <c:idx val="0"/>
          <c:order val="2"/>
          <c:tx>
            <c:v>CO Lap 2</c:v>
          </c:tx>
          <c:marker>
            <c:symbol val="none"/>
          </c:marker>
          <c:yVal>
            <c:numRef>
              <c:f>'Lap 2 data'!$D$10:$D$496</c:f>
              <c:numCache>
                <c:formatCode>General</c:formatCode>
                <c:ptCount val="487"/>
                <c:pt idx="0">
                  <c:v>0.48620000000000002</c:v>
                </c:pt>
                <c:pt idx="1">
                  <c:v>0.8538</c:v>
                </c:pt>
                <c:pt idx="2">
                  <c:v>0.69769999999999999</c:v>
                </c:pt>
                <c:pt idx="3">
                  <c:v>0.44769999999999999</c:v>
                </c:pt>
                <c:pt idx="4">
                  <c:v>0.2651</c:v>
                </c:pt>
                <c:pt idx="5">
                  <c:v>0.19189999999999999</c:v>
                </c:pt>
                <c:pt idx="6">
                  <c:v>0.17469999999999999</c:v>
                </c:pt>
                <c:pt idx="7">
                  <c:v>0.11260000000000001</c:v>
                </c:pt>
                <c:pt idx="8">
                  <c:v>0.14360000000000001</c:v>
                </c:pt>
                <c:pt idx="9">
                  <c:v>0.86409999999999998</c:v>
                </c:pt>
                <c:pt idx="10">
                  <c:v>2.4356</c:v>
                </c:pt>
                <c:pt idx="11">
                  <c:v>4.2123999999999997</c:v>
                </c:pt>
                <c:pt idx="12">
                  <c:v>4.6707000000000001</c:v>
                </c:pt>
                <c:pt idx="13">
                  <c:v>3.6202999999999999</c:v>
                </c:pt>
                <c:pt idx="14">
                  <c:v>2.4211999999999998</c:v>
                </c:pt>
                <c:pt idx="15">
                  <c:v>2.0716999999999999</c:v>
                </c:pt>
                <c:pt idx="16">
                  <c:v>2.4942000000000002</c:v>
                </c:pt>
                <c:pt idx="17">
                  <c:v>3.1608000000000001</c:v>
                </c:pt>
                <c:pt idx="18">
                  <c:v>3.5992999999999999</c:v>
                </c:pt>
                <c:pt idx="19">
                  <c:v>3.8372000000000002</c:v>
                </c:pt>
                <c:pt idx="20">
                  <c:v>3.5230000000000001</c:v>
                </c:pt>
                <c:pt idx="21">
                  <c:v>3.2766999999999999</c:v>
                </c:pt>
                <c:pt idx="22">
                  <c:v>3.2921</c:v>
                </c:pt>
                <c:pt idx="23">
                  <c:v>3.5617000000000001</c:v>
                </c:pt>
                <c:pt idx="24">
                  <c:v>3.9117000000000002</c:v>
                </c:pt>
                <c:pt idx="25">
                  <c:v>3.6728999999999998</c:v>
                </c:pt>
                <c:pt idx="26">
                  <c:v>3.2997000000000001</c:v>
                </c:pt>
                <c:pt idx="27">
                  <c:v>2.3725000000000001</c:v>
                </c:pt>
                <c:pt idx="28">
                  <c:v>1.9982</c:v>
                </c:pt>
                <c:pt idx="29">
                  <c:v>2.2863000000000002</c:v>
                </c:pt>
                <c:pt idx="30">
                  <c:v>1.5762</c:v>
                </c:pt>
                <c:pt idx="31">
                  <c:v>1.0423</c:v>
                </c:pt>
                <c:pt idx="32">
                  <c:v>0.65359999999999996</c:v>
                </c:pt>
                <c:pt idx="33">
                  <c:v>0.40489999999999998</c:v>
                </c:pt>
                <c:pt idx="34">
                  <c:v>0.28860000000000002</c:v>
                </c:pt>
                <c:pt idx="35">
                  <c:v>0.253</c:v>
                </c:pt>
                <c:pt idx="36">
                  <c:v>0.1938</c:v>
                </c:pt>
                <c:pt idx="37">
                  <c:v>0.1278</c:v>
                </c:pt>
                <c:pt idx="38">
                  <c:v>0.13239999999999999</c:v>
                </c:pt>
                <c:pt idx="39">
                  <c:v>0.18310000000000001</c:v>
                </c:pt>
                <c:pt idx="40">
                  <c:v>0.31140000000000001</c:v>
                </c:pt>
                <c:pt idx="41">
                  <c:v>0.62890000000000001</c:v>
                </c:pt>
                <c:pt idx="42">
                  <c:v>1.3038000000000001</c:v>
                </c:pt>
                <c:pt idx="43">
                  <c:v>1.3602000000000001</c:v>
                </c:pt>
                <c:pt idx="44">
                  <c:v>0.98270000000000002</c:v>
                </c:pt>
                <c:pt idx="45">
                  <c:v>0.69379999999999997</c:v>
                </c:pt>
                <c:pt idx="46">
                  <c:v>0.71309999999999996</c:v>
                </c:pt>
                <c:pt idx="47">
                  <c:v>0.95409999999999995</c:v>
                </c:pt>
                <c:pt idx="48">
                  <c:v>1.0427999999999999</c:v>
                </c:pt>
                <c:pt idx="49">
                  <c:v>1.298</c:v>
                </c:pt>
                <c:pt idx="50">
                  <c:v>1.2736000000000001</c:v>
                </c:pt>
                <c:pt idx="51">
                  <c:v>1.2701</c:v>
                </c:pt>
                <c:pt idx="52">
                  <c:v>1.2755000000000001</c:v>
                </c:pt>
                <c:pt idx="53">
                  <c:v>1.1316999999999999</c:v>
                </c:pt>
                <c:pt idx="54">
                  <c:v>0.61919999999999997</c:v>
                </c:pt>
                <c:pt idx="55">
                  <c:v>0.2581</c:v>
                </c:pt>
                <c:pt idx="56">
                  <c:v>0.18110000000000001</c:v>
                </c:pt>
                <c:pt idx="57">
                  <c:v>0.13830000000000001</c:v>
                </c:pt>
                <c:pt idx="58">
                  <c:v>0.13070000000000001</c:v>
                </c:pt>
                <c:pt idx="59">
                  <c:v>0.16339999999999999</c:v>
                </c:pt>
                <c:pt idx="60">
                  <c:v>0.15820000000000001</c:v>
                </c:pt>
                <c:pt idx="61">
                  <c:v>0.1115</c:v>
                </c:pt>
                <c:pt idx="62">
                  <c:v>0.10009999999999999</c:v>
                </c:pt>
                <c:pt idx="63">
                  <c:v>9.3200000000000005E-2</c:v>
                </c:pt>
                <c:pt idx="64">
                  <c:v>8.5999999999999993E-2</c:v>
                </c:pt>
                <c:pt idx="65">
                  <c:v>8.5300000000000001E-2</c:v>
                </c:pt>
                <c:pt idx="66">
                  <c:v>0.12479999999999999</c:v>
                </c:pt>
                <c:pt idx="67">
                  <c:v>0.51239999999999997</c:v>
                </c:pt>
                <c:pt idx="68">
                  <c:v>1.4089</c:v>
                </c:pt>
                <c:pt idx="69">
                  <c:v>1.7805</c:v>
                </c:pt>
                <c:pt idx="70">
                  <c:v>1.5703</c:v>
                </c:pt>
                <c:pt idx="71">
                  <c:v>1.1544000000000001</c:v>
                </c:pt>
                <c:pt idx="72">
                  <c:v>1.2435</c:v>
                </c:pt>
                <c:pt idx="73">
                  <c:v>2.4540000000000002</c:v>
                </c:pt>
                <c:pt idx="74">
                  <c:v>2.4413</c:v>
                </c:pt>
                <c:pt idx="75">
                  <c:v>1.6123000000000001</c:v>
                </c:pt>
                <c:pt idx="76">
                  <c:v>0.80400000000000005</c:v>
                </c:pt>
                <c:pt idx="77">
                  <c:v>0.45040000000000002</c:v>
                </c:pt>
                <c:pt idx="78">
                  <c:v>0.2797</c:v>
                </c:pt>
                <c:pt idx="79">
                  <c:v>0.52929999999999999</c:v>
                </c:pt>
                <c:pt idx="80">
                  <c:v>1.2487999999999999</c:v>
                </c:pt>
                <c:pt idx="81">
                  <c:v>2.2467000000000001</c:v>
                </c:pt>
                <c:pt idx="82">
                  <c:v>3.0983999999999998</c:v>
                </c:pt>
                <c:pt idx="83">
                  <c:v>3.4828999999999999</c:v>
                </c:pt>
                <c:pt idx="84">
                  <c:v>3.4371999999999998</c:v>
                </c:pt>
                <c:pt idx="85">
                  <c:v>3.8332999999999999</c:v>
                </c:pt>
                <c:pt idx="86">
                  <c:v>3.2938000000000001</c:v>
                </c:pt>
                <c:pt idx="87">
                  <c:v>1.9434</c:v>
                </c:pt>
                <c:pt idx="88">
                  <c:v>1.2803</c:v>
                </c:pt>
                <c:pt idx="89">
                  <c:v>2.0341</c:v>
                </c:pt>
                <c:pt idx="90">
                  <c:v>2.7484000000000002</c:v>
                </c:pt>
                <c:pt idx="91">
                  <c:v>2.1145</c:v>
                </c:pt>
                <c:pt idx="92">
                  <c:v>1.5052000000000001</c:v>
                </c:pt>
                <c:pt idx="93">
                  <c:v>0.98170000000000002</c:v>
                </c:pt>
                <c:pt idx="94">
                  <c:v>0.61240000000000006</c:v>
                </c:pt>
                <c:pt idx="95">
                  <c:v>0.4108</c:v>
                </c:pt>
                <c:pt idx="96">
                  <c:v>0.26479999999999998</c:v>
                </c:pt>
                <c:pt idx="97">
                  <c:v>0.20039999999999999</c:v>
                </c:pt>
                <c:pt idx="98">
                  <c:v>0.1772</c:v>
                </c:pt>
                <c:pt idx="99">
                  <c:v>0.16980000000000001</c:v>
                </c:pt>
                <c:pt idx="100">
                  <c:v>0.1643</c:v>
                </c:pt>
                <c:pt idx="101">
                  <c:v>0.15279999999999999</c:v>
                </c:pt>
                <c:pt idx="102">
                  <c:v>0.13</c:v>
                </c:pt>
                <c:pt idx="103">
                  <c:v>0.13</c:v>
                </c:pt>
                <c:pt idx="104">
                  <c:v>0.1229</c:v>
                </c:pt>
                <c:pt idx="105">
                  <c:v>0.12</c:v>
                </c:pt>
                <c:pt idx="106">
                  <c:v>0.1193</c:v>
                </c:pt>
                <c:pt idx="107">
                  <c:v>0.1205</c:v>
                </c:pt>
                <c:pt idx="108">
                  <c:v>0.1321</c:v>
                </c:pt>
                <c:pt idx="109">
                  <c:v>0.15229999999999999</c:v>
                </c:pt>
                <c:pt idx="110">
                  <c:v>0.2409</c:v>
                </c:pt>
                <c:pt idx="111">
                  <c:v>0.22389999999999999</c:v>
                </c:pt>
                <c:pt idx="112">
                  <c:v>0.161</c:v>
                </c:pt>
                <c:pt idx="113">
                  <c:v>0.1363</c:v>
                </c:pt>
                <c:pt idx="114">
                  <c:v>0.1411</c:v>
                </c:pt>
                <c:pt idx="115">
                  <c:v>0.1232</c:v>
                </c:pt>
                <c:pt idx="116">
                  <c:v>9.3600000000000003E-2</c:v>
                </c:pt>
                <c:pt idx="117">
                  <c:v>0.1246</c:v>
                </c:pt>
                <c:pt idx="118">
                  <c:v>0.70799999999999996</c:v>
                </c:pt>
                <c:pt idx="119">
                  <c:v>1.9757</c:v>
                </c:pt>
                <c:pt idx="120">
                  <c:v>3.1301000000000001</c:v>
                </c:pt>
                <c:pt idx="121">
                  <c:v>2.3506</c:v>
                </c:pt>
                <c:pt idx="122">
                  <c:v>3.1122000000000001</c:v>
                </c:pt>
                <c:pt idx="123">
                  <c:v>2.5377000000000001</c:v>
                </c:pt>
                <c:pt idx="124">
                  <c:v>1.53</c:v>
                </c:pt>
                <c:pt idx="125">
                  <c:v>1.3683000000000001</c:v>
                </c:pt>
                <c:pt idx="126">
                  <c:v>1.8794</c:v>
                </c:pt>
                <c:pt idx="127">
                  <c:v>1.2281</c:v>
                </c:pt>
                <c:pt idx="128">
                  <c:v>0.85580000000000001</c:v>
                </c:pt>
                <c:pt idx="129">
                  <c:v>0.60350000000000004</c:v>
                </c:pt>
                <c:pt idx="130">
                  <c:v>0.4506</c:v>
                </c:pt>
                <c:pt idx="131">
                  <c:v>0.37280000000000002</c:v>
                </c:pt>
                <c:pt idx="132">
                  <c:v>0.26979999999999998</c:v>
                </c:pt>
                <c:pt idx="133">
                  <c:v>0.20979999999999999</c:v>
                </c:pt>
                <c:pt idx="134">
                  <c:v>0.29609999999999997</c:v>
                </c:pt>
                <c:pt idx="135">
                  <c:v>0.45450000000000002</c:v>
                </c:pt>
                <c:pt idx="136">
                  <c:v>0.62929999999999997</c:v>
                </c:pt>
                <c:pt idx="137">
                  <c:v>0.68569999999999998</c:v>
                </c:pt>
                <c:pt idx="138">
                  <c:v>0.36549999999999999</c:v>
                </c:pt>
                <c:pt idx="139">
                  <c:v>0.2238</c:v>
                </c:pt>
                <c:pt idx="140">
                  <c:v>0.18729999999999999</c:v>
                </c:pt>
                <c:pt idx="141">
                  <c:v>0.36059999999999998</c:v>
                </c:pt>
              </c:numCache>
            </c:numRef>
          </c:yVal>
          <c:smooth val="1"/>
        </c:ser>
        <c:ser>
          <c:idx val="3"/>
          <c:order val="3"/>
          <c:tx>
            <c:v>CO Lap 3</c:v>
          </c:tx>
          <c:marker>
            <c:symbol val="none"/>
          </c:marker>
          <c:yVal>
            <c:numRef>
              <c:f>'Lap 3 data'!$D$10:$D$497</c:f>
              <c:numCache>
                <c:formatCode>General</c:formatCode>
                <c:ptCount val="488"/>
                <c:pt idx="0">
                  <c:v>0.36059999999999998</c:v>
                </c:pt>
                <c:pt idx="1">
                  <c:v>0.65429999999999999</c:v>
                </c:pt>
                <c:pt idx="2">
                  <c:v>0.85660000000000003</c:v>
                </c:pt>
                <c:pt idx="3">
                  <c:v>0.69240000000000002</c:v>
                </c:pt>
                <c:pt idx="4">
                  <c:v>0.4173</c:v>
                </c:pt>
                <c:pt idx="5">
                  <c:v>0.27</c:v>
                </c:pt>
                <c:pt idx="6">
                  <c:v>0.2046</c:v>
                </c:pt>
                <c:pt idx="7">
                  <c:v>0.18090000000000001</c:v>
                </c:pt>
                <c:pt idx="8">
                  <c:v>0.41210000000000002</c:v>
                </c:pt>
                <c:pt idx="9">
                  <c:v>1.3492</c:v>
                </c:pt>
                <c:pt idx="10">
                  <c:v>2.5956999999999999</c:v>
                </c:pt>
                <c:pt idx="11">
                  <c:v>2.5750999999999999</c:v>
                </c:pt>
                <c:pt idx="12">
                  <c:v>2.4392</c:v>
                </c:pt>
                <c:pt idx="13">
                  <c:v>2.2738999999999998</c:v>
                </c:pt>
                <c:pt idx="14">
                  <c:v>2.1993999999999998</c:v>
                </c:pt>
                <c:pt idx="15">
                  <c:v>3.1475</c:v>
                </c:pt>
                <c:pt idx="16">
                  <c:v>2.7987000000000002</c:v>
                </c:pt>
                <c:pt idx="17">
                  <c:v>3.3452000000000002</c:v>
                </c:pt>
                <c:pt idx="18">
                  <c:v>3.8774000000000002</c:v>
                </c:pt>
                <c:pt idx="19">
                  <c:v>3.9706000000000001</c:v>
                </c:pt>
                <c:pt idx="20">
                  <c:v>3.7069999999999999</c:v>
                </c:pt>
                <c:pt idx="21">
                  <c:v>3.8003999999999998</c:v>
                </c:pt>
                <c:pt idx="22">
                  <c:v>3.984</c:v>
                </c:pt>
                <c:pt idx="23">
                  <c:v>4.1923000000000004</c:v>
                </c:pt>
                <c:pt idx="24">
                  <c:v>3.3713000000000002</c:v>
                </c:pt>
                <c:pt idx="25">
                  <c:v>1.9402999999999999</c:v>
                </c:pt>
                <c:pt idx="26">
                  <c:v>0.94020000000000004</c:v>
                </c:pt>
                <c:pt idx="27">
                  <c:v>1.7748999999999999</c:v>
                </c:pt>
                <c:pt idx="28">
                  <c:v>3.0394999999999999</c:v>
                </c:pt>
                <c:pt idx="29">
                  <c:v>2.8702000000000001</c:v>
                </c:pt>
                <c:pt idx="30">
                  <c:v>2.0122</c:v>
                </c:pt>
                <c:pt idx="31">
                  <c:v>1.1856</c:v>
                </c:pt>
                <c:pt idx="32">
                  <c:v>0.70750000000000002</c:v>
                </c:pt>
                <c:pt idx="33">
                  <c:v>0.4592</c:v>
                </c:pt>
                <c:pt idx="34">
                  <c:v>0.32250000000000001</c:v>
                </c:pt>
                <c:pt idx="35">
                  <c:v>0.23719999999999999</c:v>
                </c:pt>
                <c:pt idx="36">
                  <c:v>0.1799</c:v>
                </c:pt>
                <c:pt idx="37">
                  <c:v>0.13750000000000001</c:v>
                </c:pt>
                <c:pt idx="38">
                  <c:v>0.1147</c:v>
                </c:pt>
                <c:pt idx="39">
                  <c:v>0.14099999999999999</c:v>
                </c:pt>
                <c:pt idx="40">
                  <c:v>0.3407</c:v>
                </c:pt>
                <c:pt idx="41">
                  <c:v>0.2969</c:v>
                </c:pt>
                <c:pt idx="42">
                  <c:v>0.29110000000000003</c:v>
                </c:pt>
                <c:pt idx="43">
                  <c:v>0.36070000000000002</c:v>
                </c:pt>
                <c:pt idx="44">
                  <c:v>0.47289999999999999</c:v>
                </c:pt>
                <c:pt idx="45">
                  <c:v>0.62890000000000001</c:v>
                </c:pt>
                <c:pt idx="46">
                  <c:v>0.56310000000000004</c:v>
                </c:pt>
                <c:pt idx="47">
                  <c:v>0.75849999999999995</c:v>
                </c:pt>
                <c:pt idx="48">
                  <c:v>1.0283</c:v>
                </c:pt>
                <c:pt idx="49">
                  <c:v>1.1498999999999999</c:v>
                </c:pt>
                <c:pt idx="50">
                  <c:v>1.0275000000000001</c:v>
                </c:pt>
                <c:pt idx="51">
                  <c:v>0.90780000000000005</c:v>
                </c:pt>
                <c:pt idx="52">
                  <c:v>0.83040000000000003</c:v>
                </c:pt>
                <c:pt idx="53">
                  <c:v>0.91039999999999999</c:v>
                </c:pt>
                <c:pt idx="54">
                  <c:v>0.70879999999999999</c:v>
                </c:pt>
                <c:pt idx="55">
                  <c:v>0.3861</c:v>
                </c:pt>
                <c:pt idx="56">
                  <c:v>0.20519999999999999</c:v>
                </c:pt>
                <c:pt idx="57">
                  <c:v>0.20019999999999999</c:v>
                </c:pt>
                <c:pt idx="58">
                  <c:v>0.15620000000000001</c:v>
                </c:pt>
                <c:pt idx="59">
                  <c:v>0.1084</c:v>
                </c:pt>
                <c:pt idx="60">
                  <c:v>8.7900000000000006E-2</c:v>
                </c:pt>
                <c:pt idx="61">
                  <c:v>8.5000000000000006E-2</c:v>
                </c:pt>
                <c:pt idx="62">
                  <c:v>8.8300000000000003E-2</c:v>
                </c:pt>
                <c:pt idx="63">
                  <c:v>0.1056</c:v>
                </c:pt>
                <c:pt idx="64">
                  <c:v>0.14269999999999999</c:v>
                </c:pt>
                <c:pt idx="65">
                  <c:v>0.19359999999999999</c:v>
                </c:pt>
                <c:pt idx="66">
                  <c:v>0.19139999999999999</c:v>
                </c:pt>
                <c:pt idx="67">
                  <c:v>0.50939999999999996</c:v>
                </c:pt>
                <c:pt idx="68">
                  <c:v>1.3138000000000001</c:v>
                </c:pt>
                <c:pt idx="69">
                  <c:v>2.0893000000000002</c:v>
                </c:pt>
                <c:pt idx="70">
                  <c:v>1.5539000000000001</c:v>
                </c:pt>
                <c:pt idx="71">
                  <c:v>0.88160000000000005</c:v>
                </c:pt>
                <c:pt idx="72">
                  <c:v>0.45879999999999999</c:v>
                </c:pt>
                <c:pt idx="73">
                  <c:v>0.2757</c:v>
                </c:pt>
                <c:pt idx="74">
                  <c:v>0.22919999999999999</c:v>
                </c:pt>
                <c:pt idx="75">
                  <c:v>0.2412</c:v>
                </c:pt>
                <c:pt idx="76">
                  <c:v>0.3962</c:v>
                </c:pt>
                <c:pt idx="77">
                  <c:v>0.57420000000000004</c:v>
                </c:pt>
                <c:pt idx="78">
                  <c:v>0.61680000000000001</c:v>
                </c:pt>
                <c:pt idx="79">
                  <c:v>0.69840000000000002</c:v>
                </c:pt>
                <c:pt idx="80">
                  <c:v>1.1952</c:v>
                </c:pt>
                <c:pt idx="81">
                  <c:v>2.6150000000000002</c:v>
                </c:pt>
                <c:pt idx="82">
                  <c:v>3.3856999999999999</c:v>
                </c:pt>
                <c:pt idx="83">
                  <c:v>3.7366000000000001</c:v>
                </c:pt>
                <c:pt idx="84">
                  <c:v>3.9032</c:v>
                </c:pt>
                <c:pt idx="85">
                  <c:v>3.2728000000000002</c:v>
                </c:pt>
                <c:pt idx="86">
                  <c:v>1.6053999999999999</c:v>
                </c:pt>
                <c:pt idx="87">
                  <c:v>0.4148</c:v>
                </c:pt>
                <c:pt idx="88">
                  <c:v>0.18590000000000001</c:v>
                </c:pt>
                <c:pt idx="89">
                  <c:v>0.23119999999999999</c:v>
                </c:pt>
                <c:pt idx="90">
                  <c:v>0.60270000000000001</c:v>
                </c:pt>
                <c:pt idx="91">
                  <c:v>0.93500000000000005</c:v>
                </c:pt>
                <c:pt idx="92">
                  <c:v>0.9032</c:v>
                </c:pt>
                <c:pt idx="93">
                  <c:v>0.71660000000000001</c:v>
                </c:pt>
                <c:pt idx="94">
                  <c:v>0.50660000000000005</c:v>
                </c:pt>
                <c:pt idx="95">
                  <c:v>0.35249999999999998</c:v>
                </c:pt>
                <c:pt idx="96">
                  <c:v>0.25290000000000001</c:v>
                </c:pt>
                <c:pt idx="97">
                  <c:v>0.20369999999999999</c:v>
                </c:pt>
                <c:pt idx="98">
                  <c:v>0.1865</c:v>
                </c:pt>
                <c:pt idx="99">
                  <c:v>0.16400000000000001</c:v>
                </c:pt>
                <c:pt idx="100">
                  <c:v>0.16320000000000001</c:v>
                </c:pt>
                <c:pt idx="101">
                  <c:v>0.17499999999999999</c:v>
                </c:pt>
                <c:pt idx="102">
                  <c:v>0.17460000000000001</c:v>
                </c:pt>
                <c:pt idx="103">
                  <c:v>0.1618</c:v>
                </c:pt>
                <c:pt idx="104">
                  <c:v>0.14760000000000001</c:v>
                </c:pt>
                <c:pt idx="105">
                  <c:v>0.1399</c:v>
                </c:pt>
                <c:pt idx="106">
                  <c:v>0.1268</c:v>
                </c:pt>
                <c:pt idx="107">
                  <c:v>0.20130000000000001</c:v>
                </c:pt>
                <c:pt idx="108">
                  <c:v>0.20799999999999999</c:v>
                </c:pt>
                <c:pt idx="109">
                  <c:v>0.15920000000000001</c:v>
                </c:pt>
                <c:pt idx="110">
                  <c:v>0.1285</c:v>
                </c:pt>
                <c:pt idx="111">
                  <c:v>0.13100000000000001</c:v>
                </c:pt>
                <c:pt idx="112">
                  <c:v>0.13189999999999999</c:v>
                </c:pt>
                <c:pt idx="113">
                  <c:v>0.13059999999999999</c:v>
                </c:pt>
                <c:pt idx="114">
                  <c:v>0.13350000000000001</c:v>
                </c:pt>
                <c:pt idx="115">
                  <c:v>0.13700000000000001</c:v>
                </c:pt>
                <c:pt idx="116">
                  <c:v>0.12989999999999999</c:v>
                </c:pt>
                <c:pt idx="117">
                  <c:v>9.2100000000000001E-2</c:v>
                </c:pt>
                <c:pt idx="118">
                  <c:v>0.1225</c:v>
                </c:pt>
                <c:pt idx="119">
                  <c:v>0.83120000000000005</c:v>
                </c:pt>
                <c:pt idx="120">
                  <c:v>1.6888000000000001</c:v>
                </c:pt>
                <c:pt idx="121">
                  <c:v>2.1128</c:v>
                </c:pt>
                <c:pt idx="122">
                  <c:v>2.1648999999999998</c:v>
                </c:pt>
                <c:pt idx="123">
                  <c:v>3.1427</c:v>
                </c:pt>
                <c:pt idx="124">
                  <c:v>2.6528999999999998</c:v>
                </c:pt>
                <c:pt idx="125">
                  <c:v>1.7269000000000001</c:v>
                </c:pt>
                <c:pt idx="126">
                  <c:v>1.1398999999999999</c:v>
                </c:pt>
                <c:pt idx="127">
                  <c:v>0.84499999999999997</c:v>
                </c:pt>
                <c:pt idx="128">
                  <c:v>0.54730000000000001</c:v>
                </c:pt>
                <c:pt idx="129">
                  <c:v>0.33650000000000002</c:v>
                </c:pt>
                <c:pt idx="130">
                  <c:v>0.25979999999999998</c:v>
                </c:pt>
                <c:pt idx="131">
                  <c:v>0.222</c:v>
                </c:pt>
                <c:pt idx="132">
                  <c:v>0.21249999999999999</c:v>
                </c:pt>
                <c:pt idx="133">
                  <c:v>0.20680000000000001</c:v>
                </c:pt>
                <c:pt idx="134">
                  <c:v>0.19989999999999999</c:v>
                </c:pt>
                <c:pt idx="135">
                  <c:v>0.23799999999999999</c:v>
                </c:pt>
                <c:pt idx="136">
                  <c:v>0.50290000000000001</c:v>
                </c:pt>
                <c:pt idx="137">
                  <c:v>0.77690000000000003</c:v>
                </c:pt>
                <c:pt idx="138">
                  <c:v>0.93589999999999995</c:v>
                </c:pt>
                <c:pt idx="139">
                  <c:v>1.0958000000000001</c:v>
                </c:pt>
                <c:pt idx="140">
                  <c:v>1.3765000000000001</c:v>
                </c:pt>
                <c:pt idx="141">
                  <c:v>1.6833</c:v>
                </c:pt>
              </c:numCache>
            </c:numRef>
          </c:yVal>
          <c:smooth val="1"/>
        </c:ser>
        <c:axId val="96343552"/>
        <c:axId val="96342016"/>
      </c:scatterChart>
      <c:valAx>
        <c:axId val="93450624"/>
        <c:scaling>
          <c:orientation val="minMax"/>
          <c:max val="16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93452544"/>
        <c:crosses val="autoZero"/>
        <c:crossBetween val="midCat"/>
      </c:valAx>
      <c:valAx>
        <c:axId val="934525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93450624"/>
        <c:crosses val="autoZero"/>
        <c:crossBetween val="midCat"/>
      </c:valAx>
      <c:valAx>
        <c:axId val="96342016"/>
        <c:scaling>
          <c:orientation val="minMax"/>
        </c:scaling>
        <c:axPos val="r"/>
        <c:numFmt formatCode="General" sourceLinked="1"/>
        <c:tickLblPos val="nextTo"/>
        <c:crossAx val="96343552"/>
        <c:crosses val="max"/>
        <c:crossBetween val="midCat"/>
      </c:valAx>
      <c:valAx>
        <c:axId val="96343552"/>
        <c:scaling>
          <c:orientation val="minMax"/>
        </c:scaling>
        <c:delete val="1"/>
        <c:axPos val="b"/>
        <c:tickLblPos val="none"/>
        <c:crossAx val="96342016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smoothMarker"/>
        <c:ser>
          <c:idx val="0"/>
          <c:order val="0"/>
          <c:tx>
            <c:v>CO</c:v>
          </c:tx>
          <c:marker>
            <c:symbol val="none"/>
          </c:marker>
          <c:yVal>
            <c:numRef>
              <c:f>'Lap 2 data'!$D$10:$D$500</c:f>
              <c:numCache>
                <c:formatCode>General</c:formatCode>
                <c:ptCount val="491"/>
                <c:pt idx="0">
                  <c:v>0.48620000000000002</c:v>
                </c:pt>
                <c:pt idx="1">
                  <c:v>0.8538</c:v>
                </c:pt>
                <c:pt idx="2">
                  <c:v>0.69769999999999999</c:v>
                </c:pt>
                <c:pt idx="3">
                  <c:v>0.44769999999999999</c:v>
                </c:pt>
                <c:pt idx="4">
                  <c:v>0.2651</c:v>
                </c:pt>
                <c:pt idx="5">
                  <c:v>0.19189999999999999</c:v>
                </c:pt>
                <c:pt idx="6">
                  <c:v>0.17469999999999999</c:v>
                </c:pt>
                <c:pt idx="7">
                  <c:v>0.11260000000000001</c:v>
                </c:pt>
                <c:pt idx="8">
                  <c:v>0.14360000000000001</c:v>
                </c:pt>
                <c:pt idx="9">
                  <c:v>0.86409999999999998</c:v>
                </c:pt>
                <c:pt idx="10">
                  <c:v>2.4356</c:v>
                </c:pt>
                <c:pt idx="11">
                  <c:v>4.2123999999999997</c:v>
                </c:pt>
                <c:pt idx="12">
                  <c:v>4.6707000000000001</c:v>
                </c:pt>
                <c:pt idx="13">
                  <c:v>3.6202999999999999</c:v>
                </c:pt>
                <c:pt idx="14">
                  <c:v>2.4211999999999998</c:v>
                </c:pt>
                <c:pt idx="15">
                  <c:v>2.0716999999999999</c:v>
                </c:pt>
                <c:pt idx="16">
                  <c:v>2.4942000000000002</c:v>
                </c:pt>
                <c:pt idx="17">
                  <c:v>3.1608000000000001</c:v>
                </c:pt>
                <c:pt idx="18">
                  <c:v>3.5992999999999999</c:v>
                </c:pt>
                <c:pt idx="19">
                  <c:v>3.8372000000000002</c:v>
                </c:pt>
                <c:pt idx="20">
                  <c:v>3.5230000000000001</c:v>
                </c:pt>
                <c:pt idx="21">
                  <c:v>3.2766999999999999</c:v>
                </c:pt>
                <c:pt idx="22">
                  <c:v>3.2921</c:v>
                </c:pt>
                <c:pt idx="23">
                  <c:v>3.5617000000000001</c:v>
                </c:pt>
                <c:pt idx="24">
                  <c:v>3.9117000000000002</c:v>
                </c:pt>
                <c:pt idx="25">
                  <c:v>3.6728999999999998</c:v>
                </c:pt>
                <c:pt idx="26">
                  <c:v>3.2997000000000001</c:v>
                </c:pt>
                <c:pt idx="27">
                  <c:v>2.3725000000000001</c:v>
                </c:pt>
                <c:pt idx="28">
                  <c:v>1.9982</c:v>
                </c:pt>
                <c:pt idx="29">
                  <c:v>2.2863000000000002</c:v>
                </c:pt>
                <c:pt idx="30">
                  <c:v>1.5762</c:v>
                </c:pt>
                <c:pt idx="31">
                  <c:v>1.0423</c:v>
                </c:pt>
                <c:pt idx="32">
                  <c:v>0.65359999999999996</c:v>
                </c:pt>
                <c:pt idx="33">
                  <c:v>0.40489999999999998</c:v>
                </c:pt>
                <c:pt idx="34">
                  <c:v>0.28860000000000002</c:v>
                </c:pt>
                <c:pt idx="35">
                  <c:v>0.253</c:v>
                </c:pt>
                <c:pt idx="36">
                  <c:v>0.1938</c:v>
                </c:pt>
                <c:pt idx="37">
                  <c:v>0.1278</c:v>
                </c:pt>
                <c:pt idx="38">
                  <c:v>0.13239999999999999</c:v>
                </c:pt>
                <c:pt idx="39">
                  <c:v>0.18310000000000001</c:v>
                </c:pt>
                <c:pt idx="40">
                  <c:v>0.31140000000000001</c:v>
                </c:pt>
                <c:pt idx="41">
                  <c:v>0.62890000000000001</c:v>
                </c:pt>
                <c:pt idx="42">
                  <c:v>1.3038000000000001</c:v>
                </c:pt>
                <c:pt idx="43">
                  <c:v>1.3602000000000001</c:v>
                </c:pt>
                <c:pt idx="44">
                  <c:v>0.98270000000000002</c:v>
                </c:pt>
                <c:pt idx="45">
                  <c:v>0.69379999999999997</c:v>
                </c:pt>
                <c:pt idx="46">
                  <c:v>0.71309999999999996</c:v>
                </c:pt>
                <c:pt idx="47">
                  <c:v>0.95409999999999995</c:v>
                </c:pt>
                <c:pt idx="48">
                  <c:v>1.0427999999999999</c:v>
                </c:pt>
                <c:pt idx="49">
                  <c:v>1.298</c:v>
                </c:pt>
                <c:pt idx="50">
                  <c:v>1.2736000000000001</c:v>
                </c:pt>
                <c:pt idx="51">
                  <c:v>1.2701</c:v>
                </c:pt>
                <c:pt idx="52">
                  <c:v>1.2755000000000001</c:v>
                </c:pt>
                <c:pt idx="53">
                  <c:v>1.1316999999999999</c:v>
                </c:pt>
                <c:pt idx="54">
                  <c:v>0.61919999999999997</c:v>
                </c:pt>
                <c:pt idx="55">
                  <c:v>0.2581</c:v>
                </c:pt>
                <c:pt idx="56">
                  <c:v>0.18110000000000001</c:v>
                </c:pt>
                <c:pt idx="57">
                  <c:v>0.13830000000000001</c:v>
                </c:pt>
                <c:pt idx="58">
                  <c:v>0.13070000000000001</c:v>
                </c:pt>
                <c:pt idx="59">
                  <c:v>0.16339999999999999</c:v>
                </c:pt>
                <c:pt idx="60">
                  <c:v>0.15820000000000001</c:v>
                </c:pt>
                <c:pt idx="61">
                  <c:v>0.1115</c:v>
                </c:pt>
                <c:pt idx="62">
                  <c:v>0.10009999999999999</c:v>
                </c:pt>
                <c:pt idx="63">
                  <c:v>9.3200000000000005E-2</c:v>
                </c:pt>
                <c:pt idx="64">
                  <c:v>8.5999999999999993E-2</c:v>
                </c:pt>
                <c:pt idx="65">
                  <c:v>8.5300000000000001E-2</c:v>
                </c:pt>
                <c:pt idx="66">
                  <c:v>0.12479999999999999</c:v>
                </c:pt>
                <c:pt idx="67">
                  <c:v>0.51239999999999997</c:v>
                </c:pt>
                <c:pt idx="68">
                  <c:v>1.4089</c:v>
                </c:pt>
                <c:pt idx="69">
                  <c:v>1.7805</c:v>
                </c:pt>
                <c:pt idx="70">
                  <c:v>1.5703</c:v>
                </c:pt>
                <c:pt idx="71">
                  <c:v>1.1544000000000001</c:v>
                </c:pt>
                <c:pt idx="72">
                  <c:v>1.2435</c:v>
                </c:pt>
                <c:pt idx="73">
                  <c:v>2.4540000000000002</c:v>
                </c:pt>
                <c:pt idx="74">
                  <c:v>2.4413</c:v>
                </c:pt>
                <c:pt idx="75">
                  <c:v>1.6123000000000001</c:v>
                </c:pt>
                <c:pt idx="76">
                  <c:v>0.80400000000000005</c:v>
                </c:pt>
                <c:pt idx="77">
                  <c:v>0.45040000000000002</c:v>
                </c:pt>
                <c:pt idx="78">
                  <c:v>0.2797</c:v>
                </c:pt>
                <c:pt idx="79">
                  <c:v>0.52929999999999999</c:v>
                </c:pt>
                <c:pt idx="80">
                  <c:v>1.2487999999999999</c:v>
                </c:pt>
                <c:pt idx="81">
                  <c:v>2.2467000000000001</c:v>
                </c:pt>
                <c:pt idx="82">
                  <c:v>3.0983999999999998</c:v>
                </c:pt>
                <c:pt idx="83">
                  <c:v>3.4828999999999999</c:v>
                </c:pt>
                <c:pt idx="84">
                  <c:v>3.4371999999999998</c:v>
                </c:pt>
                <c:pt idx="85">
                  <c:v>3.8332999999999999</c:v>
                </c:pt>
                <c:pt idx="86">
                  <c:v>3.2938000000000001</c:v>
                </c:pt>
                <c:pt idx="87">
                  <c:v>1.9434</c:v>
                </c:pt>
                <c:pt idx="88">
                  <c:v>1.2803</c:v>
                </c:pt>
                <c:pt idx="89">
                  <c:v>2.0341</c:v>
                </c:pt>
                <c:pt idx="90">
                  <c:v>2.7484000000000002</c:v>
                </c:pt>
                <c:pt idx="91">
                  <c:v>2.1145</c:v>
                </c:pt>
                <c:pt idx="92">
                  <c:v>1.5052000000000001</c:v>
                </c:pt>
                <c:pt idx="93">
                  <c:v>0.98170000000000002</c:v>
                </c:pt>
                <c:pt idx="94">
                  <c:v>0.61240000000000006</c:v>
                </c:pt>
                <c:pt idx="95">
                  <c:v>0.4108</c:v>
                </c:pt>
                <c:pt idx="96">
                  <c:v>0.26479999999999998</c:v>
                </c:pt>
                <c:pt idx="97">
                  <c:v>0.20039999999999999</c:v>
                </c:pt>
                <c:pt idx="98">
                  <c:v>0.1772</c:v>
                </c:pt>
                <c:pt idx="99">
                  <c:v>0.16980000000000001</c:v>
                </c:pt>
                <c:pt idx="100">
                  <c:v>0.1643</c:v>
                </c:pt>
                <c:pt idx="101">
                  <c:v>0.15279999999999999</c:v>
                </c:pt>
                <c:pt idx="102">
                  <c:v>0.13</c:v>
                </c:pt>
                <c:pt idx="103">
                  <c:v>0.13</c:v>
                </c:pt>
                <c:pt idx="104">
                  <c:v>0.1229</c:v>
                </c:pt>
                <c:pt idx="105">
                  <c:v>0.12</c:v>
                </c:pt>
                <c:pt idx="106">
                  <c:v>0.1193</c:v>
                </c:pt>
                <c:pt idx="107">
                  <c:v>0.1205</c:v>
                </c:pt>
                <c:pt idx="108">
                  <c:v>0.1321</c:v>
                </c:pt>
                <c:pt idx="109">
                  <c:v>0.15229999999999999</c:v>
                </c:pt>
                <c:pt idx="110">
                  <c:v>0.2409</c:v>
                </c:pt>
                <c:pt idx="111">
                  <c:v>0.22389999999999999</c:v>
                </c:pt>
                <c:pt idx="112">
                  <c:v>0.161</c:v>
                </c:pt>
                <c:pt idx="113">
                  <c:v>0.1363</c:v>
                </c:pt>
                <c:pt idx="114">
                  <c:v>0.1411</c:v>
                </c:pt>
                <c:pt idx="115">
                  <c:v>0.1232</c:v>
                </c:pt>
                <c:pt idx="116">
                  <c:v>9.3600000000000003E-2</c:v>
                </c:pt>
                <c:pt idx="117">
                  <c:v>0.1246</c:v>
                </c:pt>
                <c:pt idx="118">
                  <c:v>0.70799999999999996</c:v>
                </c:pt>
                <c:pt idx="119">
                  <c:v>1.9757</c:v>
                </c:pt>
                <c:pt idx="120">
                  <c:v>3.1301000000000001</c:v>
                </c:pt>
                <c:pt idx="121">
                  <c:v>2.3506</c:v>
                </c:pt>
                <c:pt idx="122">
                  <c:v>3.1122000000000001</c:v>
                </c:pt>
                <c:pt idx="123">
                  <c:v>2.5377000000000001</c:v>
                </c:pt>
                <c:pt idx="124">
                  <c:v>1.53</c:v>
                </c:pt>
                <c:pt idx="125">
                  <c:v>1.3683000000000001</c:v>
                </c:pt>
                <c:pt idx="126">
                  <c:v>1.8794</c:v>
                </c:pt>
                <c:pt idx="127">
                  <c:v>1.2281</c:v>
                </c:pt>
                <c:pt idx="128">
                  <c:v>0.85580000000000001</c:v>
                </c:pt>
                <c:pt idx="129">
                  <c:v>0.60350000000000004</c:v>
                </c:pt>
                <c:pt idx="130">
                  <c:v>0.4506</c:v>
                </c:pt>
                <c:pt idx="131">
                  <c:v>0.37280000000000002</c:v>
                </c:pt>
                <c:pt idx="132">
                  <c:v>0.26979999999999998</c:v>
                </c:pt>
                <c:pt idx="133">
                  <c:v>0.20979999999999999</c:v>
                </c:pt>
                <c:pt idx="134">
                  <c:v>0.29609999999999997</c:v>
                </c:pt>
                <c:pt idx="135">
                  <c:v>0.45450000000000002</c:v>
                </c:pt>
                <c:pt idx="136">
                  <c:v>0.62929999999999997</c:v>
                </c:pt>
                <c:pt idx="137">
                  <c:v>0.68569999999999998</c:v>
                </c:pt>
                <c:pt idx="138">
                  <c:v>0.36549999999999999</c:v>
                </c:pt>
                <c:pt idx="139">
                  <c:v>0.2238</c:v>
                </c:pt>
                <c:pt idx="140">
                  <c:v>0.18729999999999999</c:v>
                </c:pt>
                <c:pt idx="141">
                  <c:v>0.36059999999999998</c:v>
                </c:pt>
              </c:numCache>
            </c:numRef>
          </c:yVal>
          <c:smooth val="1"/>
        </c:ser>
        <c:ser>
          <c:idx val="1"/>
          <c:order val="1"/>
          <c:tx>
            <c:v>Fuel Flow (L/hr)</c:v>
          </c:tx>
          <c:marker>
            <c:symbol val="none"/>
          </c:marker>
          <c:yVal>
            <c:numRef>
              <c:f>'Lap 2 data'!$BX$10:$BX$500</c:f>
              <c:numCache>
                <c:formatCode>General</c:formatCode>
                <c:ptCount val="491"/>
                <c:pt idx="0">
                  <c:v>7.8978339999999996</c:v>
                </c:pt>
                <c:pt idx="1">
                  <c:v>7.440461</c:v>
                </c:pt>
                <c:pt idx="2">
                  <c:v>7.8913080000000004</c:v>
                </c:pt>
                <c:pt idx="3">
                  <c:v>8.6274149999999992</c:v>
                </c:pt>
                <c:pt idx="4">
                  <c:v>9.9684720000000002</c:v>
                </c:pt>
                <c:pt idx="5">
                  <c:v>10.461254</c:v>
                </c:pt>
                <c:pt idx="6">
                  <c:v>10.788888</c:v>
                </c:pt>
                <c:pt idx="7">
                  <c:v>12.267087999999999</c:v>
                </c:pt>
                <c:pt idx="8">
                  <c:v>12.234244</c:v>
                </c:pt>
                <c:pt idx="9">
                  <c:v>11.415806999999999</c:v>
                </c:pt>
                <c:pt idx="10">
                  <c:v>10.544562000000001</c:v>
                </c:pt>
                <c:pt idx="11">
                  <c:v>8.1081230000000009</c:v>
                </c:pt>
                <c:pt idx="12">
                  <c:v>5.6379440000000001</c:v>
                </c:pt>
                <c:pt idx="13">
                  <c:v>4.9892339999999997</c:v>
                </c:pt>
                <c:pt idx="14">
                  <c:v>5.8185929999999999</c:v>
                </c:pt>
                <c:pt idx="15">
                  <c:v>6.0550269999999999</c:v>
                </c:pt>
                <c:pt idx="16">
                  <c:v>5.2934799999999997</c:v>
                </c:pt>
                <c:pt idx="17">
                  <c:v>4.9952209999999999</c:v>
                </c:pt>
                <c:pt idx="18">
                  <c:v>4.8944890000000001</c:v>
                </c:pt>
                <c:pt idx="19">
                  <c:v>4.8755259999999998</c:v>
                </c:pt>
                <c:pt idx="20">
                  <c:v>5.550783</c:v>
                </c:pt>
                <c:pt idx="21">
                  <c:v>5.7827190000000002</c:v>
                </c:pt>
                <c:pt idx="22">
                  <c:v>5.663513</c:v>
                </c:pt>
                <c:pt idx="23">
                  <c:v>6.1627219999999996</c:v>
                </c:pt>
                <c:pt idx="24">
                  <c:v>5.9996749999999999</c:v>
                </c:pt>
                <c:pt idx="25">
                  <c:v>5.5582849999999997</c:v>
                </c:pt>
                <c:pt idx="26">
                  <c:v>5.4126620000000001</c:v>
                </c:pt>
                <c:pt idx="27">
                  <c:v>5.0339049999999999</c:v>
                </c:pt>
                <c:pt idx="28">
                  <c:v>5.2716260000000004</c:v>
                </c:pt>
                <c:pt idx="29">
                  <c:v>6.1702000000000004</c:v>
                </c:pt>
                <c:pt idx="30">
                  <c:v>6.4769399999999999</c:v>
                </c:pt>
                <c:pt idx="31">
                  <c:v>6.9437199999999999</c:v>
                </c:pt>
                <c:pt idx="32">
                  <c:v>6.9871449999999999</c:v>
                </c:pt>
                <c:pt idx="33">
                  <c:v>7.0644169999999997</c:v>
                </c:pt>
                <c:pt idx="34">
                  <c:v>8.0374199999999991</c:v>
                </c:pt>
                <c:pt idx="35">
                  <c:v>8.9166819999999998</c:v>
                </c:pt>
                <c:pt idx="36">
                  <c:v>8.9705670000000008</c:v>
                </c:pt>
                <c:pt idx="37">
                  <c:v>9.1366189999999996</c:v>
                </c:pt>
                <c:pt idx="38">
                  <c:v>10.361965</c:v>
                </c:pt>
                <c:pt idx="39">
                  <c:v>10.849762</c:v>
                </c:pt>
                <c:pt idx="40">
                  <c:v>10.374477000000001</c:v>
                </c:pt>
                <c:pt idx="41">
                  <c:v>9.748583</c:v>
                </c:pt>
                <c:pt idx="42">
                  <c:v>9.9335749999999994</c:v>
                </c:pt>
                <c:pt idx="43">
                  <c:v>9.6082099999999997</c:v>
                </c:pt>
                <c:pt idx="44">
                  <c:v>9.2351729999999996</c:v>
                </c:pt>
                <c:pt idx="45">
                  <c:v>8.6922960000000007</c:v>
                </c:pt>
                <c:pt idx="46">
                  <c:v>9.8662010000000002</c:v>
                </c:pt>
                <c:pt idx="47">
                  <c:v>9.9411260000000006</c:v>
                </c:pt>
                <c:pt idx="48">
                  <c:v>8.8354020000000002</c:v>
                </c:pt>
                <c:pt idx="49">
                  <c:v>8.5636089999999996</c:v>
                </c:pt>
                <c:pt idx="50">
                  <c:v>9.4777179999999994</c:v>
                </c:pt>
                <c:pt idx="51">
                  <c:v>10.437305</c:v>
                </c:pt>
                <c:pt idx="52">
                  <c:v>11.698036</c:v>
                </c:pt>
                <c:pt idx="53">
                  <c:v>12.128503</c:v>
                </c:pt>
                <c:pt idx="54">
                  <c:v>10.377507</c:v>
                </c:pt>
                <c:pt idx="55">
                  <c:v>10.250749000000001</c:v>
                </c:pt>
                <c:pt idx="56">
                  <c:v>10.808363999999999</c:v>
                </c:pt>
                <c:pt idx="57">
                  <c:v>11.947395999999999</c:v>
                </c:pt>
                <c:pt idx="58">
                  <c:v>13.593213</c:v>
                </c:pt>
                <c:pt idx="59">
                  <c:v>12.959517</c:v>
                </c:pt>
                <c:pt idx="60">
                  <c:v>12.249499</c:v>
                </c:pt>
                <c:pt idx="61">
                  <c:v>12.602760999999999</c:v>
                </c:pt>
                <c:pt idx="62">
                  <c:v>12.446679</c:v>
                </c:pt>
                <c:pt idx="63">
                  <c:v>12.679055</c:v>
                </c:pt>
                <c:pt idx="64">
                  <c:v>13.141387999999999</c:v>
                </c:pt>
                <c:pt idx="65">
                  <c:v>13.532876999999999</c:v>
                </c:pt>
                <c:pt idx="66">
                  <c:v>13.322445999999999</c:v>
                </c:pt>
                <c:pt idx="67">
                  <c:v>12.200324999999999</c:v>
                </c:pt>
                <c:pt idx="68">
                  <c:v>10.517143000000001</c:v>
                </c:pt>
                <c:pt idx="69">
                  <c:v>9.1436329999999995</c:v>
                </c:pt>
                <c:pt idx="70">
                  <c:v>8.6543690000000009</c:v>
                </c:pt>
                <c:pt idx="71">
                  <c:v>8.1736109999999993</c:v>
                </c:pt>
                <c:pt idx="72">
                  <c:v>6.6729770000000004</c:v>
                </c:pt>
                <c:pt idx="73">
                  <c:v>5.9472810000000003</c:v>
                </c:pt>
                <c:pt idx="74">
                  <c:v>6.1876730000000002</c:v>
                </c:pt>
                <c:pt idx="75">
                  <c:v>6.0297879999999999</c:v>
                </c:pt>
                <c:pt idx="76">
                  <c:v>6.3493469999999999</c:v>
                </c:pt>
                <c:pt idx="77">
                  <c:v>5.8560559999999997</c:v>
                </c:pt>
                <c:pt idx="78">
                  <c:v>6.0205690000000001</c:v>
                </c:pt>
                <c:pt idx="79">
                  <c:v>6.7312849999999997</c:v>
                </c:pt>
                <c:pt idx="80">
                  <c:v>5.7912229999999996</c:v>
                </c:pt>
                <c:pt idx="81">
                  <c:v>5.4246119999999998</c:v>
                </c:pt>
                <c:pt idx="82">
                  <c:v>5.4331160000000001</c:v>
                </c:pt>
                <c:pt idx="83">
                  <c:v>4.6825419999999998</c:v>
                </c:pt>
                <c:pt idx="84">
                  <c:v>5.3133720000000002</c:v>
                </c:pt>
                <c:pt idx="85">
                  <c:v>5.498462</c:v>
                </c:pt>
                <c:pt idx="86">
                  <c:v>4.7992319999999999</c:v>
                </c:pt>
                <c:pt idx="87">
                  <c:v>4.6675620000000002</c:v>
                </c:pt>
                <c:pt idx="88">
                  <c:v>5.125375</c:v>
                </c:pt>
                <c:pt idx="89">
                  <c:v>5.5388330000000003</c:v>
                </c:pt>
                <c:pt idx="90">
                  <c:v>6.2450029999999996</c:v>
                </c:pt>
                <c:pt idx="91">
                  <c:v>6.9013450000000001</c:v>
                </c:pt>
                <c:pt idx="92">
                  <c:v>7.3661469999999998</c:v>
                </c:pt>
                <c:pt idx="93">
                  <c:v>7.6464449999999999</c:v>
                </c:pt>
                <c:pt idx="94">
                  <c:v>7.8128229999999999</c:v>
                </c:pt>
                <c:pt idx="95">
                  <c:v>7.7782679999999997</c:v>
                </c:pt>
                <c:pt idx="96">
                  <c:v>7.0320369999999999</c:v>
                </c:pt>
                <c:pt idx="97">
                  <c:v>6.926272</c:v>
                </c:pt>
                <c:pt idx="98">
                  <c:v>7.529731</c:v>
                </c:pt>
                <c:pt idx="99">
                  <c:v>7.3806380000000003</c:v>
                </c:pt>
                <c:pt idx="100">
                  <c:v>6.9143220000000003</c:v>
                </c:pt>
                <c:pt idx="101">
                  <c:v>7.2783670000000003</c:v>
                </c:pt>
                <c:pt idx="102">
                  <c:v>7.1617030000000002</c:v>
                </c:pt>
                <c:pt idx="103">
                  <c:v>6.6908899999999996</c:v>
                </c:pt>
                <c:pt idx="104">
                  <c:v>7.2529279999999998</c:v>
                </c:pt>
                <c:pt idx="105">
                  <c:v>7.5716419999999998</c:v>
                </c:pt>
                <c:pt idx="106">
                  <c:v>7.9676020000000003</c:v>
                </c:pt>
                <c:pt idx="107">
                  <c:v>8.9854979999999998</c:v>
                </c:pt>
                <c:pt idx="108">
                  <c:v>9.4034530000000007</c:v>
                </c:pt>
                <c:pt idx="109">
                  <c:v>9.3057020000000001</c:v>
                </c:pt>
                <c:pt idx="110">
                  <c:v>9.7191670000000006</c:v>
                </c:pt>
                <c:pt idx="111">
                  <c:v>9.7832439999999998</c:v>
                </c:pt>
                <c:pt idx="112">
                  <c:v>10.176947999999999</c:v>
                </c:pt>
                <c:pt idx="113">
                  <c:v>10.784414999999999</c:v>
                </c:pt>
                <c:pt idx="114">
                  <c:v>11.590828999999999</c:v>
                </c:pt>
                <c:pt idx="115">
                  <c:v>12.679055</c:v>
                </c:pt>
                <c:pt idx="116">
                  <c:v>13.733851</c:v>
                </c:pt>
                <c:pt idx="117">
                  <c:v>14.917823</c:v>
                </c:pt>
                <c:pt idx="118">
                  <c:v>13.357416000000001</c:v>
                </c:pt>
                <c:pt idx="119">
                  <c:v>9.6099979999999992</c:v>
                </c:pt>
                <c:pt idx="120">
                  <c:v>7.3227950000000002</c:v>
                </c:pt>
                <c:pt idx="121">
                  <c:v>6.5352959999999998</c:v>
                </c:pt>
                <c:pt idx="122">
                  <c:v>5.3623209999999997</c:v>
                </c:pt>
                <c:pt idx="123">
                  <c:v>5.0520620000000003</c:v>
                </c:pt>
                <c:pt idx="124">
                  <c:v>6.0041229999999999</c:v>
                </c:pt>
                <c:pt idx="125">
                  <c:v>5.8430799999999996</c:v>
                </c:pt>
                <c:pt idx="126">
                  <c:v>5.4080849999999998</c:v>
                </c:pt>
                <c:pt idx="127">
                  <c:v>6.0256179999999997</c:v>
                </c:pt>
                <c:pt idx="128">
                  <c:v>6.3412870000000003</c:v>
                </c:pt>
                <c:pt idx="129">
                  <c:v>6.2180970000000002</c:v>
                </c:pt>
                <c:pt idx="130">
                  <c:v>6.9746329999999999</c:v>
                </c:pt>
                <c:pt idx="131">
                  <c:v>7.9232240000000003</c:v>
                </c:pt>
                <c:pt idx="132">
                  <c:v>7.6748900000000004</c:v>
                </c:pt>
                <c:pt idx="133">
                  <c:v>8.7794889999999999</c:v>
                </c:pt>
                <c:pt idx="134">
                  <c:v>9.5750279999999997</c:v>
                </c:pt>
                <c:pt idx="135">
                  <c:v>9.3879839999999994</c:v>
                </c:pt>
                <c:pt idx="136">
                  <c:v>9.5440900000000006</c:v>
                </c:pt>
                <c:pt idx="137">
                  <c:v>8.9626000000000001</c:v>
                </c:pt>
                <c:pt idx="138">
                  <c:v>8.5202069999999992</c:v>
                </c:pt>
                <c:pt idx="139">
                  <c:v>8.4857990000000001</c:v>
                </c:pt>
                <c:pt idx="140">
                  <c:v>8.8887490000000007</c:v>
                </c:pt>
                <c:pt idx="141">
                  <c:v>9.7869499999999992</c:v>
                </c:pt>
              </c:numCache>
            </c:numRef>
          </c:yVal>
          <c:smooth val="1"/>
        </c:ser>
        <c:axId val="101725312"/>
        <c:axId val="101727232"/>
      </c:scatterChart>
      <c:scatterChart>
        <c:scatterStyle val="smoothMarker"/>
        <c:ser>
          <c:idx val="2"/>
          <c:order val="2"/>
          <c:tx>
            <c:v>Lambda</c:v>
          </c:tx>
          <c:marker>
            <c:symbol val="none"/>
          </c:marker>
          <c:yVal>
            <c:numRef>
              <c:f>'Lap 2 data'!$BF$10:$BF$500</c:f>
              <c:numCache>
                <c:formatCode>General</c:formatCode>
                <c:ptCount val="491"/>
                <c:pt idx="0">
                  <c:v>1.03</c:v>
                </c:pt>
                <c:pt idx="1">
                  <c:v>1.01</c:v>
                </c:pt>
                <c:pt idx="2">
                  <c:v>1.02</c:v>
                </c:pt>
                <c:pt idx="3">
                  <c:v>1.03</c:v>
                </c:pt>
                <c:pt idx="4">
                  <c:v>1.04</c:v>
                </c:pt>
                <c:pt idx="5">
                  <c:v>1.05</c:v>
                </c:pt>
                <c:pt idx="6">
                  <c:v>1.05</c:v>
                </c:pt>
                <c:pt idx="7">
                  <c:v>1.07</c:v>
                </c:pt>
                <c:pt idx="8">
                  <c:v>1.07</c:v>
                </c:pt>
                <c:pt idx="9">
                  <c:v>1.01</c:v>
                </c:pt>
                <c:pt idx="10">
                  <c:v>0.94</c:v>
                </c:pt>
                <c:pt idx="11">
                  <c:v>0.89</c:v>
                </c:pt>
                <c:pt idx="12">
                  <c:v>0.88</c:v>
                </c:pt>
                <c:pt idx="13">
                  <c:v>0.92</c:v>
                </c:pt>
                <c:pt idx="14">
                  <c:v>0.96</c:v>
                </c:pt>
                <c:pt idx="15">
                  <c:v>0.97</c:v>
                </c:pt>
                <c:pt idx="16">
                  <c:v>0.96</c:v>
                </c:pt>
                <c:pt idx="17">
                  <c:v>0.93</c:v>
                </c:pt>
                <c:pt idx="18">
                  <c:v>0.92</c:v>
                </c:pt>
                <c:pt idx="19">
                  <c:v>0.91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  <c:pt idx="23">
                  <c:v>0.93</c:v>
                </c:pt>
                <c:pt idx="24">
                  <c:v>0.91</c:v>
                </c:pt>
                <c:pt idx="25">
                  <c:v>0.92</c:v>
                </c:pt>
                <c:pt idx="26">
                  <c:v>0.93</c:v>
                </c:pt>
                <c:pt idx="27">
                  <c:v>0.96</c:v>
                </c:pt>
                <c:pt idx="28">
                  <c:v>0.99</c:v>
                </c:pt>
                <c:pt idx="29">
                  <c:v>0.97</c:v>
                </c:pt>
                <c:pt idx="30">
                  <c:v>0.99</c:v>
                </c:pt>
                <c:pt idx="31">
                  <c:v>1.01</c:v>
                </c:pt>
                <c:pt idx="32">
                  <c:v>1.03</c:v>
                </c:pt>
                <c:pt idx="33">
                  <c:v>1.04</c:v>
                </c:pt>
                <c:pt idx="34">
                  <c:v>1.04</c:v>
                </c:pt>
                <c:pt idx="35">
                  <c:v>1.04</c:v>
                </c:pt>
                <c:pt idx="36">
                  <c:v>1.05</c:v>
                </c:pt>
                <c:pt idx="37">
                  <c:v>1.06</c:v>
                </c:pt>
                <c:pt idx="38">
                  <c:v>1.06</c:v>
                </c:pt>
                <c:pt idx="39">
                  <c:v>1.04</c:v>
                </c:pt>
                <c:pt idx="40">
                  <c:v>1.03</c:v>
                </c:pt>
                <c:pt idx="41">
                  <c:v>1.01</c:v>
                </c:pt>
                <c:pt idx="42">
                  <c:v>0.98</c:v>
                </c:pt>
                <c:pt idx="43">
                  <c:v>0.98</c:v>
                </c:pt>
                <c:pt idx="44">
                  <c:v>1</c:v>
                </c:pt>
                <c:pt idx="45">
                  <c:v>1.02</c:v>
                </c:pt>
                <c:pt idx="46">
                  <c:v>1.02</c:v>
                </c:pt>
                <c:pt idx="47">
                  <c:v>1.01</c:v>
                </c:pt>
                <c:pt idx="48">
                  <c:v>1</c:v>
                </c:pt>
                <c:pt idx="49">
                  <c:v>0.99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1.04</c:v>
                </c:pt>
                <c:pt idx="55">
                  <c:v>1.06</c:v>
                </c:pt>
                <c:pt idx="56">
                  <c:v>1.05</c:v>
                </c:pt>
                <c:pt idx="57">
                  <c:v>1.06</c:v>
                </c:pt>
                <c:pt idx="58">
                  <c:v>1.08</c:v>
                </c:pt>
                <c:pt idx="59">
                  <c:v>1.05</c:v>
                </c:pt>
                <c:pt idx="60">
                  <c:v>1.06</c:v>
                </c:pt>
                <c:pt idx="61">
                  <c:v>1.08</c:v>
                </c:pt>
                <c:pt idx="62">
                  <c:v>1.0900000000000001</c:v>
                </c:pt>
                <c:pt idx="63">
                  <c:v>1.0900000000000001</c:v>
                </c:pt>
                <c:pt idx="64">
                  <c:v>1.1000000000000001</c:v>
                </c:pt>
                <c:pt idx="65">
                  <c:v>1.1000000000000001</c:v>
                </c:pt>
                <c:pt idx="66">
                  <c:v>1.07</c:v>
                </c:pt>
                <c:pt idx="67">
                  <c:v>1.03</c:v>
                </c:pt>
                <c:pt idx="68">
                  <c:v>0.97</c:v>
                </c:pt>
                <c:pt idx="69">
                  <c:v>0.96</c:v>
                </c:pt>
                <c:pt idx="70">
                  <c:v>0.98</c:v>
                </c:pt>
                <c:pt idx="71">
                  <c:v>0.99</c:v>
                </c:pt>
                <c:pt idx="72">
                  <c:v>1</c:v>
                </c:pt>
                <c:pt idx="73">
                  <c:v>0.95</c:v>
                </c:pt>
                <c:pt idx="74">
                  <c:v>0.96</c:v>
                </c:pt>
                <c:pt idx="75">
                  <c:v>0.98</c:v>
                </c:pt>
                <c:pt idx="76">
                  <c:v>1.01</c:v>
                </c:pt>
                <c:pt idx="77">
                  <c:v>1.03</c:v>
                </c:pt>
                <c:pt idx="78">
                  <c:v>1.04</c:v>
                </c:pt>
                <c:pt idx="79">
                  <c:v>1.03</c:v>
                </c:pt>
                <c:pt idx="80">
                  <c:v>1</c:v>
                </c:pt>
                <c:pt idx="81">
                  <c:v>0.96</c:v>
                </c:pt>
                <c:pt idx="82">
                  <c:v>0.95</c:v>
                </c:pt>
                <c:pt idx="83">
                  <c:v>0.92</c:v>
                </c:pt>
                <c:pt idx="84">
                  <c:v>0.93</c:v>
                </c:pt>
                <c:pt idx="85">
                  <c:v>0.91</c:v>
                </c:pt>
                <c:pt idx="86">
                  <c:v>0.93</c:v>
                </c:pt>
                <c:pt idx="87">
                  <c:v>0.98</c:v>
                </c:pt>
                <c:pt idx="88">
                  <c:v>1</c:v>
                </c:pt>
                <c:pt idx="89">
                  <c:v>0.98</c:v>
                </c:pt>
                <c:pt idx="90">
                  <c:v>0.94</c:v>
                </c:pt>
                <c:pt idx="91">
                  <c:v>0.97</c:v>
                </c:pt>
                <c:pt idx="92">
                  <c:v>0.99</c:v>
                </c:pt>
                <c:pt idx="93">
                  <c:v>1.01</c:v>
                </c:pt>
                <c:pt idx="94">
                  <c:v>1.02</c:v>
                </c:pt>
                <c:pt idx="95">
                  <c:v>1.04</c:v>
                </c:pt>
                <c:pt idx="96">
                  <c:v>1.04</c:v>
                </c:pt>
                <c:pt idx="97">
                  <c:v>1.04</c:v>
                </c:pt>
                <c:pt idx="98">
                  <c:v>1.04</c:v>
                </c:pt>
                <c:pt idx="99">
                  <c:v>1.04</c:v>
                </c:pt>
                <c:pt idx="100">
                  <c:v>1.03</c:v>
                </c:pt>
                <c:pt idx="101">
                  <c:v>1.04</c:v>
                </c:pt>
                <c:pt idx="102">
                  <c:v>1.04</c:v>
                </c:pt>
                <c:pt idx="103">
                  <c:v>1.04</c:v>
                </c:pt>
                <c:pt idx="104">
                  <c:v>1.04</c:v>
                </c:pt>
                <c:pt idx="105">
                  <c:v>1.04</c:v>
                </c:pt>
                <c:pt idx="106">
                  <c:v>1.04</c:v>
                </c:pt>
                <c:pt idx="107">
                  <c:v>1.04</c:v>
                </c:pt>
                <c:pt idx="108">
                  <c:v>1.04</c:v>
                </c:pt>
                <c:pt idx="109">
                  <c:v>1.04</c:v>
                </c:pt>
                <c:pt idx="110">
                  <c:v>1.03</c:v>
                </c:pt>
                <c:pt idx="111">
                  <c:v>1.04</c:v>
                </c:pt>
                <c:pt idx="112">
                  <c:v>1.05</c:v>
                </c:pt>
                <c:pt idx="113">
                  <c:v>1.04</c:v>
                </c:pt>
                <c:pt idx="114">
                  <c:v>1.04</c:v>
                </c:pt>
                <c:pt idx="115">
                  <c:v>1.06</c:v>
                </c:pt>
                <c:pt idx="116">
                  <c:v>1.0900000000000001</c:v>
                </c:pt>
                <c:pt idx="117">
                  <c:v>1.08</c:v>
                </c:pt>
                <c:pt idx="118">
                  <c:v>1</c:v>
                </c:pt>
                <c:pt idx="119">
                  <c:v>0.96</c:v>
                </c:pt>
                <c:pt idx="120">
                  <c:v>0.9</c:v>
                </c:pt>
                <c:pt idx="121">
                  <c:v>0.97</c:v>
                </c:pt>
                <c:pt idx="122">
                  <c:v>0.93</c:v>
                </c:pt>
                <c:pt idx="123">
                  <c:v>0.96</c:v>
                </c:pt>
                <c:pt idx="124">
                  <c:v>0.98</c:v>
                </c:pt>
                <c:pt idx="125">
                  <c:v>1.01</c:v>
                </c:pt>
                <c:pt idx="126">
                  <c:v>0.97</c:v>
                </c:pt>
                <c:pt idx="127">
                  <c:v>1</c:v>
                </c:pt>
                <c:pt idx="128">
                  <c:v>1.02</c:v>
                </c:pt>
                <c:pt idx="129">
                  <c:v>1.02</c:v>
                </c:pt>
                <c:pt idx="130">
                  <c:v>1.04</c:v>
                </c:pt>
                <c:pt idx="131">
                  <c:v>1.04</c:v>
                </c:pt>
                <c:pt idx="132">
                  <c:v>1.04</c:v>
                </c:pt>
                <c:pt idx="133">
                  <c:v>1.04</c:v>
                </c:pt>
                <c:pt idx="134">
                  <c:v>1.03</c:v>
                </c:pt>
                <c:pt idx="135">
                  <c:v>1.02</c:v>
                </c:pt>
                <c:pt idx="136">
                  <c:v>1.01</c:v>
                </c:pt>
                <c:pt idx="137">
                  <c:v>1.01</c:v>
                </c:pt>
                <c:pt idx="138">
                  <c:v>1.03</c:v>
                </c:pt>
                <c:pt idx="139">
                  <c:v>1.04</c:v>
                </c:pt>
                <c:pt idx="140">
                  <c:v>1.04</c:v>
                </c:pt>
                <c:pt idx="141">
                  <c:v>1.02</c:v>
                </c:pt>
              </c:numCache>
            </c:numRef>
          </c:yVal>
          <c:smooth val="1"/>
        </c:ser>
        <c:axId val="101882112"/>
        <c:axId val="101880576"/>
      </c:scatterChart>
      <c:valAx>
        <c:axId val="101725312"/>
        <c:scaling>
          <c:orientation val="minMax"/>
          <c:max val="16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01727232"/>
        <c:crosses val="autoZero"/>
        <c:crossBetween val="midCat"/>
        <c:minorUnit val="5"/>
      </c:valAx>
      <c:valAx>
        <c:axId val="101727232"/>
        <c:scaling>
          <c:orientation val="minMax"/>
          <c:max val="25"/>
          <c:min val="0"/>
        </c:scaling>
        <c:axPos val="l"/>
        <c:majorGridlines/>
        <c:numFmt formatCode="General" sourceLinked="1"/>
        <c:majorTickMark val="none"/>
        <c:tickLblPos val="nextTo"/>
        <c:crossAx val="101725312"/>
        <c:crosses val="autoZero"/>
        <c:crossBetween val="midCat"/>
      </c:valAx>
      <c:valAx>
        <c:axId val="101880576"/>
        <c:scaling>
          <c:orientation val="minMax"/>
        </c:scaling>
        <c:axPos val="r"/>
        <c:numFmt formatCode="General" sourceLinked="1"/>
        <c:tickLblPos val="nextTo"/>
        <c:crossAx val="101882112"/>
        <c:crosses val="max"/>
        <c:crossBetween val="midCat"/>
      </c:valAx>
      <c:valAx>
        <c:axId val="101882112"/>
        <c:scaling>
          <c:orientation val="minMax"/>
        </c:scaling>
        <c:delete val="1"/>
        <c:axPos val="b"/>
        <c:tickLblPos val="none"/>
        <c:crossAx val="101880576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C02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data'!$C$10:$C$500</c:f>
              <c:numCache>
                <c:formatCode>General</c:formatCode>
                <c:ptCount val="491"/>
                <c:pt idx="0">
                  <c:v>14.015000000000001</c:v>
                </c:pt>
                <c:pt idx="1">
                  <c:v>13.907</c:v>
                </c:pt>
                <c:pt idx="2">
                  <c:v>13.852</c:v>
                </c:pt>
                <c:pt idx="3">
                  <c:v>13.961</c:v>
                </c:pt>
                <c:pt idx="4">
                  <c:v>14.042</c:v>
                </c:pt>
                <c:pt idx="5">
                  <c:v>14.066000000000001</c:v>
                </c:pt>
                <c:pt idx="6">
                  <c:v>14.07</c:v>
                </c:pt>
                <c:pt idx="7">
                  <c:v>13.882</c:v>
                </c:pt>
                <c:pt idx="8">
                  <c:v>13.875</c:v>
                </c:pt>
                <c:pt idx="9">
                  <c:v>13.948</c:v>
                </c:pt>
                <c:pt idx="10">
                  <c:v>13.226000000000001</c:v>
                </c:pt>
                <c:pt idx="11">
                  <c:v>11.882999999999999</c:v>
                </c:pt>
                <c:pt idx="12">
                  <c:v>11.727</c:v>
                </c:pt>
                <c:pt idx="13">
                  <c:v>12.257999999999999</c:v>
                </c:pt>
                <c:pt idx="14">
                  <c:v>12.94</c:v>
                </c:pt>
                <c:pt idx="15">
                  <c:v>13.228999999999999</c:v>
                </c:pt>
                <c:pt idx="16">
                  <c:v>12.853</c:v>
                </c:pt>
                <c:pt idx="17">
                  <c:v>12.537000000000001</c:v>
                </c:pt>
                <c:pt idx="18">
                  <c:v>12.23</c:v>
                </c:pt>
                <c:pt idx="19">
                  <c:v>12.12</c:v>
                </c:pt>
                <c:pt idx="20">
                  <c:v>12.244999999999999</c:v>
                </c:pt>
                <c:pt idx="21">
                  <c:v>12.45</c:v>
                </c:pt>
                <c:pt idx="22">
                  <c:v>12.39</c:v>
                </c:pt>
                <c:pt idx="23">
                  <c:v>12.157999999999999</c:v>
                </c:pt>
                <c:pt idx="24">
                  <c:v>12.122999999999999</c:v>
                </c:pt>
                <c:pt idx="25">
                  <c:v>12.12</c:v>
                </c:pt>
                <c:pt idx="26">
                  <c:v>12.45</c:v>
                </c:pt>
                <c:pt idx="27">
                  <c:v>13.01</c:v>
                </c:pt>
                <c:pt idx="28">
                  <c:v>13.009</c:v>
                </c:pt>
                <c:pt idx="29">
                  <c:v>13.000999999999999</c:v>
                </c:pt>
                <c:pt idx="30">
                  <c:v>13.378</c:v>
                </c:pt>
                <c:pt idx="31">
                  <c:v>13.701000000000001</c:v>
                </c:pt>
                <c:pt idx="32">
                  <c:v>13.907</c:v>
                </c:pt>
                <c:pt idx="33">
                  <c:v>14.042999999999999</c:v>
                </c:pt>
                <c:pt idx="34">
                  <c:v>14.132</c:v>
                </c:pt>
                <c:pt idx="35">
                  <c:v>14.156000000000001</c:v>
                </c:pt>
                <c:pt idx="36">
                  <c:v>14.069000000000001</c:v>
                </c:pt>
                <c:pt idx="37">
                  <c:v>13.987</c:v>
                </c:pt>
                <c:pt idx="38">
                  <c:v>14.042999999999999</c:v>
                </c:pt>
                <c:pt idx="39">
                  <c:v>14.198</c:v>
                </c:pt>
                <c:pt idx="40">
                  <c:v>14.19</c:v>
                </c:pt>
                <c:pt idx="41">
                  <c:v>14.180999999999999</c:v>
                </c:pt>
                <c:pt idx="42">
                  <c:v>13.836</c:v>
                </c:pt>
                <c:pt idx="43">
                  <c:v>13.695</c:v>
                </c:pt>
                <c:pt idx="44">
                  <c:v>13.773</c:v>
                </c:pt>
                <c:pt idx="45">
                  <c:v>13.92</c:v>
                </c:pt>
                <c:pt idx="46">
                  <c:v>13.914</c:v>
                </c:pt>
                <c:pt idx="47">
                  <c:v>13.813000000000001</c:v>
                </c:pt>
                <c:pt idx="48">
                  <c:v>13.779</c:v>
                </c:pt>
                <c:pt idx="49">
                  <c:v>13.648</c:v>
                </c:pt>
                <c:pt idx="50">
                  <c:v>13.54</c:v>
                </c:pt>
                <c:pt idx="51">
                  <c:v>13.542</c:v>
                </c:pt>
                <c:pt idx="52">
                  <c:v>13.553000000000001</c:v>
                </c:pt>
                <c:pt idx="53">
                  <c:v>13.593</c:v>
                </c:pt>
                <c:pt idx="54">
                  <c:v>13.663</c:v>
                </c:pt>
                <c:pt idx="55">
                  <c:v>13.881</c:v>
                </c:pt>
                <c:pt idx="56">
                  <c:v>14.054</c:v>
                </c:pt>
                <c:pt idx="57">
                  <c:v>13.996</c:v>
                </c:pt>
                <c:pt idx="58">
                  <c:v>13.762</c:v>
                </c:pt>
                <c:pt idx="59">
                  <c:v>14.125</c:v>
                </c:pt>
                <c:pt idx="60">
                  <c:v>14.035</c:v>
                </c:pt>
                <c:pt idx="61">
                  <c:v>13.791</c:v>
                </c:pt>
                <c:pt idx="62">
                  <c:v>13.63</c:v>
                </c:pt>
                <c:pt idx="63">
                  <c:v>13.615</c:v>
                </c:pt>
                <c:pt idx="64">
                  <c:v>13.561999999999999</c:v>
                </c:pt>
                <c:pt idx="65">
                  <c:v>13.586</c:v>
                </c:pt>
                <c:pt idx="66">
                  <c:v>13.898</c:v>
                </c:pt>
                <c:pt idx="67">
                  <c:v>14.025</c:v>
                </c:pt>
                <c:pt idx="68">
                  <c:v>13.846</c:v>
                </c:pt>
                <c:pt idx="69">
                  <c:v>13.516</c:v>
                </c:pt>
                <c:pt idx="70">
                  <c:v>13.372</c:v>
                </c:pt>
                <c:pt idx="71">
                  <c:v>13.744999999999999</c:v>
                </c:pt>
                <c:pt idx="72">
                  <c:v>13.603</c:v>
                </c:pt>
                <c:pt idx="73">
                  <c:v>13.092000000000001</c:v>
                </c:pt>
                <c:pt idx="74">
                  <c:v>12.955</c:v>
                </c:pt>
                <c:pt idx="75">
                  <c:v>13.504</c:v>
                </c:pt>
                <c:pt idx="76">
                  <c:v>13.939</c:v>
                </c:pt>
                <c:pt idx="77">
                  <c:v>14.073</c:v>
                </c:pt>
                <c:pt idx="78">
                  <c:v>14.241</c:v>
                </c:pt>
                <c:pt idx="79">
                  <c:v>14.112</c:v>
                </c:pt>
                <c:pt idx="80">
                  <c:v>13.712</c:v>
                </c:pt>
                <c:pt idx="81">
                  <c:v>13.121</c:v>
                </c:pt>
                <c:pt idx="82">
                  <c:v>12.382</c:v>
                </c:pt>
                <c:pt idx="83">
                  <c:v>12.414</c:v>
                </c:pt>
                <c:pt idx="84">
                  <c:v>12.294</c:v>
                </c:pt>
                <c:pt idx="85">
                  <c:v>12.177</c:v>
                </c:pt>
                <c:pt idx="86">
                  <c:v>12.494999999999999</c:v>
                </c:pt>
                <c:pt idx="87">
                  <c:v>13.275</c:v>
                </c:pt>
                <c:pt idx="88">
                  <c:v>13.673999999999999</c:v>
                </c:pt>
                <c:pt idx="89">
                  <c:v>13.103999999999999</c:v>
                </c:pt>
                <c:pt idx="90">
                  <c:v>12.95</c:v>
                </c:pt>
                <c:pt idx="91">
                  <c:v>13.141</c:v>
                </c:pt>
                <c:pt idx="92">
                  <c:v>13.47</c:v>
                </c:pt>
                <c:pt idx="93">
                  <c:v>13.773</c:v>
                </c:pt>
                <c:pt idx="94">
                  <c:v>14.041</c:v>
                </c:pt>
                <c:pt idx="95">
                  <c:v>14.057</c:v>
                </c:pt>
                <c:pt idx="96">
                  <c:v>14.170999999999999</c:v>
                </c:pt>
                <c:pt idx="97">
                  <c:v>14.22</c:v>
                </c:pt>
                <c:pt idx="98">
                  <c:v>14.22</c:v>
                </c:pt>
                <c:pt idx="99">
                  <c:v>14.257</c:v>
                </c:pt>
                <c:pt idx="100">
                  <c:v>14.409000000000001</c:v>
                </c:pt>
                <c:pt idx="101">
                  <c:v>14.393000000000001</c:v>
                </c:pt>
                <c:pt idx="102">
                  <c:v>14.39</c:v>
                </c:pt>
                <c:pt idx="103">
                  <c:v>14.385</c:v>
                </c:pt>
                <c:pt idx="104">
                  <c:v>14.372999999999999</c:v>
                </c:pt>
                <c:pt idx="105">
                  <c:v>14.352</c:v>
                </c:pt>
                <c:pt idx="106">
                  <c:v>14.316000000000001</c:v>
                </c:pt>
                <c:pt idx="107">
                  <c:v>14.257999999999999</c:v>
                </c:pt>
                <c:pt idx="108">
                  <c:v>14.25</c:v>
                </c:pt>
                <c:pt idx="109">
                  <c:v>14.276</c:v>
                </c:pt>
                <c:pt idx="110">
                  <c:v>14.295999999999999</c:v>
                </c:pt>
                <c:pt idx="111">
                  <c:v>14.242000000000001</c:v>
                </c:pt>
                <c:pt idx="112">
                  <c:v>14.045</c:v>
                </c:pt>
                <c:pt idx="113">
                  <c:v>14.21</c:v>
                </c:pt>
                <c:pt idx="114">
                  <c:v>14.24</c:v>
                </c:pt>
                <c:pt idx="115">
                  <c:v>14.013999999999999</c:v>
                </c:pt>
                <c:pt idx="116">
                  <c:v>13.728</c:v>
                </c:pt>
                <c:pt idx="117">
                  <c:v>13.73</c:v>
                </c:pt>
                <c:pt idx="118">
                  <c:v>14.324</c:v>
                </c:pt>
                <c:pt idx="119">
                  <c:v>13.503</c:v>
                </c:pt>
                <c:pt idx="120">
                  <c:v>13.114000000000001</c:v>
                </c:pt>
                <c:pt idx="121">
                  <c:v>12.827</c:v>
                </c:pt>
                <c:pt idx="122">
                  <c:v>12.663</c:v>
                </c:pt>
                <c:pt idx="123">
                  <c:v>12.86</c:v>
                </c:pt>
                <c:pt idx="124">
                  <c:v>13.647</c:v>
                </c:pt>
                <c:pt idx="125">
                  <c:v>13.391999999999999</c:v>
                </c:pt>
                <c:pt idx="126">
                  <c:v>13.476000000000001</c:v>
                </c:pt>
                <c:pt idx="127">
                  <c:v>13.66</c:v>
                </c:pt>
                <c:pt idx="128">
                  <c:v>13.865</c:v>
                </c:pt>
                <c:pt idx="129">
                  <c:v>14.032</c:v>
                </c:pt>
                <c:pt idx="130">
                  <c:v>14.042</c:v>
                </c:pt>
                <c:pt idx="131">
                  <c:v>14.074</c:v>
                </c:pt>
                <c:pt idx="132">
                  <c:v>14.101000000000001</c:v>
                </c:pt>
                <c:pt idx="133">
                  <c:v>14.147</c:v>
                </c:pt>
                <c:pt idx="134">
                  <c:v>14.176</c:v>
                </c:pt>
                <c:pt idx="135">
                  <c:v>14.159000000000001</c:v>
                </c:pt>
                <c:pt idx="136">
                  <c:v>14.12</c:v>
                </c:pt>
                <c:pt idx="137">
                  <c:v>14.111000000000001</c:v>
                </c:pt>
                <c:pt idx="138">
                  <c:v>14.117000000000001</c:v>
                </c:pt>
                <c:pt idx="139">
                  <c:v>14.125</c:v>
                </c:pt>
                <c:pt idx="140">
                  <c:v>14.192</c:v>
                </c:pt>
                <c:pt idx="141">
                  <c:v>14.260999999999999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data'!$C$10:$C$500</c:f>
              <c:numCache>
                <c:formatCode>General</c:formatCode>
                <c:ptCount val="491"/>
                <c:pt idx="0">
                  <c:v>14.260999999999999</c:v>
                </c:pt>
                <c:pt idx="1">
                  <c:v>14.037000000000001</c:v>
                </c:pt>
                <c:pt idx="2">
                  <c:v>13.964</c:v>
                </c:pt>
                <c:pt idx="3">
                  <c:v>13.95</c:v>
                </c:pt>
                <c:pt idx="4">
                  <c:v>13.992000000000001</c:v>
                </c:pt>
                <c:pt idx="5">
                  <c:v>14.041</c:v>
                </c:pt>
                <c:pt idx="6">
                  <c:v>14.064</c:v>
                </c:pt>
                <c:pt idx="7">
                  <c:v>14.090999999999999</c:v>
                </c:pt>
                <c:pt idx="8">
                  <c:v>14.3</c:v>
                </c:pt>
                <c:pt idx="9">
                  <c:v>13.778</c:v>
                </c:pt>
                <c:pt idx="10">
                  <c:v>13.16</c:v>
                </c:pt>
                <c:pt idx="11">
                  <c:v>12.912000000000001</c:v>
                </c:pt>
                <c:pt idx="12">
                  <c:v>13.114000000000001</c:v>
                </c:pt>
                <c:pt idx="13">
                  <c:v>13.224</c:v>
                </c:pt>
                <c:pt idx="14">
                  <c:v>12.926</c:v>
                </c:pt>
                <c:pt idx="15">
                  <c:v>12.782</c:v>
                </c:pt>
                <c:pt idx="16">
                  <c:v>12.625999999999999</c:v>
                </c:pt>
                <c:pt idx="17">
                  <c:v>12.374000000000001</c:v>
                </c:pt>
                <c:pt idx="18">
                  <c:v>12.1</c:v>
                </c:pt>
                <c:pt idx="19">
                  <c:v>12.106</c:v>
                </c:pt>
                <c:pt idx="20">
                  <c:v>12.212</c:v>
                </c:pt>
                <c:pt idx="21">
                  <c:v>12.173999999999999</c:v>
                </c:pt>
                <c:pt idx="22">
                  <c:v>12.037000000000001</c:v>
                </c:pt>
                <c:pt idx="23">
                  <c:v>11.997999999999999</c:v>
                </c:pt>
                <c:pt idx="24">
                  <c:v>12.319000000000001</c:v>
                </c:pt>
                <c:pt idx="25">
                  <c:v>13.343999999999999</c:v>
                </c:pt>
                <c:pt idx="26">
                  <c:v>13.65</c:v>
                </c:pt>
                <c:pt idx="27">
                  <c:v>13.198</c:v>
                </c:pt>
                <c:pt idx="28">
                  <c:v>12.675000000000001</c:v>
                </c:pt>
                <c:pt idx="29">
                  <c:v>12.66</c:v>
                </c:pt>
                <c:pt idx="30">
                  <c:v>13.226000000000001</c:v>
                </c:pt>
                <c:pt idx="31">
                  <c:v>13.683999999999999</c:v>
                </c:pt>
                <c:pt idx="32">
                  <c:v>13.949</c:v>
                </c:pt>
                <c:pt idx="33">
                  <c:v>14.145</c:v>
                </c:pt>
                <c:pt idx="34">
                  <c:v>14.21</c:v>
                </c:pt>
                <c:pt idx="35">
                  <c:v>14.21</c:v>
                </c:pt>
                <c:pt idx="36">
                  <c:v>14.177</c:v>
                </c:pt>
                <c:pt idx="37">
                  <c:v>14.02</c:v>
                </c:pt>
                <c:pt idx="38">
                  <c:v>14.02</c:v>
                </c:pt>
                <c:pt idx="39">
                  <c:v>14.227</c:v>
                </c:pt>
                <c:pt idx="40">
                  <c:v>14.32</c:v>
                </c:pt>
                <c:pt idx="41">
                  <c:v>14.32</c:v>
                </c:pt>
                <c:pt idx="42">
                  <c:v>14.318</c:v>
                </c:pt>
                <c:pt idx="43">
                  <c:v>14.303000000000001</c:v>
                </c:pt>
                <c:pt idx="44">
                  <c:v>14.15</c:v>
                </c:pt>
                <c:pt idx="45">
                  <c:v>14.099</c:v>
                </c:pt>
                <c:pt idx="46">
                  <c:v>14.09</c:v>
                </c:pt>
                <c:pt idx="47">
                  <c:v>13.981</c:v>
                </c:pt>
                <c:pt idx="48">
                  <c:v>13.778</c:v>
                </c:pt>
                <c:pt idx="49">
                  <c:v>13.77</c:v>
                </c:pt>
                <c:pt idx="50">
                  <c:v>13.77</c:v>
                </c:pt>
                <c:pt idx="51">
                  <c:v>13.798</c:v>
                </c:pt>
                <c:pt idx="52">
                  <c:v>13.815</c:v>
                </c:pt>
                <c:pt idx="53">
                  <c:v>13.82</c:v>
                </c:pt>
                <c:pt idx="54">
                  <c:v>13.824</c:v>
                </c:pt>
                <c:pt idx="55">
                  <c:v>13.856</c:v>
                </c:pt>
                <c:pt idx="56">
                  <c:v>14.186999999999999</c:v>
                </c:pt>
                <c:pt idx="57">
                  <c:v>14.25</c:v>
                </c:pt>
                <c:pt idx="58">
                  <c:v>14.026999999999999</c:v>
                </c:pt>
                <c:pt idx="59">
                  <c:v>13.723000000000001</c:v>
                </c:pt>
                <c:pt idx="60">
                  <c:v>13.53</c:v>
                </c:pt>
                <c:pt idx="61">
                  <c:v>13.531000000000001</c:v>
                </c:pt>
                <c:pt idx="62">
                  <c:v>13.547000000000001</c:v>
                </c:pt>
                <c:pt idx="63">
                  <c:v>13.786</c:v>
                </c:pt>
                <c:pt idx="64">
                  <c:v>14.04</c:v>
                </c:pt>
                <c:pt idx="65">
                  <c:v>14.18</c:v>
                </c:pt>
                <c:pt idx="66">
                  <c:v>14.202</c:v>
                </c:pt>
                <c:pt idx="67">
                  <c:v>14.292</c:v>
                </c:pt>
                <c:pt idx="68">
                  <c:v>13.893000000000001</c:v>
                </c:pt>
                <c:pt idx="69">
                  <c:v>13.465999999999999</c:v>
                </c:pt>
                <c:pt idx="70">
                  <c:v>13.523999999999999</c:v>
                </c:pt>
                <c:pt idx="71">
                  <c:v>13.863</c:v>
                </c:pt>
                <c:pt idx="72">
                  <c:v>14.084</c:v>
                </c:pt>
                <c:pt idx="73">
                  <c:v>14.151999999999999</c:v>
                </c:pt>
                <c:pt idx="74">
                  <c:v>14.192</c:v>
                </c:pt>
                <c:pt idx="75">
                  <c:v>14.2</c:v>
                </c:pt>
                <c:pt idx="76">
                  <c:v>14.2</c:v>
                </c:pt>
                <c:pt idx="77">
                  <c:v>14.183</c:v>
                </c:pt>
                <c:pt idx="78">
                  <c:v>14.148</c:v>
                </c:pt>
                <c:pt idx="79">
                  <c:v>14.127000000000001</c:v>
                </c:pt>
                <c:pt idx="80">
                  <c:v>13.731</c:v>
                </c:pt>
                <c:pt idx="81">
                  <c:v>13.041</c:v>
                </c:pt>
                <c:pt idx="82">
                  <c:v>12.497999999999999</c:v>
                </c:pt>
                <c:pt idx="83">
                  <c:v>12.244</c:v>
                </c:pt>
                <c:pt idx="84">
                  <c:v>12.247</c:v>
                </c:pt>
                <c:pt idx="85">
                  <c:v>12.445</c:v>
                </c:pt>
                <c:pt idx="86">
                  <c:v>13.41</c:v>
                </c:pt>
                <c:pt idx="87">
                  <c:v>13.835000000000001</c:v>
                </c:pt>
                <c:pt idx="88">
                  <c:v>13.955</c:v>
                </c:pt>
                <c:pt idx="89">
                  <c:v>14.148999999999999</c:v>
                </c:pt>
                <c:pt idx="90">
                  <c:v>14.417999999999999</c:v>
                </c:pt>
                <c:pt idx="91">
                  <c:v>14.009</c:v>
                </c:pt>
                <c:pt idx="92">
                  <c:v>13.843999999999999</c:v>
                </c:pt>
                <c:pt idx="93">
                  <c:v>13.942</c:v>
                </c:pt>
                <c:pt idx="94">
                  <c:v>14.05</c:v>
                </c:pt>
                <c:pt idx="95">
                  <c:v>14.106999999999999</c:v>
                </c:pt>
                <c:pt idx="96">
                  <c:v>14.154</c:v>
                </c:pt>
                <c:pt idx="97">
                  <c:v>14.221</c:v>
                </c:pt>
                <c:pt idx="98">
                  <c:v>14.255000000000001</c:v>
                </c:pt>
                <c:pt idx="99">
                  <c:v>14.26</c:v>
                </c:pt>
                <c:pt idx="100">
                  <c:v>14.265000000000001</c:v>
                </c:pt>
                <c:pt idx="101">
                  <c:v>14.27</c:v>
                </c:pt>
                <c:pt idx="102">
                  <c:v>14.27</c:v>
                </c:pt>
                <c:pt idx="103">
                  <c:v>14.27</c:v>
                </c:pt>
                <c:pt idx="104">
                  <c:v>14.27</c:v>
                </c:pt>
                <c:pt idx="105">
                  <c:v>14.27</c:v>
                </c:pt>
                <c:pt idx="106">
                  <c:v>14.27</c:v>
                </c:pt>
                <c:pt idx="107">
                  <c:v>14.294</c:v>
                </c:pt>
                <c:pt idx="108">
                  <c:v>14.34</c:v>
                </c:pt>
                <c:pt idx="109">
                  <c:v>14.34</c:v>
                </c:pt>
                <c:pt idx="110">
                  <c:v>14.307</c:v>
                </c:pt>
                <c:pt idx="111">
                  <c:v>14.201000000000001</c:v>
                </c:pt>
                <c:pt idx="112">
                  <c:v>14.145</c:v>
                </c:pt>
                <c:pt idx="113">
                  <c:v>14.143000000000001</c:v>
                </c:pt>
                <c:pt idx="114">
                  <c:v>14.161</c:v>
                </c:pt>
                <c:pt idx="115">
                  <c:v>14.212999999999999</c:v>
                </c:pt>
                <c:pt idx="116">
                  <c:v>13.993</c:v>
                </c:pt>
                <c:pt idx="117">
                  <c:v>13.82</c:v>
                </c:pt>
                <c:pt idx="118">
                  <c:v>14.044</c:v>
                </c:pt>
                <c:pt idx="119">
                  <c:v>14.067</c:v>
                </c:pt>
                <c:pt idx="120">
                  <c:v>13.593999999999999</c:v>
                </c:pt>
                <c:pt idx="121">
                  <c:v>13.4</c:v>
                </c:pt>
                <c:pt idx="122">
                  <c:v>13.042999999999999</c:v>
                </c:pt>
                <c:pt idx="123">
                  <c:v>12.739000000000001</c:v>
                </c:pt>
                <c:pt idx="124">
                  <c:v>12.939</c:v>
                </c:pt>
                <c:pt idx="125">
                  <c:v>13.406000000000001</c:v>
                </c:pt>
                <c:pt idx="126">
                  <c:v>13.722</c:v>
                </c:pt>
                <c:pt idx="127">
                  <c:v>13.882</c:v>
                </c:pt>
                <c:pt idx="128">
                  <c:v>14.061</c:v>
                </c:pt>
                <c:pt idx="129">
                  <c:v>14.12</c:v>
                </c:pt>
                <c:pt idx="130">
                  <c:v>14.179</c:v>
                </c:pt>
                <c:pt idx="131">
                  <c:v>14.268000000000001</c:v>
                </c:pt>
                <c:pt idx="132">
                  <c:v>14.345000000000001</c:v>
                </c:pt>
                <c:pt idx="133">
                  <c:v>14.32</c:v>
                </c:pt>
                <c:pt idx="134">
                  <c:v>14.159000000000001</c:v>
                </c:pt>
                <c:pt idx="135">
                  <c:v>14.292</c:v>
                </c:pt>
                <c:pt idx="136">
                  <c:v>14.246</c:v>
                </c:pt>
                <c:pt idx="137">
                  <c:v>14.05</c:v>
                </c:pt>
                <c:pt idx="138">
                  <c:v>13.888999999999999</c:v>
                </c:pt>
                <c:pt idx="139">
                  <c:v>13.831</c:v>
                </c:pt>
                <c:pt idx="140">
                  <c:v>13.602</c:v>
                </c:pt>
                <c:pt idx="141">
                  <c:v>13.385999999999999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data'!$C$10:$C$499</c:f>
              <c:numCache>
                <c:formatCode>General</c:formatCode>
                <c:ptCount val="490"/>
                <c:pt idx="0">
                  <c:v>13.385999999999999</c:v>
                </c:pt>
                <c:pt idx="1">
                  <c:v>13.315</c:v>
                </c:pt>
                <c:pt idx="2">
                  <c:v>13.308999999999999</c:v>
                </c:pt>
                <c:pt idx="3">
                  <c:v>13.375</c:v>
                </c:pt>
                <c:pt idx="4">
                  <c:v>13.846</c:v>
                </c:pt>
                <c:pt idx="5">
                  <c:v>14.122</c:v>
                </c:pt>
                <c:pt idx="6">
                  <c:v>14.17</c:v>
                </c:pt>
                <c:pt idx="7">
                  <c:v>14.175000000000001</c:v>
                </c:pt>
                <c:pt idx="8">
                  <c:v>14.066000000000001</c:v>
                </c:pt>
                <c:pt idx="9">
                  <c:v>13.688000000000001</c:v>
                </c:pt>
                <c:pt idx="10">
                  <c:v>12.961</c:v>
                </c:pt>
                <c:pt idx="11">
                  <c:v>13.189</c:v>
                </c:pt>
                <c:pt idx="12">
                  <c:v>13.01</c:v>
                </c:pt>
                <c:pt idx="13">
                  <c:v>12.612</c:v>
                </c:pt>
                <c:pt idx="14">
                  <c:v>12.32</c:v>
                </c:pt>
                <c:pt idx="15">
                  <c:v>12.345000000000001</c:v>
                </c:pt>
                <c:pt idx="16">
                  <c:v>12.467000000000001</c:v>
                </c:pt>
                <c:pt idx="17">
                  <c:v>12.249000000000001</c:v>
                </c:pt>
                <c:pt idx="18">
                  <c:v>12.797000000000001</c:v>
                </c:pt>
                <c:pt idx="19">
                  <c:v>13.397</c:v>
                </c:pt>
                <c:pt idx="20">
                  <c:v>13.496</c:v>
                </c:pt>
                <c:pt idx="21">
                  <c:v>12.954000000000001</c:v>
                </c:pt>
                <c:pt idx="22">
                  <c:v>12.417</c:v>
                </c:pt>
                <c:pt idx="23">
                  <c:v>13.007</c:v>
                </c:pt>
                <c:pt idx="24">
                  <c:v>13.481999999999999</c:v>
                </c:pt>
                <c:pt idx="25">
                  <c:v>13.343999999999999</c:v>
                </c:pt>
                <c:pt idx="26">
                  <c:v>13.029</c:v>
                </c:pt>
                <c:pt idx="27">
                  <c:v>13.069000000000001</c:v>
                </c:pt>
                <c:pt idx="28">
                  <c:v>13.06</c:v>
                </c:pt>
                <c:pt idx="29">
                  <c:v>13.326000000000001</c:v>
                </c:pt>
                <c:pt idx="30">
                  <c:v>13.583</c:v>
                </c:pt>
                <c:pt idx="31">
                  <c:v>13.786</c:v>
                </c:pt>
                <c:pt idx="32">
                  <c:v>13.955</c:v>
                </c:pt>
                <c:pt idx="33">
                  <c:v>14.087999999999999</c:v>
                </c:pt>
                <c:pt idx="34">
                  <c:v>14.08</c:v>
                </c:pt>
                <c:pt idx="35">
                  <c:v>14.08</c:v>
                </c:pt>
                <c:pt idx="36">
                  <c:v>14.08</c:v>
                </c:pt>
                <c:pt idx="37">
                  <c:v>14.114000000000001</c:v>
                </c:pt>
                <c:pt idx="38">
                  <c:v>14.144</c:v>
                </c:pt>
                <c:pt idx="39">
                  <c:v>14.163</c:v>
                </c:pt>
                <c:pt idx="40">
                  <c:v>14.346</c:v>
                </c:pt>
                <c:pt idx="41">
                  <c:v>13.884</c:v>
                </c:pt>
                <c:pt idx="42">
                  <c:v>13.747</c:v>
                </c:pt>
                <c:pt idx="43">
                  <c:v>13.695</c:v>
                </c:pt>
                <c:pt idx="44">
                  <c:v>13.590999999999999</c:v>
                </c:pt>
                <c:pt idx="45">
                  <c:v>13.423</c:v>
                </c:pt>
                <c:pt idx="46">
                  <c:v>13.34</c:v>
                </c:pt>
                <c:pt idx="47">
                  <c:v>13.348000000000001</c:v>
                </c:pt>
                <c:pt idx="48">
                  <c:v>13.647</c:v>
                </c:pt>
                <c:pt idx="49">
                  <c:v>13.941000000000001</c:v>
                </c:pt>
                <c:pt idx="50">
                  <c:v>14.102</c:v>
                </c:pt>
                <c:pt idx="51">
                  <c:v>14.090999999999999</c:v>
                </c:pt>
                <c:pt idx="52">
                  <c:v>13.843999999999999</c:v>
                </c:pt>
                <c:pt idx="53">
                  <c:v>13.808</c:v>
                </c:pt>
                <c:pt idx="54">
                  <c:v>13.878</c:v>
                </c:pt>
                <c:pt idx="55">
                  <c:v>14.079000000000001</c:v>
                </c:pt>
                <c:pt idx="56">
                  <c:v>14.25</c:v>
                </c:pt>
                <c:pt idx="57">
                  <c:v>14.25</c:v>
                </c:pt>
                <c:pt idx="58">
                  <c:v>14.25</c:v>
                </c:pt>
                <c:pt idx="59">
                  <c:v>14.25</c:v>
                </c:pt>
                <c:pt idx="60">
                  <c:v>13.933</c:v>
                </c:pt>
                <c:pt idx="61">
                  <c:v>13.712</c:v>
                </c:pt>
                <c:pt idx="62">
                  <c:v>13.659000000000001</c:v>
                </c:pt>
                <c:pt idx="63">
                  <c:v>13.7</c:v>
                </c:pt>
                <c:pt idx="64">
                  <c:v>13.83</c:v>
                </c:pt>
                <c:pt idx="65">
                  <c:v>13.959</c:v>
                </c:pt>
                <c:pt idx="66">
                  <c:v>14.12</c:v>
                </c:pt>
                <c:pt idx="67">
                  <c:v>13.824</c:v>
                </c:pt>
                <c:pt idx="68">
                  <c:v>13.43</c:v>
                </c:pt>
                <c:pt idx="69">
                  <c:v>13.433</c:v>
                </c:pt>
                <c:pt idx="70">
                  <c:v>13.452999999999999</c:v>
                </c:pt>
                <c:pt idx="71">
                  <c:v>13.786</c:v>
                </c:pt>
                <c:pt idx="72">
                  <c:v>14.01</c:v>
                </c:pt>
                <c:pt idx="73">
                  <c:v>14.109</c:v>
                </c:pt>
                <c:pt idx="74">
                  <c:v>14.103</c:v>
                </c:pt>
                <c:pt idx="75">
                  <c:v>13.991</c:v>
                </c:pt>
                <c:pt idx="76">
                  <c:v>13.678000000000001</c:v>
                </c:pt>
                <c:pt idx="77">
                  <c:v>13.519</c:v>
                </c:pt>
                <c:pt idx="78">
                  <c:v>13.552</c:v>
                </c:pt>
                <c:pt idx="79">
                  <c:v>13.287000000000001</c:v>
                </c:pt>
                <c:pt idx="80">
                  <c:v>13.101000000000001</c:v>
                </c:pt>
                <c:pt idx="81">
                  <c:v>13.433999999999999</c:v>
                </c:pt>
                <c:pt idx="82">
                  <c:v>13.46</c:v>
                </c:pt>
                <c:pt idx="83">
                  <c:v>13.035</c:v>
                </c:pt>
                <c:pt idx="84">
                  <c:v>13.407</c:v>
                </c:pt>
                <c:pt idx="85">
                  <c:v>13.760999999999999</c:v>
                </c:pt>
                <c:pt idx="86">
                  <c:v>13.973000000000001</c:v>
                </c:pt>
                <c:pt idx="87">
                  <c:v>14.157999999999999</c:v>
                </c:pt>
                <c:pt idx="88">
                  <c:v>13.882999999999999</c:v>
                </c:pt>
                <c:pt idx="89">
                  <c:v>13.647</c:v>
                </c:pt>
                <c:pt idx="90">
                  <c:v>13.805</c:v>
                </c:pt>
                <c:pt idx="91">
                  <c:v>14.007999999999999</c:v>
                </c:pt>
                <c:pt idx="92">
                  <c:v>14.116</c:v>
                </c:pt>
                <c:pt idx="93">
                  <c:v>14.172000000000001</c:v>
                </c:pt>
                <c:pt idx="94">
                  <c:v>14.288</c:v>
                </c:pt>
                <c:pt idx="95">
                  <c:v>14.282</c:v>
                </c:pt>
                <c:pt idx="96">
                  <c:v>14.28</c:v>
                </c:pt>
                <c:pt idx="97">
                  <c:v>14.28</c:v>
                </c:pt>
                <c:pt idx="98">
                  <c:v>14.28</c:v>
                </c:pt>
                <c:pt idx="99">
                  <c:v>14.279</c:v>
                </c:pt>
                <c:pt idx="100">
                  <c:v>14.27</c:v>
                </c:pt>
                <c:pt idx="101">
                  <c:v>14.278</c:v>
                </c:pt>
                <c:pt idx="102">
                  <c:v>14.28</c:v>
                </c:pt>
                <c:pt idx="103">
                  <c:v>14.28</c:v>
                </c:pt>
                <c:pt idx="104">
                  <c:v>14.292</c:v>
                </c:pt>
                <c:pt idx="105">
                  <c:v>14.317</c:v>
                </c:pt>
                <c:pt idx="106">
                  <c:v>14.3</c:v>
                </c:pt>
                <c:pt idx="107">
                  <c:v>14.3</c:v>
                </c:pt>
                <c:pt idx="108">
                  <c:v>14.292999999999999</c:v>
                </c:pt>
                <c:pt idx="109">
                  <c:v>14.285</c:v>
                </c:pt>
                <c:pt idx="110">
                  <c:v>14.21</c:v>
                </c:pt>
                <c:pt idx="111">
                  <c:v>14.054</c:v>
                </c:pt>
                <c:pt idx="112">
                  <c:v>14.079000000000001</c:v>
                </c:pt>
                <c:pt idx="113">
                  <c:v>14.08</c:v>
                </c:pt>
                <c:pt idx="114">
                  <c:v>14.257</c:v>
                </c:pt>
                <c:pt idx="115">
                  <c:v>14.355</c:v>
                </c:pt>
                <c:pt idx="116">
                  <c:v>14.356999999999999</c:v>
                </c:pt>
                <c:pt idx="117">
                  <c:v>14.308</c:v>
                </c:pt>
                <c:pt idx="118">
                  <c:v>14.04</c:v>
                </c:pt>
                <c:pt idx="119">
                  <c:v>14.273</c:v>
                </c:pt>
                <c:pt idx="120">
                  <c:v>13.901</c:v>
                </c:pt>
                <c:pt idx="121">
                  <c:v>13.67</c:v>
                </c:pt>
                <c:pt idx="122">
                  <c:v>13.388999999999999</c:v>
                </c:pt>
                <c:pt idx="123">
                  <c:v>12.747999999999999</c:v>
                </c:pt>
                <c:pt idx="124">
                  <c:v>12.74</c:v>
                </c:pt>
                <c:pt idx="125">
                  <c:v>12.731999999999999</c:v>
                </c:pt>
                <c:pt idx="126">
                  <c:v>13.016999999999999</c:v>
                </c:pt>
                <c:pt idx="127">
                  <c:v>13.471</c:v>
                </c:pt>
                <c:pt idx="128">
                  <c:v>13.867000000000001</c:v>
                </c:pt>
                <c:pt idx="129">
                  <c:v>14.066000000000001</c:v>
                </c:pt>
                <c:pt idx="130">
                  <c:v>14.3</c:v>
                </c:pt>
                <c:pt idx="131">
                  <c:v>14.292</c:v>
                </c:pt>
                <c:pt idx="132">
                  <c:v>14.263999999999999</c:v>
                </c:pt>
                <c:pt idx="133">
                  <c:v>14.244999999999999</c:v>
                </c:pt>
                <c:pt idx="134">
                  <c:v>14.243</c:v>
                </c:pt>
                <c:pt idx="135">
                  <c:v>14.26</c:v>
                </c:pt>
                <c:pt idx="136">
                  <c:v>14.308999999999999</c:v>
                </c:pt>
                <c:pt idx="137">
                  <c:v>14.112</c:v>
                </c:pt>
                <c:pt idx="138">
                  <c:v>14.037000000000001</c:v>
                </c:pt>
                <c:pt idx="139">
                  <c:v>14.13</c:v>
                </c:pt>
                <c:pt idx="140">
                  <c:v>14.013999999999999</c:v>
                </c:pt>
                <c:pt idx="141">
                  <c:v>13.226000000000001</c:v>
                </c:pt>
              </c:numCache>
            </c:numRef>
          </c:yVal>
          <c:smooth val="1"/>
        </c:ser>
        <c:axId val="118514432"/>
        <c:axId val="118516352"/>
      </c:scatterChart>
      <c:valAx>
        <c:axId val="118514432"/>
        <c:scaling>
          <c:orientation val="minMax"/>
          <c:max val="16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18516352"/>
        <c:crosses val="autoZero"/>
        <c:crossBetween val="midCat"/>
      </c:valAx>
      <c:valAx>
        <c:axId val="118516352"/>
        <c:scaling>
          <c:orientation val="minMax"/>
          <c:max val="16"/>
          <c:min val="11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C02 (%)</a:t>
                </a:r>
              </a:p>
            </c:rich>
          </c:tx>
        </c:title>
        <c:numFmt formatCode="General" sourceLinked="1"/>
        <c:majorTickMark val="none"/>
        <c:tickLblPos val="nextTo"/>
        <c:crossAx val="118514432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C0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data'!$D$10:$D$500</c:f>
              <c:numCache>
                <c:formatCode>General</c:formatCode>
                <c:ptCount val="491"/>
                <c:pt idx="0">
                  <c:v>0.48620000000000002</c:v>
                </c:pt>
                <c:pt idx="1">
                  <c:v>0.8538</c:v>
                </c:pt>
                <c:pt idx="2">
                  <c:v>0.69769999999999999</c:v>
                </c:pt>
                <c:pt idx="3">
                  <c:v>0.44769999999999999</c:v>
                </c:pt>
                <c:pt idx="4">
                  <c:v>0.2651</c:v>
                </c:pt>
                <c:pt idx="5">
                  <c:v>0.19189999999999999</c:v>
                </c:pt>
                <c:pt idx="6">
                  <c:v>0.17469999999999999</c:v>
                </c:pt>
                <c:pt idx="7">
                  <c:v>0.11260000000000001</c:v>
                </c:pt>
                <c:pt idx="8">
                  <c:v>0.14360000000000001</c:v>
                </c:pt>
                <c:pt idx="9">
                  <c:v>0.86409999999999998</c:v>
                </c:pt>
                <c:pt idx="10">
                  <c:v>2.4356</c:v>
                </c:pt>
                <c:pt idx="11">
                  <c:v>4.2123999999999997</c:v>
                </c:pt>
                <c:pt idx="12">
                  <c:v>4.6707000000000001</c:v>
                </c:pt>
                <c:pt idx="13">
                  <c:v>3.6202999999999999</c:v>
                </c:pt>
                <c:pt idx="14">
                  <c:v>2.4211999999999998</c:v>
                </c:pt>
                <c:pt idx="15">
                  <c:v>2.0716999999999999</c:v>
                </c:pt>
                <c:pt idx="16">
                  <c:v>2.4942000000000002</c:v>
                </c:pt>
                <c:pt idx="17">
                  <c:v>3.1608000000000001</c:v>
                </c:pt>
                <c:pt idx="18">
                  <c:v>3.5992999999999999</c:v>
                </c:pt>
                <c:pt idx="19">
                  <c:v>3.8372000000000002</c:v>
                </c:pt>
                <c:pt idx="20">
                  <c:v>3.5230000000000001</c:v>
                </c:pt>
                <c:pt idx="21">
                  <c:v>3.2766999999999999</c:v>
                </c:pt>
                <c:pt idx="22">
                  <c:v>3.2921</c:v>
                </c:pt>
                <c:pt idx="23">
                  <c:v>3.5617000000000001</c:v>
                </c:pt>
                <c:pt idx="24">
                  <c:v>3.9117000000000002</c:v>
                </c:pt>
                <c:pt idx="25">
                  <c:v>3.6728999999999998</c:v>
                </c:pt>
                <c:pt idx="26">
                  <c:v>3.2997000000000001</c:v>
                </c:pt>
                <c:pt idx="27">
                  <c:v>2.3725000000000001</c:v>
                </c:pt>
                <c:pt idx="28">
                  <c:v>1.9982</c:v>
                </c:pt>
                <c:pt idx="29">
                  <c:v>2.2863000000000002</c:v>
                </c:pt>
                <c:pt idx="30">
                  <c:v>1.5762</c:v>
                </c:pt>
                <c:pt idx="31">
                  <c:v>1.0423</c:v>
                </c:pt>
                <c:pt idx="32">
                  <c:v>0.65359999999999996</c:v>
                </c:pt>
                <c:pt idx="33">
                  <c:v>0.40489999999999998</c:v>
                </c:pt>
                <c:pt idx="34">
                  <c:v>0.28860000000000002</c:v>
                </c:pt>
                <c:pt idx="35">
                  <c:v>0.253</c:v>
                </c:pt>
                <c:pt idx="36">
                  <c:v>0.1938</c:v>
                </c:pt>
                <c:pt idx="37">
                  <c:v>0.1278</c:v>
                </c:pt>
                <c:pt idx="38">
                  <c:v>0.13239999999999999</c:v>
                </c:pt>
                <c:pt idx="39">
                  <c:v>0.18310000000000001</c:v>
                </c:pt>
                <c:pt idx="40">
                  <c:v>0.31140000000000001</c:v>
                </c:pt>
                <c:pt idx="41">
                  <c:v>0.62890000000000001</c:v>
                </c:pt>
                <c:pt idx="42">
                  <c:v>1.3038000000000001</c:v>
                </c:pt>
                <c:pt idx="43">
                  <c:v>1.3602000000000001</c:v>
                </c:pt>
                <c:pt idx="44">
                  <c:v>0.98270000000000002</c:v>
                </c:pt>
                <c:pt idx="45">
                  <c:v>0.69379999999999997</c:v>
                </c:pt>
                <c:pt idx="46">
                  <c:v>0.71309999999999996</c:v>
                </c:pt>
                <c:pt idx="47">
                  <c:v>0.95409999999999995</c:v>
                </c:pt>
                <c:pt idx="48">
                  <c:v>1.0427999999999999</c:v>
                </c:pt>
                <c:pt idx="49">
                  <c:v>1.298</c:v>
                </c:pt>
                <c:pt idx="50">
                  <c:v>1.2736000000000001</c:v>
                </c:pt>
                <c:pt idx="51">
                  <c:v>1.2701</c:v>
                </c:pt>
                <c:pt idx="52">
                  <c:v>1.2755000000000001</c:v>
                </c:pt>
                <c:pt idx="53">
                  <c:v>1.1316999999999999</c:v>
                </c:pt>
                <c:pt idx="54">
                  <c:v>0.61919999999999997</c:v>
                </c:pt>
                <c:pt idx="55">
                  <c:v>0.2581</c:v>
                </c:pt>
                <c:pt idx="56">
                  <c:v>0.18110000000000001</c:v>
                </c:pt>
                <c:pt idx="57">
                  <c:v>0.13830000000000001</c:v>
                </c:pt>
                <c:pt idx="58">
                  <c:v>0.13070000000000001</c:v>
                </c:pt>
                <c:pt idx="59">
                  <c:v>0.16339999999999999</c:v>
                </c:pt>
                <c:pt idx="60">
                  <c:v>0.15820000000000001</c:v>
                </c:pt>
                <c:pt idx="61">
                  <c:v>0.1115</c:v>
                </c:pt>
                <c:pt idx="62">
                  <c:v>0.10009999999999999</c:v>
                </c:pt>
                <c:pt idx="63">
                  <c:v>9.3200000000000005E-2</c:v>
                </c:pt>
                <c:pt idx="64">
                  <c:v>8.5999999999999993E-2</c:v>
                </c:pt>
                <c:pt idx="65">
                  <c:v>8.5300000000000001E-2</c:v>
                </c:pt>
                <c:pt idx="66">
                  <c:v>0.12479999999999999</c:v>
                </c:pt>
                <c:pt idx="67">
                  <c:v>0.51239999999999997</c:v>
                </c:pt>
                <c:pt idx="68">
                  <c:v>1.4089</c:v>
                </c:pt>
                <c:pt idx="69">
                  <c:v>1.7805</c:v>
                </c:pt>
                <c:pt idx="70">
                  <c:v>1.5703</c:v>
                </c:pt>
                <c:pt idx="71">
                  <c:v>1.1544000000000001</c:v>
                </c:pt>
                <c:pt idx="72">
                  <c:v>1.2435</c:v>
                </c:pt>
                <c:pt idx="73">
                  <c:v>2.4540000000000002</c:v>
                </c:pt>
                <c:pt idx="74">
                  <c:v>2.4413</c:v>
                </c:pt>
                <c:pt idx="75">
                  <c:v>1.6123000000000001</c:v>
                </c:pt>
                <c:pt idx="76">
                  <c:v>0.80400000000000005</c:v>
                </c:pt>
                <c:pt idx="77">
                  <c:v>0.45040000000000002</c:v>
                </c:pt>
                <c:pt idx="78">
                  <c:v>0.2797</c:v>
                </c:pt>
                <c:pt idx="79">
                  <c:v>0.52929999999999999</c:v>
                </c:pt>
                <c:pt idx="80">
                  <c:v>1.2487999999999999</c:v>
                </c:pt>
                <c:pt idx="81">
                  <c:v>2.2467000000000001</c:v>
                </c:pt>
                <c:pt idx="82">
                  <c:v>3.0983999999999998</c:v>
                </c:pt>
                <c:pt idx="83">
                  <c:v>3.4828999999999999</c:v>
                </c:pt>
                <c:pt idx="84">
                  <c:v>3.4371999999999998</c:v>
                </c:pt>
                <c:pt idx="85">
                  <c:v>3.8332999999999999</c:v>
                </c:pt>
                <c:pt idx="86">
                  <c:v>3.2938000000000001</c:v>
                </c:pt>
                <c:pt idx="87">
                  <c:v>1.9434</c:v>
                </c:pt>
                <c:pt idx="88">
                  <c:v>1.2803</c:v>
                </c:pt>
                <c:pt idx="89">
                  <c:v>2.0341</c:v>
                </c:pt>
                <c:pt idx="90">
                  <c:v>2.7484000000000002</c:v>
                </c:pt>
                <c:pt idx="91">
                  <c:v>2.1145</c:v>
                </c:pt>
                <c:pt idx="92">
                  <c:v>1.5052000000000001</c:v>
                </c:pt>
                <c:pt idx="93">
                  <c:v>0.98170000000000002</c:v>
                </c:pt>
                <c:pt idx="94">
                  <c:v>0.61240000000000006</c:v>
                </c:pt>
                <c:pt idx="95">
                  <c:v>0.4108</c:v>
                </c:pt>
                <c:pt idx="96">
                  <c:v>0.26479999999999998</c:v>
                </c:pt>
                <c:pt idx="97">
                  <c:v>0.20039999999999999</c:v>
                </c:pt>
                <c:pt idx="98">
                  <c:v>0.1772</c:v>
                </c:pt>
                <c:pt idx="99">
                  <c:v>0.16980000000000001</c:v>
                </c:pt>
                <c:pt idx="100">
                  <c:v>0.1643</c:v>
                </c:pt>
                <c:pt idx="101">
                  <c:v>0.15279999999999999</c:v>
                </c:pt>
                <c:pt idx="102">
                  <c:v>0.13</c:v>
                </c:pt>
                <c:pt idx="103">
                  <c:v>0.13</c:v>
                </c:pt>
                <c:pt idx="104">
                  <c:v>0.1229</c:v>
                </c:pt>
                <c:pt idx="105">
                  <c:v>0.12</c:v>
                </c:pt>
                <c:pt idx="106">
                  <c:v>0.1193</c:v>
                </c:pt>
                <c:pt idx="107">
                  <c:v>0.1205</c:v>
                </c:pt>
                <c:pt idx="108">
                  <c:v>0.1321</c:v>
                </c:pt>
                <c:pt idx="109">
                  <c:v>0.15229999999999999</c:v>
                </c:pt>
                <c:pt idx="110">
                  <c:v>0.2409</c:v>
                </c:pt>
                <c:pt idx="111">
                  <c:v>0.22389999999999999</c:v>
                </c:pt>
                <c:pt idx="112">
                  <c:v>0.161</c:v>
                </c:pt>
                <c:pt idx="113">
                  <c:v>0.1363</c:v>
                </c:pt>
                <c:pt idx="114">
                  <c:v>0.1411</c:v>
                </c:pt>
                <c:pt idx="115">
                  <c:v>0.1232</c:v>
                </c:pt>
                <c:pt idx="116">
                  <c:v>9.3600000000000003E-2</c:v>
                </c:pt>
                <c:pt idx="117">
                  <c:v>0.1246</c:v>
                </c:pt>
                <c:pt idx="118">
                  <c:v>0.70799999999999996</c:v>
                </c:pt>
                <c:pt idx="119">
                  <c:v>1.9757</c:v>
                </c:pt>
                <c:pt idx="120">
                  <c:v>3.1301000000000001</c:v>
                </c:pt>
                <c:pt idx="121">
                  <c:v>2.3506</c:v>
                </c:pt>
                <c:pt idx="122">
                  <c:v>3.1122000000000001</c:v>
                </c:pt>
                <c:pt idx="123">
                  <c:v>2.5377000000000001</c:v>
                </c:pt>
                <c:pt idx="124">
                  <c:v>1.53</c:v>
                </c:pt>
                <c:pt idx="125">
                  <c:v>1.3683000000000001</c:v>
                </c:pt>
                <c:pt idx="126">
                  <c:v>1.8794</c:v>
                </c:pt>
                <c:pt idx="127">
                  <c:v>1.2281</c:v>
                </c:pt>
                <c:pt idx="128">
                  <c:v>0.85580000000000001</c:v>
                </c:pt>
                <c:pt idx="129">
                  <c:v>0.60350000000000004</c:v>
                </c:pt>
                <c:pt idx="130">
                  <c:v>0.4506</c:v>
                </c:pt>
                <c:pt idx="131">
                  <c:v>0.37280000000000002</c:v>
                </c:pt>
                <c:pt idx="132">
                  <c:v>0.26979999999999998</c:v>
                </c:pt>
                <c:pt idx="133">
                  <c:v>0.20979999999999999</c:v>
                </c:pt>
                <c:pt idx="134">
                  <c:v>0.29609999999999997</c:v>
                </c:pt>
                <c:pt idx="135">
                  <c:v>0.45450000000000002</c:v>
                </c:pt>
                <c:pt idx="136">
                  <c:v>0.62929999999999997</c:v>
                </c:pt>
                <c:pt idx="137">
                  <c:v>0.68569999999999998</c:v>
                </c:pt>
                <c:pt idx="138">
                  <c:v>0.36549999999999999</c:v>
                </c:pt>
                <c:pt idx="139">
                  <c:v>0.2238</c:v>
                </c:pt>
                <c:pt idx="140">
                  <c:v>0.18729999999999999</c:v>
                </c:pt>
                <c:pt idx="141">
                  <c:v>0.36059999999999998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data'!$D$10:$D$500</c:f>
              <c:numCache>
                <c:formatCode>General</c:formatCode>
                <c:ptCount val="491"/>
                <c:pt idx="0">
                  <c:v>0.36059999999999998</c:v>
                </c:pt>
                <c:pt idx="1">
                  <c:v>0.65429999999999999</c:v>
                </c:pt>
                <c:pt idx="2">
                  <c:v>0.85660000000000003</c:v>
                </c:pt>
                <c:pt idx="3">
                  <c:v>0.69240000000000002</c:v>
                </c:pt>
                <c:pt idx="4">
                  <c:v>0.4173</c:v>
                </c:pt>
                <c:pt idx="5">
                  <c:v>0.27</c:v>
                </c:pt>
                <c:pt idx="6">
                  <c:v>0.2046</c:v>
                </c:pt>
                <c:pt idx="7">
                  <c:v>0.18090000000000001</c:v>
                </c:pt>
                <c:pt idx="8">
                  <c:v>0.41210000000000002</c:v>
                </c:pt>
                <c:pt idx="9">
                  <c:v>1.3492</c:v>
                </c:pt>
                <c:pt idx="10">
                  <c:v>2.5956999999999999</c:v>
                </c:pt>
                <c:pt idx="11">
                  <c:v>2.5750999999999999</c:v>
                </c:pt>
                <c:pt idx="12">
                  <c:v>2.4392</c:v>
                </c:pt>
                <c:pt idx="13">
                  <c:v>2.2738999999999998</c:v>
                </c:pt>
                <c:pt idx="14">
                  <c:v>2.1993999999999998</c:v>
                </c:pt>
                <c:pt idx="15">
                  <c:v>3.1475</c:v>
                </c:pt>
                <c:pt idx="16">
                  <c:v>2.7987000000000002</c:v>
                </c:pt>
                <c:pt idx="17">
                  <c:v>3.3452000000000002</c:v>
                </c:pt>
                <c:pt idx="18">
                  <c:v>3.8774000000000002</c:v>
                </c:pt>
                <c:pt idx="19">
                  <c:v>3.9706000000000001</c:v>
                </c:pt>
                <c:pt idx="20">
                  <c:v>3.7069999999999999</c:v>
                </c:pt>
                <c:pt idx="21">
                  <c:v>3.8003999999999998</c:v>
                </c:pt>
                <c:pt idx="22">
                  <c:v>3.984</c:v>
                </c:pt>
                <c:pt idx="23">
                  <c:v>4.1923000000000004</c:v>
                </c:pt>
                <c:pt idx="24">
                  <c:v>3.3713000000000002</c:v>
                </c:pt>
                <c:pt idx="25">
                  <c:v>1.9402999999999999</c:v>
                </c:pt>
                <c:pt idx="26">
                  <c:v>0.94020000000000004</c:v>
                </c:pt>
                <c:pt idx="27">
                  <c:v>1.7748999999999999</c:v>
                </c:pt>
                <c:pt idx="28">
                  <c:v>3.0394999999999999</c:v>
                </c:pt>
                <c:pt idx="29">
                  <c:v>2.8702000000000001</c:v>
                </c:pt>
                <c:pt idx="30">
                  <c:v>2.0122</c:v>
                </c:pt>
                <c:pt idx="31">
                  <c:v>1.1856</c:v>
                </c:pt>
                <c:pt idx="32">
                  <c:v>0.70750000000000002</c:v>
                </c:pt>
                <c:pt idx="33">
                  <c:v>0.4592</c:v>
                </c:pt>
                <c:pt idx="34">
                  <c:v>0.32250000000000001</c:v>
                </c:pt>
                <c:pt idx="35">
                  <c:v>0.23719999999999999</c:v>
                </c:pt>
                <c:pt idx="36">
                  <c:v>0.1799</c:v>
                </c:pt>
                <c:pt idx="37">
                  <c:v>0.13750000000000001</c:v>
                </c:pt>
                <c:pt idx="38">
                  <c:v>0.1147</c:v>
                </c:pt>
                <c:pt idx="39">
                  <c:v>0.14099999999999999</c:v>
                </c:pt>
                <c:pt idx="40">
                  <c:v>0.3407</c:v>
                </c:pt>
                <c:pt idx="41">
                  <c:v>0.2969</c:v>
                </c:pt>
                <c:pt idx="42">
                  <c:v>0.29110000000000003</c:v>
                </c:pt>
                <c:pt idx="43">
                  <c:v>0.36070000000000002</c:v>
                </c:pt>
                <c:pt idx="44">
                  <c:v>0.47289999999999999</c:v>
                </c:pt>
                <c:pt idx="45">
                  <c:v>0.62890000000000001</c:v>
                </c:pt>
                <c:pt idx="46">
                  <c:v>0.56310000000000004</c:v>
                </c:pt>
                <c:pt idx="47">
                  <c:v>0.75849999999999995</c:v>
                </c:pt>
                <c:pt idx="48">
                  <c:v>1.0283</c:v>
                </c:pt>
                <c:pt idx="49">
                  <c:v>1.1498999999999999</c:v>
                </c:pt>
                <c:pt idx="50">
                  <c:v>1.0275000000000001</c:v>
                </c:pt>
                <c:pt idx="51">
                  <c:v>0.90780000000000005</c:v>
                </c:pt>
                <c:pt idx="52">
                  <c:v>0.83040000000000003</c:v>
                </c:pt>
                <c:pt idx="53">
                  <c:v>0.91039999999999999</c:v>
                </c:pt>
                <c:pt idx="54">
                  <c:v>0.70879999999999999</c:v>
                </c:pt>
                <c:pt idx="55">
                  <c:v>0.3861</c:v>
                </c:pt>
                <c:pt idx="56">
                  <c:v>0.20519999999999999</c:v>
                </c:pt>
                <c:pt idx="57">
                  <c:v>0.20019999999999999</c:v>
                </c:pt>
                <c:pt idx="58">
                  <c:v>0.15620000000000001</c:v>
                </c:pt>
                <c:pt idx="59">
                  <c:v>0.1084</c:v>
                </c:pt>
                <c:pt idx="60">
                  <c:v>8.7900000000000006E-2</c:v>
                </c:pt>
                <c:pt idx="61">
                  <c:v>8.5000000000000006E-2</c:v>
                </c:pt>
                <c:pt idx="62">
                  <c:v>8.8300000000000003E-2</c:v>
                </c:pt>
                <c:pt idx="63">
                  <c:v>0.1056</c:v>
                </c:pt>
                <c:pt idx="64">
                  <c:v>0.14269999999999999</c:v>
                </c:pt>
                <c:pt idx="65">
                  <c:v>0.19359999999999999</c:v>
                </c:pt>
                <c:pt idx="66">
                  <c:v>0.19139999999999999</c:v>
                </c:pt>
                <c:pt idx="67">
                  <c:v>0.50939999999999996</c:v>
                </c:pt>
                <c:pt idx="68">
                  <c:v>1.3138000000000001</c:v>
                </c:pt>
                <c:pt idx="69">
                  <c:v>2.0893000000000002</c:v>
                </c:pt>
                <c:pt idx="70">
                  <c:v>1.5539000000000001</c:v>
                </c:pt>
                <c:pt idx="71">
                  <c:v>0.88160000000000005</c:v>
                </c:pt>
                <c:pt idx="72">
                  <c:v>0.45879999999999999</c:v>
                </c:pt>
                <c:pt idx="73">
                  <c:v>0.2757</c:v>
                </c:pt>
                <c:pt idx="74">
                  <c:v>0.22919999999999999</c:v>
                </c:pt>
                <c:pt idx="75">
                  <c:v>0.2412</c:v>
                </c:pt>
                <c:pt idx="76">
                  <c:v>0.3962</c:v>
                </c:pt>
                <c:pt idx="77">
                  <c:v>0.57420000000000004</c:v>
                </c:pt>
                <c:pt idx="78">
                  <c:v>0.61680000000000001</c:v>
                </c:pt>
                <c:pt idx="79">
                  <c:v>0.69840000000000002</c:v>
                </c:pt>
                <c:pt idx="80">
                  <c:v>1.1952</c:v>
                </c:pt>
                <c:pt idx="81">
                  <c:v>2.6150000000000002</c:v>
                </c:pt>
                <c:pt idx="82">
                  <c:v>3.3856999999999999</c:v>
                </c:pt>
                <c:pt idx="83">
                  <c:v>3.7366000000000001</c:v>
                </c:pt>
                <c:pt idx="84">
                  <c:v>3.9032</c:v>
                </c:pt>
                <c:pt idx="85">
                  <c:v>3.2728000000000002</c:v>
                </c:pt>
                <c:pt idx="86">
                  <c:v>1.6053999999999999</c:v>
                </c:pt>
                <c:pt idx="87">
                  <c:v>0.4148</c:v>
                </c:pt>
                <c:pt idx="88">
                  <c:v>0.18590000000000001</c:v>
                </c:pt>
                <c:pt idx="89">
                  <c:v>0.23119999999999999</c:v>
                </c:pt>
                <c:pt idx="90">
                  <c:v>0.60270000000000001</c:v>
                </c:pt>
                <c:pt idx="91">
                  <c:v>0.93500000000000005</c:v>
                </c:pt>
                <c:pt idx="92">
                  <c:v>0.9032</c:v>
                </c:pt>
                <c:pt idx="93">
                  <c:v>0.71660000000000001</c:v>
                </c:pt>
                <c:pt idx="94">
                  <c:v>0.50660000000000005</c:v>
                </c:pt>
                <c:pt idx="95">
                  <c:v>0.35249999999999998</c:v>
                </c:pt>
                <c:pt idx="96">
                  <c:v>0.25290000000000001</c:v>
                </c:pt>
                <c:pt idx="97">
                  <c:v>0.20369999999999999</c:v>
                </c:pt>
                <c:pt idx="98">
                  <c:v>0.1865</c:v>
                </c:pt>
                <c:pt idx="99">
                  <c:v>0.16400000000000001</c:v>
                </c:pt>
                <c:pt idx="100">
                  <c:v>0.16320000000000001</c:v>
                </c:pt>
                <c:pt idx="101">
                  <c:v>0.17499999999999999</c:v>
                </c:pt>
                <c:pt idx="102">
                  <c:v>0.17460000000000001</c:v>
                </c:pt>
                <c:pt idx="103">
                  <c:v>0.1618</c:v>
                </c:pt>
                <c:pt idx="104">
                  <c:v>0.14760000000000001</c:v>
                </c:pt>
                <c:pt idx="105">
                  <c:v>0.1399</c:v>
                </c:pt>
                <c:pt idx="106">
                  <c:v>0.1268</c:v>
                </c:pt>
                <c:pt idx="107">
                  <c:v>0.20130000000000001</c:v>
                </c:pt>
                <c:pt idx="108">
                  <c:v>0.20799999999999999</c:v>
                </c:pt>
                <c:pt idx="109">
                  <c:v>0.15920000000000001</c:v>
                </c:pt>
                <c:pt idx="110">
                  <c:v>0.1285</c:v>
                </c:pt>
                <c:pt idx="111">
                  <c:v>0.13100000000000001</c:v>
                </c:pt>
                <c:pt idx="112">
                  <c:v>0.13189999999999999</c:v>
                </c:pt>
                <c:pt idx="113">
                  <c:v>0.13059999999999999</c:v>
                </c:pt>
                <c:pt idx="114">
                  <c:v>0.13350000000000001</c:v>
                </c:pt>
                <c:pt idx="115">
                  <c:v>0.13700000000000001</c:v>
                </c:pt>
                <c:pt idx="116">
                  <c:v>0.12989999999999999</c:v>
                </c:pt>
                <c:pt idx="117">
                  <c:v>9.2100000000000001E-2</c:v>
                </c:pt>
                <c:pt idx="118">
                  <c:v>0.1225</c:v>
                </c:pt>
                <c:pt idx="119">
                  <c:v>0.83120000000000005</c:v>
                </c:pt>
                <c:pt idx="120">
                  <c:v>1.6888000000000001</c:v>
                </c:pt>
                <c:pt idx="121">
                  <c:v>2.1128</c:v>
                </c:pt>
                <c:pt idx="122">
                  <c:v>2.1648999999999998</c:v>
                </c:pt>
                <c:pt idx="123">
                  <c:v>3.1427</c:v>
                </c:pt>
                <c:pt idx="124">
                  <c:v>2.6528999999999998</c:v>
                </c:pt>
                <c:pt idx="125">
                  <c:v>1.7269000000000001</c:v>
                </c:pt>
                <c:pt idx="126">
                  <c:v>1.1398999999999999</c:v>
                </c:pt>
                <c:pt idx="127">
                  <c:v>0.84499999999999997</c:v>
                </c:pt>
                <c:pt idx="128">
                  <c:v>0.54730000000000001</c:v>
                </c:pt>
                <c:pt idx="129">
                  <c:v>0.33650000000000002</c:v>
                </c:pt>
                <c:pt idx="130">
                  <c:v>0.25979999999999998</c:v>
                </c:pt>
                <c:pt idx="131">
                  <c:v>0.222</c:v>
                </c:pt>
                <c:pt idx="132">
                  <c:v>0.21249999999999999</c:v>
                </c:pt>
                <c:pt idx="133">
                  <c:v>0.20680000000000001</c:v>
                </c:pt>
                <c:pt idx="134">
                  <c:v>0.19989999999999999</c:v>
                </c:pt>
                <c:pt idx="135">
                  <c:v>0.23799999999999999</c:v>
                </c:pt>
                <c:pt idx="136">
                  <c:v>0.50290000000000001</c:v>
                </c:pt>
                <c:pt idx="137">
                  <c:v>0.77690000000000003</c:v>
                </c:pt>
                <c:pt idx="138">
                  <c:v>0.93589999999999995</c:v>
                </c:pt>
                <c:pt idx="139">
                  <c:v>1.0958000000000001</c:v>
                </c:pt>
                <c:pt idx="140">
                  <c:v>1.3765000000000001</c:v>
                </c:pt>
                <c:pt idx="141">
                  <c:v>1.6833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data'!$D$10:$D$499</c:f>
              <c:numCache>
                <c:formatCode>General</c:formatCode>
                <c:ptCount val="490"/>
                <c:pt idx="0">
                  <c:v>1.6833</c:v>
                </c:pt>
                <c:pt idx="1">
                  <c:v>1.5920000000000001</c:v>
                </c:pt>
                <c:pt idx="2">
                  <c:v>1.8524</c:v>
                </c:pt>
                <c:pt idx="3">
                  <c:v>1.5056</c:v>
                </c:pt>
                <c:pt idx="4">
                  <c:v>0.77980000000000005</c:v>
                </c:pt>
                <c:pt idx="5">
                  <c:v>0.33090000000000003</c:v>
                </c:pt>
                <c:pt idx="6">
                  <c:v>0.32500000000000001</c:v>
                </c:pt>
                <c:pt idx="7">
                  <c:v>0.29799999999999999</c:v>
                </c:pt>
                <c:pt idx="8">
                  <c:v>0.43659999999999999</c:v>
                </c:pt>
                <c:pt idx="9">
                  <c:v>1.3019000000000001</c:v>
                </c:pt>
                <c:pt idx="10">
                  <c:v>2.2742</c:v>
                </c:pt>
                <c:pt idx="11">
                  <c:v>2.4245000000000001</c:v>
                </c:pt>
                <c:pt idx="12">
                  <c:v>1.9057999999999999</c:v>
                </c:pt>
                <c:pt idx="13">
                  <c:v>3.2665000000000002</c:v>
                </c:pt>
                <c:pt idx="14">
                  <c:v>3.5432999999999999</c:v>
                </c:pt>
                <c:pt idx="15">
                  <c:v>3.5045999999999999</c:v>
                </c:pt>
                <c:pt idx="16">
                  <c:v>3.5163000000000002</c:v>
                </c:pt>
                <c:pt idx="17">
                  <c:v>3.4929999999999999</c:v>
                </c:pt>
                <c:pt idx="18">
                  <c:v>2.9531000000000001</c:v>
                </c:pt>
                <c:pt idx="19">
                  <c:v>1.2168000000000001</c:v>
                </c:pt>
                <c:pt idx="20">
                  <c:v>1.6898</c:v>
                </c:pt>
                <c:pt idx="21">
                  <c:v>2.6587999999999998</c:v>
                </c:pt>
                <c:pt idx="22">
                  <c:v>3.1543999999999999</c:v>
                </c:pt>
                <c:pt idx="23">
                  <c:v>2.6541000000000001</c:v>
                </c:pt>
                <c:pt idx="24">
                  <c:v>1.2465999999999999</c:v>
                </c:pt>
                <c:pt idx="25">
                  <c:v>1.5663</c:v>
                </c:pt>
                <c:pt idx="26">
                  <c:v>2.1724000000000001</c:v>
                </c:pt>
                <c:pt idx="27">
                  <c:v>2.3664000000000001</c:v>
                </c:pt>
                <c:pt idx="28">
                  <c:v>2.2033999999999998</c:v>
                </c:pt>
                <c:pt idx="29">
                  <c:v>1.9147000000000001</c:v>
                </c:pt>
                <c:pt idx="30">
                  <c:v>1.2249000000000001</c:v>
                </c:pt>
                <c:pt idx="31">
                  <c:v>0.9607</c:v>
                </c:pt>
                <c:pt idx="32">
                  <c:v>0.67930000000000001</c:v>
                </c:pt>
                <c:pt idx="33">
                  <c:v>0.5181</c:v>
                </c:pt>
                <c:pt idx="34">
                  <c:v>0.52539999999999998</c:v>
                </c:pt>
                <c:pt idx="35">
                  <c:v>0.60829999999999995</c:v>
                </c:pt>
                <c:pt idx="36">
                  <c:v>0.33550000000000002</c:v>
                </c:pt>
                <c:pt idx="37">
                  <c:v>0.22489999999999999</c:v>
                </c:pt>
                <c:pt idx="38">
                  <c:v>0.25530000000000003</c:v>
                </c:pt>
                <c:pt idx="39">
                  <c:v>0.2581</c:v>
                </c:pt>
                <c:pt idx="40">
                  <c:v>0.4884</c:v>
                </c:pt>
                <c:pt idx="41">
                  <c:v>1.0891999999999999</c:v>
                </c:pt>
                <c:pt idx="42">
                  <c:v>1.3089</c:v>
                </c:pt>
                <c:pt idx="43">
                  <c:v>1.3015000000000001</c:v>
                </c:pt>
                <c:pt idx="44">
                  <c:v>1.2735000000000001</c:v>
                </c:pt>
                <c:pt idx="45">
                  <c:v>1.5317000000000001</c:v>
                </c:pt>
                <c:pt idx="46">
                  <c:v>1.8237000000000001</c:v>
                </c:pt>
                <c:pt idx="47">
                  <c:v>1.7287999999999999</c:v>
                </c:pt>
                <c:pt idx="48">
                  <c:v>1.1476</c:v>
                </c:pt>
                <c:pt idx="49">
                  <c:v>0.60860000000000003</c:v>
                </c:pt>
                <c:pt idx="50">
                  <c:v>0.36830000000000002</c:v>
                </c:pt>
                <c:pt idx="51">
                  <c:v>0.4743</c:v>
                </c:pt>
                <c:pt idx="52">
                  <c:v>0.77500000000000002</c:v>
                </c:pt>
                <c:pt idx="53">
                  <c:v>0.95189999999999997</c:v>
                </c:pt>
                <c:pt idx="54">
                  <c:v>0.37759999999999999</c:v>
                </c:pt>
                <c:pt idx="55">
                  <c:v>0.24990000000000001</c:v>
                </c:pt>
                <c:pt idx="56">
                  <c:v>0.20599999999999999</c:v>
                </c:pt>
                <c:pt idx="57">
                  <c:v>0.20569999999999999</c:v>
                </c:pt>
                <c:pt idx="58">
                  <c:v>0.26340000000000002</c:v>
                </c:pt>
                <c:pt idx="59">
                  <c:v>0.37419999999999998</c:v>
                </c:pt>
                <c:pt idx="60">
                  <c:v>0.33110000000000001</c:v>
                </c:pt>
                <c:pt idx="61">
                  <c:v>0.1734</c:v>
                </c:pt>
                <c:pt idx="62">
                  <c:v>0.12429999999999999</c:v>
                </c:pt>
                <c:pt idx="63">
                  <c:v>0.11700000000000001</c:v>
                </c:pt>
                <c:pt idx="64">
                  <c:v>0.11210000000000001</c:v>
                </c:pt>
                <c:pt idx="65">
                  <c:v>0.1346</c:v>
                </c:pt>
                <c:pt idx="66">
                  <c:v>0.35160000000000002</c:v>
                </c:pt>
                <c:pt idx="67">
                  <c:v>1.6500999999999999</c:v>
                </c:pt>
                <c:pt idx="68">
                  <c:v>1.8629</c:v>
                </c:pt>
                <c:pt idx="69">
                  <c:v>1.7536</c:v>
                </c:pt>
                <c:pt idx="70">
                  <c:v>1.5064</c:v>
                </c:pt>
                <c:pt idx="71">
                  <c:v>1.0136000000000001</c:v>
                </c:pt>
                <c:pt idx="72">
                  <c:v>0.57079999999999997</c:v>
                </c:pt>
                <c:pt idx="73">
                  <c:v>0.39660000000000001</c:v>
                </c:pt>
                <c:pt idx="74">
                  <c:v>0.60540000000000005</c:v>
                </c:pt>
                <c:pt idx="75">
                  <c:v>0.83860000000000001</c:v>
                </c:pt>
                <c:pt idx="76">
                  <c:v>1.232</c:v>
                </c:pt>
                <c:pt idx="77">
                  <c:v>1.8401000000000001</c:v>
                </c:pt>
                <c:pt idx="78">
                  <c:v>1.3668</c:v>
                </c:pt>
                <c:pt idx="79">
                  <c:v>1.9091</c:v>
                </c:pt>
                <c:pt idx="80">
                  <c:v>2.0651000000000002</c:v>
                </c:pt>
                <c:pt idx="81">
                  <c:v>1.5505</c:v>
                </c:pt>
                <c:pt idx="82">
                  <c:v>1.5353000000000001</c:v>
                </c:pt>
                <c:pt idx="83">
                  <c:v>2.6760999999999999</c:v>
                </c:pt>
                <c:pt idx="84">
                  <c:v>1.6959</c:v>
                </c:pt>
                <c:pt idx="85">
                  <c:v>0.64490000000000003</c:v>
                </c:pt>
                <c:pt idx="86">
                  <c:v>0.2334</c:v>
                </c:pt>
                <c:pt idx="87">
                  <c:v>0.49249999999999999</c:v>
                </c:pt>
                <c:pt idx="88">
                  <c:v>1.1353</c:v>
                </c:pt>
                <c:pt idx="89">
                  <c:v>1.6528</c:v>
                </c:pt>
                <c:pt idx="90">
                  <c:v>1.0867</c:v>
                </c:pt>
                <c:pt idx="91">
                  <c:v>0.63570000000000004</c:v>
                </c:pt>
                <c:pt idx="92">
                  <c:v>0.3931</c:v>
                </c:pt>
                <c:pt idx="93">
                  <c:v>0.28599999999999998</c:v>
                </c:pt>
                <c:pt idx="94">
                  <c:v>0.2263</c:v>
                </c:pt>
                <c:pt idx="95">
                  <c:v>0.17030000000000001</c:v>
                </c:pt>
                <c:pt idx="96">
                  <c:v>0.12759999999999999</c:v>
                </c:pt>
                <c:pt idx="97">
                  <c:v>0.11260000000000001</c:v>
                </c:pt>
                <c:pt idx="98">
                  <c:v>0.10829999999999999</c:v>
                </c:pt>
                <c:pt idx="99">
                  <c:v>0.1061</c:v>
                </c:pt>
                <c:pt idx="100">
                  <c:v>0.104</c:v>
                </c:pt>
                <c:pt idx="101">
                  <c:v>0.10390000000000001</c:v>
                </c:pt>
                <c:pt idx="102">
                  <c:v>0.10299999999999999</c:v>
                </c:pt>
                <c:pt idx="103">
                  <c:v>9.9000000000000005E-2</c:v>
                </c:pt>
                <c:pt idx="104">
                  <c:v>9.2799999999999994E-2</c:v>
                </c:pt>
                <c:pt idx="105">
                  <c:v>0.09</c:v>
                </c:pt>
                <c:pt idx="106">
                  <c:v>9.1499999999999998E-2</c:v>
                </c:pt>
                <c:pt idx="107">
                  <c:v>9.5100000000000004E-2</c:v>
                </c:pt>
                <c:pt idx="108">
                  <c:v>9.6000000000000002E-2</c:v>
                </c:pt>
                <c:pt idx="109">
                  <c:v>9.6000000000000002E-2</c:v>
                </c:pt>
                <c:pt idx="110">
                  <c:v>9.8599999999999993E-2</c:v>
                </c:pt>
                <c:pt idx="111">
                  <c:v>0.1043</c:v>
                </c:pt>
                <c:pt idx="112">
                  <c:v>0.1129</c:v>
                </c:pt>
                <c:pt idx="113">
                  <c:v>0.1237</c:v>
                </c:pt>
                <c:pt idx="114">
                  <c:v>0.1326</c:v>
                </c:pt>
                <c:pt idx="115">
                  <c:v>0.17960000000000001</c:v>
                </c:pt>
                <c:pt idx="116">
                  <c:v>0.19919999999999999</c:v>
                </c:pt>
                <c:pt idx="117">
                  <c:v>0.17180000000000001</c:v>
                </c:pt>
                <c:pt idx="118">
                  <c:v>0.15260000000000001</c:v>
                </c:pt>
                <c:pt idx="119">
                  <c:v>0.41470000000000001</c:v>
                </c:pt>
                <c:pt idx="120">
                  <c:v>1.6165</c:v>
                </c:pt>
                <c:pt idx="121">
                  <c:v>1.6524000000000001</c:v>
                </c:pt>
                <c:pt idx="122">
                  <c:v>1.9222999999999999</c:v>
                </c:pt>
                <c:pt idx="123">
                  <c:v>2.5459000000000001</c:v>
                </c:pt>
                <c:pt idx="124">
                  <c:v>3.0834000000000001</c:v>
                </c:pt>
                <c:pt idx="125">
                  <c:v>3.0627</c:v>
                </c:pt>
                <c:pt idx="126">
                  <c:v>2.5541</c:v>
                </c:pt>
                <c:pt idx="127">
                  <c:v>1.4665999999999999</c:v>
                </c:pt>
                <c:pt idx="128">
                  <c:v>0.74790000000000001</c:v>
                </c:pt>
                <c:pt idx="129">
                  <c:v>0.38729999999999998</c:v>
                </c:pt>
                <c:pt idx="130">
                  <c:v>0.24129999999999999</c:v>
                </c:pt>
                <c:pt idx="131">
                  <c:v>0.19350000000000001</c:v>
                </c:pt>
                <c:pt idx="132">
                  <c:v>0.14410000000000001</c:v>
                </c:pt>
                <c:pt idx="133">
                  <c:v>0.1384</c:v>
                </c:pt>
                <c:pt idx="134">
                  <c:v>0.15129999999999999</c:v>
                </c:pt>
                <c:pt idx="135">
                  <c:v>0.1857</c:v>
                </c:pt>
                <c:pt idx="136">
                  <c:v>0.34889999999999999</c:v>
                </c:pt>
                <c:pt idx="137">
                  <c:v>0.68279999999999996</c:v>
                </c:pt>
                <c:pt idx="138">
                  <c:v>0.93979999999999997</c:v>
                </c:pt>
                <c:pt idx="139">
                  <c:v>0.5504</c:v>
                </c:pt>
                <c:pt idx="140">
                  <c:v>1.0923</c:v>
                </c:pt>
                <c:pt idx="141">
                  <c:v>2.5352000000000001</c:v>
                </c:pt>
              </c:numCache>
            </c:numRef>
          </c:yVal>
          <c:smooth val="1"/>
        </c:ser>
        <c:axId val="119998336"/>
        <c:axId val="120045568"/>
      </c:scatterChart>
      <c:valAx>
        <c:axId val="119998336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20045568"/>
        <c:crosses val="autoZero"/>
        <c:crossBetween val="midCat"/>
      </c:valAx>
      <c:valAx>
        <c:axId val="1200455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 (%)</a:t>
                </a:r>
              </a:p>
            </c:rich>
          </c:tx>
          <c:layout>
            <c:manualLayout>
              <c:xMode val="edge"/>
              <c:yMode val="edge"/>
              <c:x val="1.1714589989350406E-2"/>
              <c:y val="0.4380718483888959"/>
            </c:manualLayout>
          </c:layout>
        </c:title>
        <c:numFmt formatCode="General" sourceLinked="1"/>
        <c:majorTickMark val="none"/>
        <c:tickLblPos val="nextTo"/>
        <c:crossAx val="119998336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Wet, Corrected NOx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data'!$T$10:$T$500</c:f>
              <c:numCache>
                <c:formatCode>General</c:formatCode>
                <c:ptCount val="491"/>
                <c:pt idx="0">
                  <c:v>459.3</c:v>
                </c:pt>
                <c:pt idx="1">
                  <c:v>460.8</c:v>
                </c:pt>
                <c:pt idx="2">
                  <c:v>557</c:v>
                </c:pt>
                <c:pt idx="3">
                  <c:v>612.9</c:v>
                </c:pt>
                <c:pt idx="4">
                  <c:v>632.79999999999995</c:v>
                </c:pt>
                <c:pt idx="5">
                  <c:v>759.1</c:v>
                </c:pt>
                <c:pt idx="6">
                  <c:v>808.9</c:v>
                </c:pt>
                <c:pt idx="7">
                  <c:v>845.3</c:v>
                </c:pt>
                <c:pt idx="8">
                  <c:v>1053.3</c:v>
                </c:pt>
                <c:pt idx="9">
                  <c:v>1231.3</c:v>
                </c:pt>
                <c:pt idx="10">
                  <c:v>1028.3</c:v>
                </c:pt>
                <c:pt idx="11">
                  <c:v>497.5</c:v>
                </c:pt>
                <c:pt idx="12">
                  <c:v>249.6</c:v>
                </c:pt>
                <c:pt idx="13">
                  <c:v>113.4</c:v>
                </c:pt>
                <c:pt idx="14">
                  <c:v>103.4</c:v>
                </c:pt>
                <c:pt idx="15">
                  <c:v>135.4</c:v>
                </c:pt>
                <c:pt idx="16">
                  <c:v>156.19999999999999</c:v>
                </c:pt>
                <c:pt idx="17">
                  <c:v>150.9</c:v>
                </c:pt>
                <c:pt idx="18">
                  <c:v>122.2</c:v>
                </c:pt>
                <c:pt idx="19">
                  <c:v>104.1</c:v>
                </c:pt>
                <c:pt idx="20">
                  <c:v>87.6</c:v>
                </c:pt>
                <c:pt idx="21">
                  <c:v>93.1</c:v>
                </c:pt>
                <c:pt idx="22">
                  <c:v>113</c:v>
                </c:pt>
                <c:pt idx="23">
                  <c:v>120.6</c:v>
                </c:pt>
                <c:pt idx="24">
                  <c:v>110.6</c:v>
                </c:pt>
                <c:pt idx="25">
                  <c:v>92.4</c:v>
                </c:pt>
                <c:pt idx="26">
                  <c:v>81.900000000000006</c:v>
                </c:pt>
                <c:pt idx="27">
                  <c:v>81.099999999999994</c:v>
                </c:pt>
                <c:pt idx="28">
                  <c:v>81</c:v>
                </c:pt>
                <c:pt idx="29">
                  <c:v>113.7</c:v>
                </c:pt>
                <c:pt idx="30">
                  <c:v>183.8</c:v>
                </c:pt>
                <c:pt idx="31">
                  <c:v>249.3</c:v>
                </c:pt>
                <c:pt idx="32">
                  <c:v>306.89999999999998</c:v>
                </c:pt>
                <c:pt idx="33">
                  <c:v>322.2</c:v>
                </c:pt>
                <c:pt idx="34">
                  <c:v>346.9</c:v>
                </c:pt>
                <c:pt idx="35">
                  <c:v>425.8</c:v>
                </c:pt>
                <c:pt idx="36">
                  <c:v>423.9</c:v>
                </c:pt>
                <c:pt idx="37">
                  <c:v>541.1</c:v>
                </c:pt>
                <c:pt idx="38">
                  <c:v>1089.7</c:v>
                </c:pt>
                <c:pt idx="39">
                  <c:v>1606.4</c:v>
                </c:pt>
                <c:pt idx="40">
                  <c:v>1581.9</c:v>
                </c:pt>
                <c:pt idx="41">
                  <c:v>1019.8</c:v>
                </c:pt>
                <c:pt idx="42">
                  <c:v>780.7</c:v>
                </c:pt>
                <c:pt idx="43">
                  <c:v>657</c:v>
                </c:pt>
                <c:pt idx="44">
                  <c:v>672</c:v>
                </c:pt>
                <c:pt idx="45">
                  <c:v>651.79999999999995</c:v>
                </c:pt>
                <c:pt idx="46">
                  <c:v>619.6</c:v>
                </c:pt>
                <c:pt idx="47">
                  <c:v>563.9</c:v>
                </c:pt>
                <c:pt idx="48">
                  <c:v>596.29999999999995</c:v>
                </c:pt>
                <c:pt idx="49">
                  <c:v>614.1</c:v>
                </c:pt>
                <c:pt idx="50">
                  <c:v>680.6</c:v>
                </c:pt>
                <c:pt idx="51">
                  <c:v>709.8</c:v>
                </c:pt>
                <c:pt idx="52">
                  <c:v>704.9</c:v>
                </c:pt>
                <c:pt idx="53">
                  <c:v>702.9</c:v>
                </c:pt>
                <c:pt idx="54">
                  <c:v>732.8</c:v>
                </c:pt>
                <c:pt idx="55">
                  <c:v>853.2</c:v>
                </c:pt>
                <c:pt idx="56">
                  <c:v>1136.9000000000001</c:v>
                </c:pt>
                <c:pt idx="57">
                  <c:v>1303.2</c:v>
                </c:pt>
                <c:pt idx="58">
                  <c:v>1319.5</c:v>
                </c:pt>
                <c:pt idx="59">
                  <c:v>1449.1</c:v>
                </c:pt>
                <c:pt idx="60">
                  <c:v>1124.0999999999999</c:v>
                </c:pt>
                <c:pt idx="61">
                  <c:v>959.3</c:v>
                </c:pt>
                <c:pt idx="62">
                  <c:v>1395.2</c:v>
                </c:pt>
                <c:pt idx="63">
                  <c:v>1615.9</c:v>
                </c:pt>
                <c:pt idx="64">
                  <c:v>1703.4</c:v>
                </c:pt>
                <c:pt idx="65">
                  <c:v>1775.5</c:v>
                </c:pt>
                <c:pt idx="66">
                  <c:v>1774.5</c:v>
                </c:pt>
                <c:pt idx="67">
                  <c:v>1828.2</c:v>
                </c:pt>
                <c:pt idx="68">
                  <c:v>1599.7</c:v>
                </c:pt>
                <c:pt idx="69">
                  <c:v>906.5</c:v>
                </c:pt>
                <c:pt idx="70">
                  <c:v>761.1</c:v>
                </c:pt>
                <c:pt idx="71">
                  <c:v>583.4</c:v>
                </c:pt>
                <c:pt idx="72">
                  <c:v>366.7</c:v>
                </c:pt>
                <c:pt idx="73">
                  <c:v>184.5</c:v>
                </c:pt>
                <c:pt idx="74">
                  <c:v>121.8</c:v>
                </c:pt>
                <c:pt idx="75">
                  <c:v>102</c:v>
                </c:pt>
                <c:pt idx="76">
                  <c:v>179.9</c:v>
                </c:pt>
                <c:pt idx="77">
                  <c:v>247.4</c:v>
                </c:pt>
                <c:pt idx="78">
                  <c:v>204.5</c:v>
                </c:pt>
                <c:pt idx="79">
                  <c:v>149.5</c:v>
                </c:pt>
                <c:pt idx="80">
                  <c:v>118.5</c:v>
                </c:pt>
                <c:pt idx="81">
                  <c:v>91.2</c:v>
                </c:pt>
                <c:pt idx="82">
                  <c:v>87</c:v>
                </c:pt>
                <c:pt idx="83">
                  <c:v>71.900000000000006</c:v>
                </c:pt>
                <c:pt idx="84">
                  <c:v>60.2</c:v>
                </c:pt>
                <c:pt idx="85">
                  <c:v>63</c:v>
                </c:pt>
                <c:pt idx="86">
                  <c:v>60.4</c:v>
                </c:pt>
                <c:pt idx="87">
                  <c:v>52.5</c:v>
                </c:pt>
                <c:pt idx="88">
                  <c:v>51.9</c:v>
                </c:pt>
                <c:pt idx="89">
                  <c:v>63</c:v>
                </c:pt>
                <c:pt idx="90">
                  <c:v>81.099999999999994</c:v>
                </c:pt>
                <c:pt idx="91">
                  <c:v>93.7</c:v>
                </c:pt>
                <c:pt idx="92">
                  <c:v>136.6</c:v>
                </c:pt>
                <c:pt idx="93">
                  <c:v>176.1</c:v>
                </c:pt>
                <c:pt idx="94">
                  <c:v>191</c:v>
                </c:pt>
                <c:pt idx="95">
                  <c:v>215</c:v>
                </c:pt>
                <c:pt idx="96">
                  <c:v>202.4</c:v>
                </c:pt>
                <c:pt idx="97">
                  <c:v>161.6</c:v>
                </c:pt>
                <c:pt idx="98">
                  <c:v>160.6</c:v>
                </c:pt>
                <c:pt idx="99">
                  <c:v>198.4</c:v>
                </c:pt>
                <c:pt idx="100">
                  <c:v>214.8</c:v>
                </c:pt>
                <c:pt idx="101">
                  <c:v>209.3</c:v>
                </c:pt>
                <c:pt idx="102">
                  <c:v>175.9</c:v>
                </c:pt>
                <c:pt idx="103">
                  <c:v>162.9</c:v>
                </c:pt>
                <c:pt idx="104">
                  <c:v>163.19999999999999</c:v>
                </c:pt>
                <c:pt idx="105">
                  <c:v>218.2</c:v>
                </c:pt>
                <c:pt idx="106">
                  <c:v>271.8</c:v>
                </c:pt>
                <c:pt idx="107">
                  <c:v>528.20000000000005</c:v>
                </c:pt>
                <c:pt idx="108">
                  <c:v>755.2</c:v>
                </c:pt>
                <c:pt idx="109">
                  <c:v>789.1</c:v>
                </c:pt>
                <c:pt idx="110">
                  <c:v>666</c:v>
                </c:pt>
                <c:pt idx="111">
                  <c:v>513.79999999999995</c:v>
                </c:pt>
                <c:pt idx="112">
                  <c:v>494.1</c:v>
                </c:pt>
                <c:pt idx="113">
                  <c:v>914.1</c:v>
                </c:pt>
                <c:pt idx="114">
                  <c:v>1366.1</c:v>
                </c:pt>
                <c:pt idx="115">
                  <c:v>1479.3</c:v>
                </c:pt>
                <c:pt idx="116">
                  <c:v>1351.1</c:v>
                </c:pt>
                <c:pt idx="117">
                  <c:v>1505.3</c:v>
                </c:pt>
                <c:pt idx="118">
                  <c:v>1530.8</c:v>
                </c:pt>
                <c:pt idx="119">
                  <c:v>1166.2</c:v>
                </c:pt>
                <c:pt idx="120">
                  <c:v>462.5</c:v>
                </c:pt>
                <c:pt idx="121">
                  <c:v>177.8</c:v>
                </c:pt>
                <c:pt idx="122">
                  <c:v>105.3</c:v>
                </c:pt>
                <c:pt idx="123">
                  <c:v>84.4</c:v>
                </c:pt>
                <c:pt idx="124">
                  <c:v>87.4</c:v>
                </c:pt>
                <c:pt idx="125">
                  <c:v>153.30000000000001</c:v>
                </c:pt>
                <c:pt idx="126">
                  <c:v>145.5</c:v>
                </c:pt>
                <c:pt idx="127">
                  <c:v>139.6</c:v>
                </c:pt>
                <c:pt idx="128">
                  <c:v>187.1</c:v>
                </c:pt>
                <c:pt idx="129">
                  <c:v>194.2</c:v>
                </c:pt>
                <c:pt idx="130">
                  <c:v>189.7</c:v>
                </c:pt>
                <c:pt idx="131">
                  <c:v>178.6</c:v>
                </c:pt>
                <c:pt idx="132">
                  <c:v>217.1</c:v>
                </c:pt>
                <c:pt idx="133">
                  <c:v>300.3</c:v>
                </c:pt>
                <c:pt idx="134">
                  <c:v>411.5</c:v>
                </c:pt>
                <c:pt idx="135">
                  <c:v>446.3</c:v>
                </c:pt>
                <c:pt idx="136">
                  <c:v>451.3</c:v>
                </c:pt>
                <c:pt idx="137">
                  <c:v>449.5</c:v>
                </c:pt>
                <c:pt idx="138">
                  <c:v>401</c:v>
                </c:pt>
                <c:pt idx="139">
                  <c:v>343.4</c:v>
                </c:pt>
                <c:pt idx="140">
                  <c:v>344.7</c:v>
                </c:pt>
                <c:pt idx="141">
                  <c:v>405.5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data'!$T$10:$T$500</c:f>
              <c:numCache>
                <c:formatCode>General</c:formatCode>
                <c:ptCount val="491"/>
                <c:pt idx="0">
                  <c:v>405.5</c:v>
                </c:pt>
                <c:pt idx="1">
                  <c:v>422.5</c:v>
                </c:pt>
                <c:pt idx="2">
                  <c:v>454.8</c:v>
                </c:pt>
                <c:pt idx="3">
                  <c:v>523</c:v>
                </c:pt>
                <c:pt idx="4">
                  <c:v>549.20000000000005</c:v>
                </c:pt>
                <c:pt idx="5">
                  <c:v>568.20000000000005</c:v>
                </c:pt>
                <c:pt idx="6">
                  <c:v>625.4</c:v>
                </c:pt>
                <c:pt idx="7">
                  <c:v>664.3</c:v>
                </c:pt>
                <c:pt idx="8">
                  <c:v>789</c:v>
                </c:pt>
                <c:pt idx="9">
                  <c:v>827.8</c:v>
                </c:pt>
                <c:pt idx="10">
                  <c:v>506.6</c:v>
                </c:pt>
                <c:pt idx="11">
                  <c:v>233.5</c:v>
                </c:pt>
                <c:pt idx="12">
                  <c:v>117.8</c:v>
                </c:pt>
                <c:pt idx="13">
                  <c:v>102.8</c:v>
                </c:pt>
                <c:pt idx="14">
                  <c:v>93.1</c:v>
                </c:pt>
                <c:pt idx="15">
                  <c:v>85.4</c:v>
                </c:pt>
                <c:pt idx="16">
                  <c:v>62.5</c:v>
                </c:pt>
                <c:pt idx="17">
                  <c:v>62.5</c:v>
                </c:pt>
                <c:pt idx="18">
                  <c:v>70.400000000000006</c:v>
                </c:pt>
                <c:pt idx="19">
                  <c:v>62.2</c:v>
                </c:pt>
                <c:pt idx="20">
                  <c:v>46.5</c:v>
                </c:pt>
                <c:pt idx="21">
                  <c:v>44</c:v>
                </c:pt>
                <c:pt idx="22">
                  <c:v>51.8</c:v>
                </c:pt>
                <c:pt idx="23">
                  <c:v>49.3</c:v>
                </c:pt>
                <c:pt idx="24">
                  <c:v>40.6</c:v>
                </c:pt>
                <c:pt idx="25">
                  <c:v>36</c:v>
                </c:pt>
                <c:pt idx="26">
                  <c:v>43</c:v>
                </c:pt>
                <c:pt idx="27">
                  <c:v>70</c:v>
                </c:pt>
                <c:pt idx="28">
                  <c:v>83.1</c:v>
                </c:pt>
                <c:pt idx="29">
                  <c:v>66.3</c:v>
                </c:pt>
                <c:pt idx="30">
                  <c:v>75.5</c:v>
                </c:pt>
                <c:pt idx="31">
                  <c:v>117.9</c:v>
                </c:pt>
                <c:pt idx="32">
                  <c:v>191.2</c:v>
                </c:pt>
                <c:pt idx="33">
                  <c:v>206.7</c:v>
                </c:pt>
                <c:pt idx="34">
                  <c:v>227.5</c:v>
                </c:pt>
                <c:pt idx="35">
                  <c:v>247.6</c:v>
                </c:pt>
                <c:pt idx="36">
                  <c:v>302.8</c:v>
                </c:pt>
                <c:pt idx="37">
                  <c:v>341</c:v>
                </c:pt>
                <c:pt idx="38">
                  <c:v>660.7</c:v>
                </c:pt>
                <c:pt idx="39">
                  <c:v>1335.8</c:v>
                </c:pt>
                <c:pt idx="40">
                  <c:v>1597.8</c:v>
                </c:pt>
                <c:pt idx="41">
                  <c:v>1049.5</c:v>
                </c:pt>
                <c:pt idx="42">
                  <c:v>542.4</c:v>
                </c:pt>
                <c:pt idx="43">
                  <c:v>479.3</c:v>
                </c:pt>
                <c:pt idx="44">
                  <c:v>432.2</c:v>
                </c:pt>
                <c:pt idx="45">
                  <c:v>456.8</c:v>
                </c:pt>
                <c:pt idx="46">
                  <c:v>492</c:v>
                </c:pt>
                <c:pt idx="47">
                  <c:v>514</c:v>
                </c:pt>
                <c:pt idx="48">
                  <c:v>528.79999999999995</c:v>
                </c:pt>
                <c:pt idx="49">
                  <c:v>542.70000000000005</c:v>
                </c:pt>
                <c:pt idx="50">
                  <c:v>606.9</c:v>
                </c:pt>
                <c:pt idx="51">
                  <c:v>619.5</c:v>
                </c:pt>
                <c:pt idx="52">
                  <c:v>601.29999999999995</c:v>
                </c:pt>
                <c:pt idx="53">
                  <c:v>568.79999999999995</c:v>
                </c:pt>
                <c:pt idx="54">
                  <c:v>563.1</c:v>
                </c:pt>
                <c:pt idx="55">
                  <c:v>594.29999999999995</c:v>
                </c:pt>
                <c:pt idx="56">
                  <c:v>930.6</c:v>
                </c:pt>
                <c:pt idx="57">
                  <c:v>982.1</c:v>
                </c:pt>
                <c:pt idx="58">
                  <c:v>803.7</c:v>
                </c:pt>
                <c:pt idx="59">
                  <c:v>801.7</c:v>
                </c:pt>
                <c:pt idx="60">
                  <c:v>1198.2</c:v>
                </c:pt>
                <c:pt idx="61">
                  <c:v>1360</c:v>
                </c:pt>
                <c:pt idx="62">
                  <c:v>1650.5</c:v>
                </c:pt>
                <c:pt idx="63">
                  <c:v>1801.2</c:v>
                </c:pt>
                <c:pt idx="64">
                  <c:v>1856.8</c:v>
                </c:pt>
                <c:pt idx="65">
                  <c:v>1665.2</c:v>
                </c:pt>
                <c:pt idx="66">
                  <c:v>1156.5999999999999</c:v>
                </c:pt>
                <c:pt idx="67">
                  <c:v>1014.7</c:v>
                </c:pt>
                <c:pt idx="68">
                  <c:v>881.3</c:v>
                </c:pt>
                <c:pt idx="69">
                  <c:v>755.8</c:v>
                </c:pt>
                <c:pt idx="70">
                  <c:v>696.3</c:v>
                </c:pt>
                <c:pt idx="71">
                  <c:v>547</c:v>
                </c:pt>
                <c:pt idx="72">
                  <c:v>359.2</c:v>
                </c:pt>
                <c:pt idx="73">
                  <c:v>314.10000000000002</c:v>
                </c:pt>
                <c:pt idx="74">
                  <c:v>190.7</c:v>
                </c:pt>
                <c:pt idx="75">
                  <c:v>155.80000000000001</c:v>
                </c:pt>
                <c:pt idx="76">
                  <c:v>142.19999999999999</c:v>
                </c:pt>
                <c:pt idx="77">
                  <c:v>110.1</c:v>
                </c:pt>
                <c:pt idx="78">
                  <c:v>103.2</c:v>
                </c:pt>
                <c:pt idx="79">
                  <c:v>107.9</c:v>
                </c:pt>
                <c:pt idx="80">
                  <c:v>119.5</c:v>
                </c:pt>
                <c:pt idx="81">
                  <c:v>104.2</c:v>
                </c:pt>
                <c:pt idx="82">
                  <c:v>76.3</c:v>
                </c:pt>
                <c:pt idx="83">
                  <c:v>66.2</c:v>
                </c:pt>
                <c:pt idx="84">
                  <c:v>61.5</c:v>
                </c:pt>
                <c:pt idx="85">
                  <c:v>56</c:v>
                </c:pt>
                <c:pt idx="86">
                  <c:v>46.2</c:v>
                </c:pt>
                <c:pt idx="87">
                  <c:v>46.7</c:v>
                </c:pt>
                <c:pt idx="88">
                  <c:v>58.2</c:v>
                </c:pt>
                <c:pt idx="89">
                  <c:v>75.099999999999994</c:v>
                </c:pt>
                <c:pt idx="90">
                  <c:v>85.1</c:v>
                </c:pt>
                <c:pt idx="91">
                  <c:v>85.3</c:v>
                </c:pt>
                <c:pt idx="92">
                  <c:v>99</c:v>
                </c:pt>
                <c:pt idx="93">
                  <c:v>121.5</c:v>
                </c:pt>
                <c:pt idx="94">
                  <c:v>144.19999999999999</c:v>
                </c:pt>
                <c:pt idx="95">
                  <c:v>166.7</c:v>
                </c:pt>
                <c:pt idx="96">
                  <c:v>238</c:v>
                </c:pt>
                <c:pt idx="97">
                  <c:v>271.60000000000002</c:v>
                </c:pt>
                <c:pt idx="98">
                  <c:v>302.39999999999998</c:v>
                </c:pt>
                <c:pt idx="99">
                  <c:v>250.8</c:v>
                </c:pt>
                <c:pt idx="100">
                  <c:v>232.5</c:v>
                </c:pt>
                <c:pt idx="101">
                  <c:v>269.2</c:v>
                </c:pt>
                <c:pt idx="102">
                  <c:v>340.6</c:v>
                </c:pt>
                <c:pt idx="103">
                  <c:v>369.1</c:v>
                </c:pt>
                <c:pt idx="104">
                  <c:v>370.5</c:v>
                </c:pt>
                <c:pt idx="105">
                  <c:v>343.9</c:v>
                </c:pt>
                <c:pt idx="106">
                  <c:v>374.4</c:v>
                </c:pt>
                <c:pt idx="107">
                  <c:v>530.1</c:v>
                </c:pt>
                <c:pt idx="108">
                  <c:v>549.79999999999995</c:v>
                </c:pt>
                <c:pt idx="109">
                  <c:v>470</c:v>
                </c:pt>
                <c:pt idx="110">
                  <c:v>304.10000000000002</c:v>
                </c:pt>
                <c:pt idx="111">
                  <c:v>361.1</c:v>
                </c:pt>
                <c:pt idx="112">
                  <c:v>773.7</c:v>
                </c:pt>
                <c:pt idx="113">
                  <c:v>1271.5</c:v>
                </c:pt>
                <c:pt idx="114">
                  <c:v>1508.1</c:v>
                </c:pt>
                <c:pt idx="115">
                  <c:v>1564.5</c:v>
                </c:pt>
                <c:pt idx="116">
                  <c:v>1321.6</c:v>
                </c:pt>
                <c:pt idx="117">
                  <c:v>1271.8</c:v>
                </c:pt>
                <c:pt idx="118">
                  <c:v>1492.3</c:v>
                </c:pt>
                <c:pt idx="119">
                  <c:v>1583.3</c:v>
                </c:pt>
                <c:pt idx="120">
                  <c:v>1046.5</c:v>
                </c:pt>
                <c:pt idx="121">
                  <c:v>856.3</c:v>
                </c:pt>
                <c:pt idx="122">
                  <c:v>448.4</c:v>
                </c:pt>
                <c:pt idx="123">
                  <c:v>186</c:v>
                </c:pt>
                <c:pt idx="124">
                  <c:v>89.2</c:v>
                </c:pt>
                <c:pt idx="125">
                  <c:v>105.1</c:v>
                </c:pt>
                <c:pt idx="126">
                  <c:v>142.5</c:v>
                </c:pt>
                <c:pt idx="127">
                  <c:v>171.2</c:v>
                </c:pt>
                <c:pt idx="128">
                  <c:v>202.7</c:v>
                </c:pt>
                <c:pt idx="129">
                  <c:v>225.9</c:v>
                </c:pt>
                <c:pt idx="130">
                  <c:v>231.8</c:v>
                </c:pt>
                <c:pt idx="131">
                  <c:v>220.6</c:v>
                </c:pt>
                <c:pt idx="132">
                  <c:v>220.9</c:v>
                </c:pt>
                <c:pt idx="133">
                  <c:v>222.5</c:v>
                </c:pt>
                <c:pt idx="134">
                  <c:v>264.39999999999998</c:v>
                </c:pt>
                <c:pt idx="135">
                  <c:v>384.3</c:v>
                </c:pt>
                <c:pt idx="136">
                  <c:v>554.4</c:v>
                </c:pt>
                <c:pt idx="137">
                  <c:v>502.1</c:v>
                </c:pt>
                <c:pt idx="138">
                  <c:v>473</c:v>
                </c:pt>
                <c:pt idx="139">
                  <c:v>489.1</c:v>
                </c:pt>
                <c:pt idx="140">
                  <c:v>546</c:v>
                </c:pt>
                <c:pt idx="141">
                  <c:v>634.79999999999995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data'!$T$10:$T$499</c:f>
              <c:numCache>
                <c:formatCode>General</c:formatCode>
                <c:ptCount val="490"/>
                <c:pt idx="0">
                  <c:v>634.79999999999995</c:v>
                </c:pt>
                <c:pt idx="1">
                  <c:v>725.6</c:v>
                </c:pt>
                <c:pt idx="2">
                  <c:v>756.3</c:v>
                </c:pt>
                <c:pt idx="3">
                  <c:v>748.2</c:v>
                </c:pt>
                <c:pt idx="4">
                  <c:v>753.9</c:v>
                </c:pt>
                <c:pt idx="5">
                  <c:v>778</c:v>
                </c:pt>
                <c:pt idx="6">
                  <c:v>722.2</c:v>
                </c:pt>
                <c:pt idx="7">
                  <c:v>626.70000000000005</c:v>
                </c:pt>
                <c:pt idx="8">
                  <c:v>590.9</c:v>
                </c:pt>
                <c:pt idx="9">
                  <c:v>564.70000000000005</c:v>
                </c:pt>
                <c:pt idx="10">
                  <c:v>554.70000000000005</c:v>
                </c:pt>
                <c:pt idx="11">
                  <c:v>574.5</c:v>
                </c:pt>
                <c:pt idx="12">
                  <c:v>457.6</c:v>
                </c:pt>
                <c:pt idx="13">
                  <c:v>221</c:v>
                </c:pt>
                <c:pt idx="14">
                  <c:v>124.2</c:v>
                </c:pt>
                <c:pt idx="15">
                  <c:v>59.4</c:v>
                </c:pt>
                <c:pt idx="16">
                  <c:v>54.2</c:v>
                </c:pt>
                <c:pt idx="17">
                  <c:v>50.9</c:v>
                </c:pt>
                <c:pt idx="18">
                  <c:v>50.6</c:v>
                </c:pt>
                <c:pt idx="19">
                  <c:v>43.2</c:v>
                </c:pt>
                <c:pt idx="20">
                  <c:v>51.2</c:v>
                </c:pt>
                <c:pt idx="21">
                  <c:v>59.9</c:v>
                </c:pt>
                <c:pt idx="22">
                  <c:v>59.3</c:v>
                </c:pt>
                <c:pt idx="23">
                  <c:v>39.5</c:v>
                </c:pt>
                <c:pt idx="24">
                  <c:v>30</c:v>
                </c:pt>
                <c:pt idx="25">
                  <c:v>45.1</c:v>
                </c:pt>
                <c:pt idx="26">
                  <c:v>77</c:v>
                </c:pt>
                <c:pt idx="27">
                  <c:v>70.7</c:v>
                </c:pt>
                <c:pt idx="28">
                  <c:v>67.099999999999994</c:v>
                </c:pt>
                <c:pt idx="29">
                  <c:v>83.5</c:v>
                </c:pt>
                <c:pt idx="30">
                  <c:v>130.4</c:v>
                </c:pt>
                <c:pt idx="31">
                  <c:v>158.30000000000001</c:v>
                </c:pt>
                <c:pt idx="32">
                  <c:v>208.3</c:v>
                </c:pt>
                <c:pt idx="33">
                  <c:v>307.7</c:v>
                </c:pt>
                <c:pt idx="34">
                  <c:v>340.5</c:v>
                </c:pt>
                <c:pt idx="35">
                  <c:v>407.5</c:v>
                </c:pt>
                <c:pt idx="36">
                  <c:v>427.2</c:v>
                </c:pt>
                <c:pt idx="37">
                  <c:v>497.5</c:v>
                </c:pt>
                <c:pt idx="38">
                  <c:v>707.9</c:v>
                </c:pt>
                <c:pt idx="39">
                  <c:v>743.9</c:v>
                </c:pt>
                <c:pt idx="40">
                  <c:v>711.5</c:v>
                </c:pt>
                <c:pt idx="41">
                  <c:v>738.7</c:v>
                </c:pt>
                <c:pt idx="42">
                  <c:v>646.4</c:v>
                </c:pt>
                <c:pt idx="43">
                  <c:v>628</c:v>
                </c:pt>
                <c:pt idx="44">
                  <c:v>645.6</c:v>
                </c:pt>
                <c:pt idx="45">
                  <c:v>660.5</c:v>
                </c:pt>
                <c:pt idx="46">
                  <c:v>672.7</c:v>
                </c:pt>
                <c:pt idx="47">
                  <c:v>723.5</c:v>
                </c:pt>
                <c:pt idx="48">
                  <c:v>722.5</c:v>
                </c:pt>
                <c:pt idx="49">
                  <c:v>614.70000000000005</c:v>
                </c:pt>
                <c:pt idx="50">
                  <c:v>464.1</c:v>
                </c:pt>
                <c:pt idx="51">
                  <c:v>395.8</c:v>
                </c:pt>
                <c:pt idx="52">
                  <c:v>424.2</c:v>
                </c:pt>
                <c:pt idx="53">
                  <c:v>483.3</c:v>
                </c:pt>
                <c:pt idx="54">
                  <c:v>644.4</c:v>
                </c:pt>
                <c:pt idx="55">
                  <c:v>824.5</c:v>
                </c:pt>
                <c:pt idx="56">
                  <c:v>956.1</c:v>
                </c:pt>
                <c:pt idx="57">
                  <c:v>773.1</c:v>
                </c:pt>
                <c:pt idx="58">
                  <c:v>748.1</c:v>
                </c:pt>
                <c:pt idx="59">
                  <c:v>704.5</c:v>
                </c:pt>
                <c:pt idx="60">
                  <c:v>587.5</c:v>
                </c:pt>
                <c:pt idx="61">
                  <c:v>661.8</c:v>
                </c:pt>
                <c:pt idx="62">
                  <c:v>1100</c:v>
                </c:pt>
                <c:pt idx="63">
                  <c:v>1611.3</c:v>
                </c:pt>
                <c:pt idx="64">
                  <c:v>1731.6</c:v>
                </c:pt>
                <c:pt idx="65">
                  <c:v>1905.7</c:v>
                </c:pt>
                <c:pt idx="66">
                  <c:v>1707.6</c:v>
                </c:pt>
                <c:pt idx="67">
                  <c:v>1230.0999999999999</c:v>
                </c:pt>
                <c:pt idx="68">
                  <c:v>749.3</c:v>
                </c:pt>
                <c:pt idx="69">
                  <c:v>686.3</c:v>
                </c:pt>
                <c:pt idx="70">
                  <c:v>730</c:v>
                </c:pt>
                <c:pt idx="71">
                  <c:v>698.8</c:v>
                </c:pt>
                <c:pt idx="72">
                  <c:v>505.1</c:v>
                </c:pt>
                <c:pt idx="73">
                  <c:v>329.7</c:v>
                </c:pt>
                <c:pt idx="74">
                  <c:v>242.8</c:v>
                </c:pt>
                <c:pt idx="75">
                  <c:v>161</c:v>
                </c:pt>
                <c:pt idx="76">
                  <c:v>134.5</c:v>
                </c:pt>
                <c:pt idx="77">
                  <c:v>129.69999999999999</c:v>
                </c:pt>
                <c:pt idx="78">
                  <c:v>150.30000000000001</c:v>
                </c:pt>
                <c:pt idx="79">
                  <c:v>202.4</c:v>
                </c:pt>
                <c:pt idx="80">
                  <c:v>160.4</c:v>
                </c:pt>
                <c:pt idx="81">
                  <c:v>89.8</c:v>
                </c:pt>
                <c:pt idx="82">
                  <c:v>71.599999999999994</c:v>
                </c:pt>
                <c:pt idx="83">
                  <c:v>70.2</c:v>
                </c:pt>
                <c:pt idx="84">
                  <c:v>53.5</c:v>
                </c:pt>
                <c:pt idx="85">
                  <c:v>52.8</c:v>
                </c:pt>
                <c:pt idx="86">
                  <c:v>63.7</c:v>
                </c:pt>
                <c:pt idx="87">
                  <c:v>79.5</c:v>
                </c:pt>
                <c:pt idx="88">
                  <c:v>81.3</c:v>
                </c:pt>
                <c:pt idx="89">
                  <c:v>76.3</c:v>
                </c:pt>
                <c:pt idx="90">
                  <c:v>83.8</c:v>
                </c:pt>
                <c:pt idx="91">
                  <c:v>113</c:v>
                </c:pt>
                <c:pt idx="92">
                  <c:v>140.5</c:v>
                </c:pt>
                <c:pt idx="93">
                  <c:v>144</c:v>
                </c:pt>
                <c:pt idx="94">
                  <c:v>153.69999999999999</c:v>
                </c:pt>
                <c:pt idx="95">
                  <c:v>172.3</c:v>
                </c:pt>
                <c:pt idx="96">
                  <c:v>185.1</c:v>
                </c:pt>
                <c:pt idx="97">
                  <c:v>198.6</c:v>
                </c:pt>
                <c:pt idx="98">
                  <c:v>273.39999999999998</c:v>
                </c:pt>
                <c:pt idx="99">
                  <c:v>340.8</c:v>
                </c:pt>
                <c:pt idx="100">
                  <c:v>356.5</c:v>
                </c:pt>
                <c:pt idx="101">
                  <c:v>401.3</c:v>
                </c:pt>
                <c:pt idx="102">
                  <c:v>492.6</c:v>
                </c:pt>
                <c:pt idx="103">
                  <c:v>537.4</c:v>
                </c:pt>
                <c:pt idx="104">
                  <c:v>597.70000000000005</c:v>
                </c:pt>
                <c:pt idx="105">
                  <c:v>654.5</c:v>
                </c:pt>
                <c:pt idx="106">
                  <c:v>703.9</c:v>
                </c:pt>
                <c:pt idx="107">
                  <c:v>804.4</c:v>
                </c:pt>
                <c:pt idx="108">
                  <c:v>1202.3</c:v>
                </c:pt>
                <c:pt idx="109">
                  <c:v>1351.9</c:v>
                </c:pt>
                <c:pt idx="110">
                  <c:v>1373.8</c:v>
                </c:pt>
                <c:pt idx="111">
                  <c:v>1435.1</c:v>
                </c:pt>
                <c:pt idx="112">
                  <c:v>1669.8</c:v>
                </c:pt>
                <c:pt idx="113">
                  <c:v>1811</c:v>
                </c:pt>
                <c:pt idx="114">
                  <c:v>2021.8</c:v>
                </c:pt>
                <c:pt idx="115">
                  <c:v>1784.8</c:v>
                </c:pt>
                <c:pt idx="116">
                  <c:v>1109.9000000000001</c:v>
                </c:pt>
                <c:pt idx="117">
                  <c:v>691</c:v>
                </c:pt>
                <c:pt idx="118">
                  <c:v>671.5</c:v>
                </c:pt>
                <c:pt idx="119">
                  <c:v>774.7</c:v>
                </c:pt>
                <c:pt idx="120">
                  <c:v>929.4</c:v>
                </c:pt>
                <c:pt idx="121">
                  <c:v>654.9</c:v>
                </c:pt>
                <c:pt idx="122">
                  <c:v>274.7</c:v>
                </c:pt>
                <c:pt idx="123">
                  <c:v>145.1</c:v>
                </c:pt>
                <c:pt idx="124">
                  <c:v>90.3</c:v>
                </c:pt>
                <c:pt idx="125">
                  <c:v>81.400000000000006</c:v>
                </c:pt>
                <c:pt idx="126">
                  <c:v>79.7</c:v>
                </c:pt>
                <c:pt idx="127">
                  <c:v>110.9</c:v>
                </c:pt>
                <c:pt idx="128">
                  <c:v>212.2</c:v>
                </c:pt>
                <c:pt idx="129">
                  <c:v>239.6</c:v>
                </c:pt>
                <c:pt idx="130">
                  <c:v>247.5</c:v>
                </c:pt>
                <c:pt idx="131">
                  <c:v>243.8</c:v>
                </c:pt>
                <c:pt idx="132">
                  <c:v>220.2</c:v>
                </c:pt>
                <c:pt idx="133">
                  <c:v>278.5</c:v>
                </c:pt>
                <c:pt idx="134">
                  <c:v>537.29999999999995</c:v>
                </c:pt>
                <c:pt idx="135">
                  <c:v>793</c:v>
                </c:pt>
                <c:pt idx="136">
                  <c:v>762.3</c:v>
                </c:pt>
                <c:pt idx="137">
                  <c:v>688</c:v>
                </c:pt>
                <c:pt idx="138">
                  <c:v>531</c:v>
                </c:pt>
                <c:pt idx="139">
                  <c:v>447.7</c:v>
                </c:pt>
                <c:pt idx="140">
                  <c:v>351.6</c:v>
                </c:pt>
                <c:pt idx="141">
                  <c:v>262.10000000000002</c:v>
                </c:pt>
              </c:numCache>
            </c:numRef>
          </c:yVal>
          <c:smooth val="1"/>
        </c:ser>
        <c:axId val="120204288"/>
        <c:axId val="128062592"/>
      </c:scatterChart>
      <c:valAx>
        <c:axId val="120204288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28062592"/>
        <c:crosses val="autoZero"/>
        <c:crossBetween val="midCat"/>
      </c:valAx>
      <c:valAx>
        <c:axId val="1280625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N0 (ppm)</a:t>
                </a:r>
              </a:p>
            </c:rich>
          </c:tx>
          <c:layout>
            <c:manualLayout>
              <c:xMode val="edge"/>
              <c:yMode val="edge"/>
              <c:x val="1.1714589989350413E-2"/>
              <c:y val="0.43807184838889601"/>
            </c:manualLayout>
          </c:layout>
        </c:title>
        <c:numFmt formatCode="General" sourceLinked="1"/>
        <c:majorTickMark val="none"/>
        <c:tickLblPos val="nextTo"/>
        <c:crossAx val="120204288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4762</xdr:rowOff>
    </xdr:from>
    <xdr:to>
      <xdr:col>12</xdr:col>
      <xdr:colOff>304800</xdr:colOff>
      <xdr:row>15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000" cy="630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065"/>
  <sheetViews>
    <sheetView workbookViewId="0">
      <pane xSplit="2" ySplit="3" topLeftCell="BW637" activePane="bottomRight" state="frozen"/>
      <selection pane="topRight" activeCell="C1" sqref="C1"/>
      <selection pane="bottomLeft" activeCell="A4" sqref="A4"/>
      <selection pane="bottomRight" activeCell="A524" sqref="A524:BY665"/>
    </sheetView>
  </sheetViews>
  <sheetFormatPr defaultColWidth="9.109375" defaultRowHeight="14.4"/>
  <cols>
    <col min="1" max="1" width="13.6640625" style="4" customWidth="1"/>
    <col min="2" max="3" width="14.88671875" style="4" customWidth="1"/>
    <col min="4" max="4" width="11.5546875" style="4" customWidth="1"/>
    <col min="5" max="5" width="16.6640625" style="4" bestFit="1" customWidth="1"/>
    <col min="6" max="6" width="14.88671875" style="4" bestFit="1" customWidth="1"/>
    <col min="7" max="7" width="10.88671875" style="4" bestFit="1" customWidth="1"/>
    <col min="8" max="8" width="11.88671875" style="4" bestFit="1" customWidth="1"/>
    <col min="9" max="9" width="8.88671875" style="4" bestFit="1" customWidth="1"/>
    <col min="10" max="10" width="9.88671875" style="4" bestFit="1" customWidth="1"/>
    <col min="11" max="11" width="10.44140625" style="4" bestFit="1" customWidth="1"/>
    <col min="12" max="12" width="27.33203125" style="4" bestFit="1" customWidth="1"/>
    <col min="13" max="13" width="8.88671875" style="4" bestFit="1" customWidth="1"/>
    <col min="14" max="14" width="7.88671875" style="4" bestFit="1" customWidth="1"/>
    <col min="15" max="15" width="10" style="4" bestFit="1" customWidth="1"/>
    <col min="16" max="17" width="9.109375" style="4"/>
    <col min="18" max="18" width="10" style="4" bestFit="1" customWidth="1"/>
    <col min="19" max="20" width="10.109375" style="4" bestFit="1" customWidth="1"/>
    <col min="21" max="21" width="11" style="4" bestFit="1" customWidth="1"/>
    <col min="22" max="22" width="8.6640625" style="4" bestFit="1" customWidth="1"/>
    <col min="23" max="23" width="11" style="4" bestFit="1" customWidth="1"/>
    <col min="24" max="24" width="13.109375" style="4" bestFit="1" customWidth="1"/>
    <col min="25" max="25" width="8" style="4" bestFit="1" customWidth="1"/>
    <col min="26" max="26" width="14.44140625" style="4" bestFit="1" customWidth="1"/>
    <col min="27" max="27" width="19.109375" style="4" bestFit="1" customWidth="1"/>
    <col min="28" max="28" width="20.6640625" style="4" bestFit="1" customWidth="1"/>
    <col min="29" max="29" width="21.6640625" style="4" bestFit="1" customWidth="1"/>
    <col min="30" max="31" width="21.109375" style="4" bestFit="1" customWidth="1"/>
    <col min="32" max="32" width="17" style="4" bestFit="1" customWidth="1"/>
    <col min="33" max="33" width="17.88671875" style="4" bestFit="1" customWidth="1"/>
    <col min="34" max="34" width="16.6640625" style="4" bestFit="1" customWidth="1"/>
    <col min="35" max="35" width="22.109375" style="4" bestFit="1" customWidth="1"/>
    <col min="36" max="36" width="26.109375" style="4" bestFit="1" customWidth="1"/>
    <col min="37" max="37" width="21.109375" style="4" bestFit="1" customWidth="1"/>
    <col min="38" max="38" width="16.109375" style="4" bestFit="1" customWidth="1"/>
    <col min="39" max="39" width="25" style="4" bestFit="1" customWidth="1"/>
    <col min="40" max="40" width="24.88671875" style="4" bestFit="1" customWidth="1"/>
    <col min="41" max="41" width="19.109375" style="4" bestFit="1" customWidth="1"/>
    <col min="42" max="42" width="22" style="4" bestFit="1" customWidth="1"/>
    <col min="43" max="43" width="13.109375" style="4" bestFit="1" customWidth="1"/>
    <col min="44" max="44" width="11.44140625" style="4" bestFit="1" customWidth="1"/>
    <col min="45" max="45" width="11.5546875" style="4" bestFit="1" customWidth="1"/>
    <col min="46" max="46" width="10" style="4" bestFit="1" customWidth="1"/>
    <col min="47" max="47" width="10.6640625" style="4" bestFit="1" customWidth="1"/>
    <col min="48" max="48" width="9.33203125" style="4" bestFit="1" customWidth="1"/>
    <col min="49" max="49" width="21" style="4" bestFit="1" customWidth="1"/>
    <col min="50" max="50" width="26.5546875" style="4" bestFit="1" customWidth="1"/>
    <col min="51" max="51" width="25.33203125" style="4" bestFit="1" customWidth="1"/>
    <col min="52" max="52" width="18.44140625" style="4" bestFit="1" customWidth="1"/>
    <col min="53" max="53" width="14.33203125" style="4" bestFit="1" customWidth="1"/>
    <col min="54" max="54" width="11.88671875" style="4" bestFit="1" customWidth="1"/>
    <col min="55" max="55" width="12.33203125" style="4" bestFit="1" customWidth="1"/>
    <col min="56" max="56" width="28.6640625" style="4" bestFit="1" customWidth="1"/>
    <col min="57" max="57" width="23" style="4" bestFit="1" customWidth="1"/>
    <col min="58" max="58" width="7.88671875" style="4" bestFit="1" customWidth="1"/>
    <col min="59" max="59" width="19" style="4" bestFit="1" customWidth="1"/>
    <col min="60" max="60" width="29.88671875" style="4" bestFit="1" customWidth="1"/>
    <col min="61" max="61" width="28.6640625" style="4" bestFit="1" customWidth="1"/>
    <col min="62" max="62" width="29" style="4" bestFit="1" customWidth="1"/>
    <col min="63" max="64" width="30.109375" style="4" bestFit="1" customWidth="1"/>
    <col min="65" max="65" width="38.5546875" style="4" bestFit="1" customWidth="1"/>
    <col min="66" max="67" width="39.5546875" style="4" bestFit="1" customWidth="1"/>
    <col min="68" max="68" width="28.5546875" style="4" bestFit="1" customWidth="1"/>
    <col min="69" max="69" width="29.6640625" style="4" bestFit="1" customWidth="1"/>
    <col min="70" max="70" width="32" style="4" bestFit="1" customWidth="1"/>
    <col min="71" max="71" width="34.109375" style="4" bestFit="1" customWidth="1"/>
    <col min="72" max="72" width="28.5546875" style="4" bestFit="1" customWidth="1"/>
    <col min="73" max="75" width="21.88671875" style="4" bestFit="1" customWidth="1"/>
    <col min="76" max="76" width="13.109375" style="4" bestFit="1" customWidth="1"/>
    <col min="77" max="77" width="10" style="4" bestFit="1" customWidth="1"/>
    <col min="78" max="16384" width="9.109375" style="4"/>
  </cols>
  <sheetData>
    <row r="1" spans="1:77" s="1" customFormat="1">
      <c r="A1" s="1" t="s">
        <v>0</v>
      </c>
      <c r="B1" s="1" t="s">
        <v>1</v>
      </c>
      <c r="C1" s="1" t="s">
        <v>2</v>
      </c>
      <c r="D1" s="1" t="s">
        <v>3</v>
      </c>
      <c r="F1" s="1" t="s">
        <v>3</v>
      </c>
      <c r="G1" s="1" t="s">
        <v>4</v>
      </c>
      <c r="H1" s="1" t="s">
        <v>5</v>
      </c>
      <c r="I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371</v>
      </c>
      <c r="AA1" s="1" t="s">
        <v>372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X1" s="1" t="s">
        <v>44</v>
      </c>
      <c r="AY1" s="1" t="s">
        <v>45</v>
      </c>
      <c r="AZ1" s="1" t="s">
        <v>46</v>
      </c>
      <c r="BA1" s="1" t="s">
        <v>47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56</v>
      </c>
      <c r="BK1" s="1" t="s">
        <v>57</v>
      </c>
      <c r="BL1" s="1" t="s">
        <v>58</v>
      </c>
      <c r="BM1" s="1" t="s">
        <v>59</v>
      </c>
      <c r="BN1" s="1" t="s">
        <v>60</v>
      </c>
      <c r="BO1" s="1" t="s">
        <v>61</v>
      </c>
      <c r="BP1" s="1" t="s">
        <v>62</v>
      </c>
      <c r="BQ1" s="1" t="s">
        <v>63</v>
      </c>
      <c r="BR1" s="1" t="s">
        <v>64</v>
      </c>
      <c r="BS1" s="1" t="s">
        <v>65</v>
      </c>
      <c r="BT1" s="1" t="s">
        <v>66</v>
      </c>
      <c r="BU1" s="1" t="s">
        <v>67</v>
      </c>
      <c r="BV1" s="1" t="s">
        <v>68</v>
      </c>
      <c r="BW1" s="1" t="s">
        <v>69</v>
      </c>
      <c r="BX1" s="1" t="s">
        <v>70</v>
      </c>
      <c r="BY1" s="1" t="s">
        <v>71</v>
      </c>
    </row>
    <row r="2" spans="1:77" s="1" customFormat="1">
      <c r="A2" s="1" t="s">
        <v>72</v>
      </c>
      <c r="B2" s="1" t="s">
        <v>73</v>
      </c>
      <c r="C2" s="1" t="s">
        <v>74</v>
      </c>
      <c r="D2" s="1" t="s">
        <v>75</v>
      </c>
      <c r="E2" s="1" t="s">
        <v>373</v>
      </c>
      <c r="F2" s="1" t="s">
        <v>76</v>
      </c>
      <c r="G2" s="1" t="s">
        <v>77</v>
      </c>
      <c r="H2" s="1" t="s">
        <v>78</v>
      </c>
      <c r="I2" s="1" t="s">
        <v>79</v>
      </c>
      <c r="J2" s="1" t="s">
        <v>80</v>
      </c>
      <c r="K2" s="1" t="s">
        <v>81</v>
      </c>
      <c r="L2" s="1" t="s">
        <v>82</v>
      </c>
      <c r="M2" s="1" t="s">
        <v>83</v>
      </c>
      <c r="N2" s="1" t="s">
        <v>84</v>
      </c>
      <c r="O2" s="1" t="s">
        <v>85</v>
      </c>
      <c r="P2" s="1" t="s">
        <v>86</v>
      </c>
      <c r="Q2" s="1" t="s">
        <v>87</v>
      </c>
      <c r="R2" s="1" t="s">
        <v>88</v>
      </c>
      <c r="S2" s="1" t="s">
        <v>89</v>
      </c>
      <c r="T2" s="1" t="s">
        <v>90</v>
      </c>
      <c r="U2" s="1" t="s">
        <v>91</v>
      </c>
      <c r="V2" s="1" t="s">
        <v>92</v>
      </c>
      <c r="W2" s="1" t="s">
        <v>93</v>
      </c>
      <c r="X2" s="1" t="s">
        <v>94</v>
      </c>
      <c r="Y2" s="1" t="s">
        <v>95</v>
      </c>
      <c r="Z2" s="1" t="s">
        <v>374</v>
      </c>
      <c r="AA2" s="1" t="s">
        <v>375</v>
      </c>
      <c r="AB2" s="1" t="s">
        <v>96</v>
      </c>
      <c r="AC2" s="1" t="s">
        <v>97</v>
      </c>
      <c r="AD2" s="1" t="s">
        <v>98</v>
      </c>
      <c r="AE2" s="1" t="s">
        <v>99</v>
      </c>
      <c r="AF2" s="1" t="s">
        <v>100</v>
      </c>
      <c r="AG2" s="1" t="s">
        <v>101</v>
      </c>
      <c r="AH2" s="1" t="s">
        <v>102</v>
      </c>
      <c r="AI2" s="1" t="s">
        <v>103</v>
      </c>
      <c r="AJ2" s="1" t="s">
        <v>104</v>
      </c>
      <c r="AK2" s="1" t="s">
        <v>105</v>
      </c>
      <c r="AL2" s="1" t="s">
        <v>106</v>
      </c>
      <c r="AM2" s="1" t="s">
        <v>107</v>
      </c>
      <c r="AN2" s="1" t="s">
        <v>108</v>
      </c>
      <c r="AO2" s="1" t="s">
        <v>109</v>
      </c>
      <c r="AP2" s="1" t="s">
        <v>110</v>
      </c>
      <c r="AQ2" s="1" t="s">
        <v>111</v>
      </c>
      <c r="AR2" s="1" t="s">
        <v>112</v>
      </c>
      <c r="AS2" s="1" t="s">
        <v>113</v>
      </c>
      <c r="AT2" s="1" t="s">
        <v>114</v>
      </c>
      <c r="AU2" s="1" t="s">
        <v>115</v>
      </c>
      <c r="AV2" s="1" t="s">
        <v>116</v>
      </c>
      <c r="AW2" s="1" t="s">
        <v>117</v>
      </c>
      <c r="AX2" s="1" t="s">
        <v>118</v>
      </c>
      <c r="AY2" s="1" t="s">
        <v>119</v>
      </c>
      <c r="AZ2" s="1" t="s">
        <v>120</v>
      </c>
      <c r="BA2" s="1" t="s">
        <v>121</v>
      </c>
      <c r="BB2" s="1" t="s">
        <v>122</v>
      </c>
      <c r="BC2" s="1" t="s">
        <v>123</v>
      </c>
      <c r="BD2" s="1" t="s">
        <v>124</v>
      </c>
      <c r="BE2" s="1" t="s">
        <v>125</v>
      </c>
      <c r="BF2" s="1" t="s">
        <v>52</v>
      </c>
      <c r="BG2" s="1" t="s">
        <v>126</v>
      </c>
      <c r="BH2" s="1" t="s">
        <v>127</v>
      </c>
      <c r="BI2" s="1" t="s">
        <v>128</v>
      </c>
      <c r="BJ2" s="1" t="s">
        <v>129</v>
      </c>
      <c r="BK2" s="1" t="s">
        <v>130</v>
      </c>
      <c r="BL2" s="1" t="s">
        <v>131</v>
      </c>
      <c r="BM2" s="1" t="s">
        <v>132</v>
      </c>
      <c r="BN2" s="1" t="s">
        <v>133</v>
      </c>
      <c r="BO2" s="1" t="s">
        <v>134</v>
      </c>
      <c r="BP2" s="1" t="s">
        <v>135</v>
      </c>
      <c r="BQ2" s="1" t="s">
        <v>136</v>
      </c>
      <c r="BR2" s="1" t="s">
        <v>137</v>
      </c>
      <c r="BS2" s="1" t="s">
        <v>138</v>
      </c>
      <c r="BT2" s="1" t="s">
        <v>139</v>
      </c>
      <c r="BU2" s="1" t="s">
        <v>140</v>
      </c>
      <c r="BV2" s="1" t="s">
        <v>141</v>
      </c>
      <c r="BW2" s="1" t="s">
        <v>142</v>
      </c>
      <c r="BX2" s="1" t="s">
        <v>143</v>
      </c>
      <c r="BY2" s="1" t="s">
        <v>144</v>
      </c>
    </row>
    <row r="3" spans="1:77" s="1" customFormat="1">
      <c r="A3" s="1" t="s">
        <v>145</v>
      </c>
      <c r="B3" s="1" t="s">
        <v>146</v>
      </c>
      <c r="C3" s="1" t="s">
        <v>147</v>
      </c>
      <c r="D3" s="1" t="s">
        <v>147</v>
      </c>
      <c r="F3" s="1" t="s">
        <v>148</v>
      </c>
      <c r="G3" s="1" t="s">
        <v>148</v>
      </c>
      <c r="H3" s="1" t="s">
        <v>148</v>
      </c>
      <c r="I3" s="1" t="s">
        <v>149</v>
      </c>
      <c r="K3" s="1" t="s">
        <v>147</v>
      </c>
      <c r="M3" s="1" t="s">
        <v>147</v>
      </c>
      <c r="N3" s="1" t="s">
        <v>147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148</v>
      </c>
      <c r="U3" s="1" t="s">
        <v>149</v>
      </c>
      <c r="V3" s="1" t="s">
        <v>149</v>
      </c>
      <c r="W3" s="1" t="s">
        <v>149</v>
      </c>
      <c r="X3" s="1" t="s">
        <v>150</v>
      </c>
      <c r="Y3" s="1" t="s">
        <v>147</v>
      </c>
      <c r="Z3" s="1" t="s">
        <v>156</v>
      </c>
      <c r="AA3" s="1" t="s">
        <v>376</v>
      </c>
      <c r="AB3" s="1" t="s">
        <v>151</v>
      </c>
      <c r="AC3" s="1" t="s">
        <v>152</v>
      </c>
      <c r="AD3" s="1" t="s">
        <v>152</v>
      </c>
      <c r="AE3" s="1" t="s">
        <v>152</v>
      </c>
      <c r="AF3" s="1" t="s">
        <v>147</v>
      </c>
      <c r="AG3" s="1" t="s">
        <v>153</v>
      </c>
      <c r="AH3" s="1" t="s">
        <v>147</v>
      </c>
      <c r="AI3" s="1" t="s">
        <v>152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154</v>
      </c>
      <c r="AO3" s="1" t="s">
        <v>154</v>
      </c>
      <c r="AP3" s="1" t="s">
        <v>154</v>
      </c>
      <c r="AQ3" s="1" t="s">
        <v>155</v>
      </c>
      <c r="AR3" s="1" t="s">
        <v>156</v>
      </c>
      <c r="AS3" s="1" t="s">
        <v>157</v>
      </c>
      <c r="AT3" s="1" t="s">
        <v>158</v>
      </c>
      <c r="AU3" s="1" t="s">
        <v>158</v>
      </c>
      <c r="AV3" s="1" t="s">
        <v>159</v>
      </c>
      <c r="AW3" s="1" t="s">
        <v>160</v>
      </c>
      <c r="AX3" s="1" t="s">
        <v>156</v>
      </c>
      <c r="AY3" s="1" t="s">
        <v>156</v>
      </c>
      <c r="AZ3" s="1" t="s">
        <v>156</v>
      </c>
      <c r="BA3" s="1" t="s">
        <v>156</v>
      </c>
      <c r="BB3" s="1" t="s">
        <v>156</v>
      </c>
      <c r="BC3" s="1" t="s">
        <v>156</v>
      </c>
      <c r="BG3" s="1" t="s">
        <v>147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161</v>
      </c>
      <c r="BS3" s="1" t="s">
        <v>161</v>
      </c>
      <c r="BT3" s="1" t="s">
        <v>161</v>
      </c>
      <c r="BU3" s="1" t="s">
        <v>151</v>
      </c>
      <c r="BV3" s="1" t="s">
        <v>151</v>
      </c>
      <c r="BW3" s="1" t="s">
        <v>151</v>
      </c>
      <c r="BX3" s="1" t="s">
        <v>162</v>
      </c>
      <c r="BY3" s="1" t="s">
        <v>154</v>
      </c>
    </row>
    <row r="4" spans="1:77">
      <c r="A4" s="2">
        <v>42438</v>
      </c>
      <c r="B4" s="28">
        <v>0.66585006944444447</v>
      </c>
      <c r="C4" s="4">
        <v>0</v>
      </c>
      <c r="D4" s="4">
        <v>1E-3</v>
      </c>
      <c r="E4" s="4" t="s">
        <v>155</v>
      </c>
      <c r="F4" s="4">
        <v>10</v>
      </c>
      <c r="G4" s="4">
        <v>0.5</v>
      </c>
      <c r="H4" s="4">
        <v>2.9</v>
      </c>
      <c r="I4" s="4">
        <v>3.9</v>
      </c>
      <c r="K4" s="4">
        <v>20.7</v>
      </c>
      <c r="L4" s="4">
        <v>1</v>
      </c>
      <c r="M4" s="4">
        <v>0</v>
      </c>
      <c r="N4" s="4">
        <v>1E-3</v>
      </c>
      <c r="O4" s="4">
        <v>0.5</v>
      </c>
      <c r="P4" s="4">
        <v>2.9</v>
      </c>
      <c r="Q4" s="4">
        <v>3.4</v>
      </c>
      <c r="R4" s="4">
        <v>0.40079999999999999</v>
      </c>
      <c r="S4" s="4">
        <v>2.3248000000000002</v>
      </c>
      <c r="T4" s="4">
        <v>2.7</v>
      </c>
      <c r="U4" s="4">
        <v>3.9260999999999999</v>
      </c>
      <c r="X4" s="4">
        <v>0</v>
      </c>
      <c r="Y4" s="4">
        <v>20.7</v>
      </c>
      <c r="Z4" s="4" t="s">
        <v>377</v>
      </c>
      <c r="AA4" s="4">
        <v>0</v>
      </c>
      <c r="AB4" s="4">
        <v>12.7</v>
      </c>
      <c r="AC4" s="4">
        <v>845</v>
      </c>
      <c r="AD4" s="4">
        <v>865</v>
      </c>
      <c r="AE4" s="4">
        <v>836</v>
      </c>
      <c r="AF4" s="4">
        <v>88</v>
      </c>
      <c r="AG4" s="4">
        <v>22.36</v>
      </c>
      <c r="AH4" s="4">
        <v>0.51</v>
      </c>
      <c r="AI4" s="4">
        <v>977</v>
      </c>
      <c r="AJ4" s="4">
        <v>-1</v>
      </c>
      <c r="AK4" s="4">
        <v>0</v>
      </c>
      <c r="AL4" s="4">
        <v>24</v>
      </c>
      <c r="AM4" s="4">
        <v>190</v>
      </c>
      <c r="AN4" s="4">
        <v>191</v>
      </c>
      <c r="AO4" s="4">
        <v>4.3</v>
      </c>
      <c r="AP4" s="4">
        <v>195</v>
      </c>
      <c r="AQ4" s="4" t="s">
        <v>155</v>
      </c>
      <c r="AR4" s="4">
        <v>2</v>
      </c>
      <c r="AS4" s="5">
        <v>0.87377314814814822</v>
      </c>
      <c r="AT4" s="4">
        <v>47.159346999999997</v>
      </c>
      <c r="AU4" s="4">
        <v>-88.489711999999997</v>
      </c>
      <c r="AV4" s="4">
        <v>318.60000000000002</v>
      </c>
      <c r="AW4" s="4">
        <v>0</v>
      </c>
      <c r="AX4" s="4">
        <v>12</v>
      </c>
      <c r="AY4" s="4">
        <v>9</v>
      </c>
      <c r="AZ4" s="4" t="s">
        <v>411</v>
      </c>
      <c r="BA4" s="4">
        <v>0.9</v>
      </c>
      <c r="BB4" s="4">
        <v>1.3</v>
      </c>
      <c r="BC4" s="4">
        <v>1.6</v>
      </c>
      <c r="BE4" s="4">
        <v>450</v>
      </c>
      <c r="BG4" s="4">
        <v>0.51300000000000001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4">
        <v>0</v>
      </c>
      <c r="BP4" s="4">
        <v>0</v>
      </c>
      <c r="BQ4" s="4">
        <v>0</v>
      </c>
      <c r="BR4" s="4">
        <v>0</v>
      </c>
      <c r="BT4" s="4">
        <v>0</v>
      </c>
      <c r="BU4" s="4">
        <v>0</v>
      </c>
      <c r="BV4" s="4">
        <v>-5</v>
      </c>
      <c r="BW4" s="4">
        <v>0.83099999999999996</v>
      </c>
      <c r="BX4" s="4">
        <v>0</v>
      </c>
      <c r="BY4" s="4">
        <v>16.786200000000001</v>
      </c>
    </row>
    <row r="5" spans="1:77">
      <c r="A5" s="2">
        <v>42438</v>
      </c>
      <c r="B5" s="28">
        <v>0.66586164351851851</v>
      </c>
      <c r="C5" s="4">
        <v>0</v>
      </c>
      <c r="D5" s="4">
        <v>1E-3</v>
      </c>
      <c r="E5" s="4" t="s">
        <v>155</v>
      </c>
      <c r="F5" s="4">
        <v>10</v>
      </c>
      <c r="G5" s="4">
        <v>0.5</v>
      </c>
      <c r="H5" s="4">
        <v>2.9</v>
      </c>
      <c r="I5" s="4">
        <v>0</v>
      </c>
      <c r="K5" s="4">
        <v>20.7</v>
      </c>
      <c r="L5" s="4">
        <v>1</v>
      </c>
      <c r="M5" s="4">
        <v>0</v>
      </c>
      <c r="N5" s="4">
        <v>1E-3</v>
      </c>
      <c r="O5" s="4">
        <v>0.5</v>
      </c>
      <c r="P5" s="4">
        <v>2.8871000000000002</v>
      </c>
      <c r="Q5" s="4">
        <v>3.4</v>
      </c>
      <c r="R5" s="4">
        <v>0.40079999999999999</v>
      </c>
      <c r="S5" s="4">
        <v>2.3144</v>
      </c>
      <c r="T5" s="4">
        <v>2.7</v>
      </c>
      <c r="U5" s="4">
        <v>0</v>
      </c>
      <c r="X5" s="4">
        <v>0</v>
      </c>
      <c r="Y5" s="4">
        <v>20.7</v>
      </c>
      <c r="Z5" s="4" t="s">
        <v>377</v>
      </c>
      <c r="AA5" s="4">
        <v>0</v>
      </c>
      <c r="AB5" s="4">
        <v>12.6</v>
      </c>
      <c r="AC5" s="4">
        <v>846</v>
      </c>
      <c r="AD5" s="4">
        <v>866</v>
      </c>
      <c r="AE5" s="4">
        <v>837</v>
      </c>
      <c r="AF5" s="4">
        <v>88</v>
      </c>
      <c r="AG5" s="4">
        <v>22.36</v>
      </c>
      <c r="AH5" s="4">
        <v>0.51</v>
      </c>
      <c r="AI5" s="4">
        <v>977</v>
      </c>
      <c r="AJ5" s="4">
        <v>-1</v>
      </c>
      <c r="AK5" s="4">
        <v>0</v>
      </c>
      <c r="AL5" s="4">
        <v>24</v>
      </c>
      <c r="AM5" s="4">
        <v>190</v>
      </c>
      <c r="AN5" s="4">
        <v>191.6</v>
      </c>
      <c r="AO5" s="4">
        <v>4.3</v>
      </c>
      <c r="AP5" s="4">
        <v>195</v>
      </c>
      <c r="AQ5" s="4" t="s">
        <v>155</v>
      </c>
      <c r="AR5" s="4">
        <v>2</v>
      </c>
      <c r="AS5" s="5">
        <v>0.87377314814814822</v>
      </c>
      <c r="AT5" s="4">
        <v>47.159346999999997</v>
      </c>
      <c r="AU5" s="4">
        <v>-88.489711999999997</v>
      </c>
      <c r="AV5" s="4">
        <v>318.7</v>
      </c>
      <c r="AW5" s="4">
        <v>0</v>
      </c>
      <c r="AX5" s="4">
        <v>12</v>
      </c>
      <c r="AY5" s="4">
        <v>9</v>
      </c>
      <c r="AZ5" s="4" t="s">
        <v>411</v>
      </c>
      <c r="BA5" s="4">
        <v>0.9</v>
      </c>
      <c r="BB5" s="4">
        <v>1.3</v>
      </c>
      <c r="BC5" s="4">
        <v>1.6</v>
      </c>
      <c r="BE5" s="4">
        <v>450</v>
      </c>
      <c r="BG5" s="4">
        <v>0.51300000000000001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T5" s="4">
        <v>0</v>
      </c>
      <c r="BU5" s="4">
        <v>0</v>
      </c>
      <c r="BV5" s="4">
        <v>-5</v>
      </c>
      <c r="BW5" s="4">
        <v>0.83044899999999999</v>
      </c>
      <c r="BX5" s="4">
        <v>0</v>
      </c>
      <c r="BY5" s="4">
        <v>16.775079000000002</v>
      </c>
    </row>
    <row r="6" spans="1:77">
      <c r="A6" s="2">
        <v>42438</v>
      </c>
      <c r="B6" s="28">
        <v>0.66587321759259266</v>
      </c>
      <c r="C6" s="4">
        <v>0</v>
      </c>
      <c r="D6" s="4">
        <v>1E-3</v>
      </c>
      <c r="E6" s="4" t="s">
        <v>155</v>
      </c>
      <c r="F6" s="4">
        <v>10</v>
      </c>
      <c r="G6" s="4">
        <v>0.5</v>
      </c>
      <c r="H6" s="4">
        <v>2.8</v>
      </c>
      <c r="I6" s="4">
        <v>3</v>
      </c>
      <c r="K6" s="4">
        <v>20.7</v>
      </c>
      <c r="L6" s="4">
        <v>1</v>
      </c>
      <c r="M6" s="4">
        <v>0</v>
      </c>
      <c r="N6" s="4">
        <v>1E-3</v>
      </c>
      <c r="O6" s="4">
        <v>0.5</v>
      </c>
      <c r="P6" s="4">
        <v>2.8</v>
      </c>
      <c r="Q6" s="4">
        <v>3.3</v>
      </c>
      <c r="R6" s="4">
        <v>0.40079999999999999</v>
      </c>
      <c r="S6" s="4">
        <v>2.2446000000000002</v>
      </c>
      <c r="T6" s="4">
        <v>2.6</v>
      </c>
      <c r="U6" s="4">
        <v>3</v>
      </c>
      <c r="X6" s="4">
        <v>0</v>
      </c>
      <c r="Y6" s="4">
        <v>20.7</v>
      </c>
      <c r="Z6" s="4" t="s">
        <v>377</v>
      </c>
      <c r="AA6" s="4">
        <v>0</v>
      </c>
      <c r="AB6" s="4">
        <v>12.7</v>
      </c>
      <c r="AC6" s="4">
        <v>845</v>
      </c>
      <c r="AD6" s="4">
        <v>865</v>
      </c>
      <c r="AE6" s="4">
        <v>837</v>
      </c>
      <c r="AF6" s="4">
        <v>88</v>
      </c>
      <c r="AG6" s="4">
        <v>22.36</v>
      </c>
      <c r="AH6" s="4">
        <v>0.51</v>
      </c>
      <c r="AI6" s="4">
        <v>977</v>
      </c>
      <c r="AJ6" s="4">
        <v>-1</v>
      </c>
      <c r="AK6" s="4">
        <v>0</v>
      </c>
      <c r="AL6" s="4">
        <v>24</v>
      </c>
      <c r="AM6" s="4">
        <v>190.6</v>
      </c>
      <c r="AN6" s="4">
        <v>192</v>
      </c>
      <c r="AO6" s="4">
        <v>4.4000000000000004</v>
      </c>
      <c r="AP6" s="4">
        <v>195</v>
      </c>
      <c r="AQ6" s="4" t="s">
        <v>155</v>
      </c>
      <c r="AR6" s="4">
        <v>2</v>
      </c>
      <c r="AS6" s="5">
        <v>0.87378472222222225</v>
      </c>
      <c r="AT6" s="4">
        <v>47.159346999999997</v>
      </c>
      <c r="AU6" s="4">
        <v>-88.489711999999997</v>
      </c>
      <c r="AV6" s="4">
        <v>319</v>
      </c>
      <c r="AW6" s="4">
        <v>0</v>
      </c>
      <c r="AX6" s="4">
        <v>12</v>
      </c>
      <c r="AY6" s="4">
        <v>9</v>
      </c>
      <c r="AZ6" s="4" t="s">
        <v>411</v>
      </c>
      <c r="BA6" s="4">
        <v>0.9</v>
      </c>
      <c r="BB6" s="4">
        <v>1.3</v>
      </c>
      <c r="BC6" s="4">
        <v>1.6</v>
      </c>
      <c r="BE6" s="4">
        <v>450</v>
      </c>
      <c r="BG6" s="4">
        <v>0.51300000000000001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T6" s="4">
        <v>0</v>
      </c>
      <c r="BU6" s="4">
        <v>0</v>
      </c>
      <c r="BV6" s="4">
        <v>-5</v>
      </c>
      <c r="BW6" s="4">
        <v>0.83055100000000004</v>
      </c>
      <c r="BX6" s="4">
        <v>0</v>
      </c>
      <c r="BY6" s="4">
        <v>16.77713</v>
      </c>
    </row>
    <row r="7" spans="1:77">
      <c r="A7" s="2">
        <v>42438</v>
      </c>
      <c r="B7" s="28">
        <v>0.6658847916666667</v>
      </c>
      <c r="C7" s="4">
        <v>0</v>
      </c>
      <c r="D7" s="4">
        <v>1E-3</v>
      </c>
      <c r="E7" s="4" t="s">
        <v>155</v>
      </c>
      <c r="F7" s="4">
        <v>10</v>
      </c>
      <c r="G7" s="4">
        <v>0.5</v>
      </c>
      <c r="H7" s="4">
        <v>2.7</v>
      </c>
      <c r="I7" s="4">
        <v>1</v>
      </c>
      <c r="K7" s="4">
        <v>20.7</v>
      </c>
      <c r="L7" s="4">
        <v>1</v>
      </c>
      <c r="M7" s="4">
        <v>0</v>
      </c>
      <c r="N7" s="4">
        <v>1E-3</v>
      </c>
      <c r="O7" s="4">
        <v>0.5</v>
      </c>
      <c r="P7" s="4">
        <v>2.7</v>
      </c>
      <c r="Q7" s="4">
        <v>3.2</v>
      </c>
      <c r="R7" s="4">
        <v>0.40079999999999999</v>
      </c>
      <c r="S7" s="4">
        <v>2.1644999999999999</v>
      </c>
      <c r="T7" s="4">
        <v>2.6</v>
      </c>
      <c r="U7" s="4">
        <v>0.98019999999999996</v>
      </c>
      <c r="X7" s="4">
        <v>0</v>
      </c>
      <c r="Y7" s="4">
        <v>20.7</v>
      </c>
      <c r="Z7" s="4" t="s">
        <v>377</v>
      </c>
      <c r="AA7" s="4">
        <v>0</v>
      </c>
      <c r="AB7" s="4">
        <v>12.7</v>
      </c>
      <c r="AC7" s="4">
        <v>845</v>
      </c>
      <c r="AD7" s="4">
        <v>866</v>
      </c>
      <c r="AE7" s="4">
        <v>836</v>
      </c>
      <c r="AF7" s="4">
        <v>88</v>
      </c>
      <c r="AG7" s="4">
        <v>22.36</v>
      </c>
      <c r="AH7" s="4">
        <v>0.51</v>
      </c>
      <c r="AI7" s="4">
        <v>977</v>
      </c>
      <c r="AJ7" s="4">
        <v>-1</v>
      </c>
      <c r="AK7" s="4">
        <v>0</v>
      </c>
      <c r="AL7" s="4">
        <v>24</v>
      </c>
      <c r="AM7" s="4">
        <v>190.4</v>
      </c>
      <c r="AN7" s="4">
        <v>192</v>
      </c>
      <c r="AO7" s="4">
        <v>4.5</v>
      </c>
      <c r="AP7" s="4">
        <v>195</v>
      </c>
      <c r="AQ7" s="4" t="s">
        <v>155</v>
      </c>
      <c r="AR7" s="4">
        <v>2</v>
      </c>
      <c r="AS7" s="5">
        <v>0.87379629629629629</v>
      </c>
      <c r="AT7" s="4">
        <v>47.159346999999997</v>
      </c>
      <c r="AU7" s="4">
        <v>-88.489711999999997</v>
      </c>
      <c r="AV7" s="4">
        <v>319.2</v>
      </c>
      <c r="AW7" s="4">
        <v>0</v>
      </c>
      <c r="AX7" s="4">
        <v>12</v>
      </c>
      <c r="AY7" s="4">
        <v>9</v>
      </c>
      <c r="AZ7" s="4" t="s">
        <v>411</v>
      </c>
      <c r="BA7" s="4">
        <v>0.9</v>
      </c>
      <c r="BB7" s="4">
        <v>1.3</v>
      </c>
      <c r="BC7" s="4">
        <v>1.6</v>
      </c>
      <c r="BE7" s="4">
        <v>450</v>
      </c>
      <c r="BG7" s="4">
        <v>0.51300000000000001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T7" s="4">
        <v>0</v>
      </c>
      <c r="BU7" s="4">
        <v>0</v>
      </c>
      <c r="BV7" s="4">
        <v>-5</v>
      </c>
      <c r="BW7" s="4">
        <v>0.83099999999999996</v>
      </c>
      <c r="BX7" s="4">
        <v>0</v>
      </c>
      <c r="BY7" s="4">
        <v>16.786200000000001</v>
      </c>
    </row>
    <row r="8" spans="1:77">
      <c r="A8" s="2">
        <v>42438</v>
      </c>
      <c r="B8" s="28">
        <v>0.66589636574074074</v>
      </c>
      <c r="C8" s="4">
        <v>0</v>
      </c>
      <c r="D8" s="4">
        <v>1E-3</v>
      </c>
      <c r="E8" s="4" t="s">
        <v>155</v>
      </c>
      <c r="F8" s="4">
        <v>10</v>
      </c>
      <c r="G8" s="4">
        <v>0.6</v>
      </c>
      <c r="H8" s="4">
        <v>2.6</v>
      </c>
      <c r="I8" s="4">
        <v>1</v>
      </c>
      <c r="K8" s="4">
        <v>20.7</v>
      </c>
      <c r="L8" s="4">
        <v>1</v>
      </c>
      <c r="M8" s="4">
        <v>0</v>
      </c>
      <c r="N8" s="4">
        <v>1E-3</v>
      </c>
      <c r="O8" s="4">
        <v>0.6</v>
      </c>
      <c r="P8" s="4">
        <v>2.6</v>
      </c>
      <c r="Q8" s="4">
        <v>3.2</v>
      </c>
      <c r="R8" s="4">
        <v>0.48099999999999998</v>
      </c>
      <c r="S8" s="4">
        <v>2.0842999999999998</v>
      </c>
      <c r="T8" s="4">
        <v>2.6</v>
      </c>
      <c r="U8" s="4">
        <v>0.97299999999999998</v>
      </c>
      <c r="X8" s="4">
        <v>0</v>
      </c>
      <c r="Y8" s="4">
        <v>20.7</v>
      </c>
      <c r="Z8" s="4" t="s">
        <v>377</v>
      </c>
      <c r="AA8" s="4">
        <v>0</v>
      </c>
      <c r="AB8" s="4">
        <v>12.7</v>
      </c>
      <c r="AC8" s="4">
        <v>845</v>
      </c>
      <c r="AD8" s="4">
        <v>867</v>
      </c>
      <c r="AE8" s="4">
        <v>836</v>
      </c>
      <c r="AF8" s="4">
        <v>88</v>
      </c>
      <c r="AG8" s="4">
        <v>22.36</v>
      </c>
      <c r="AH8" s="4">
        <v>0.51</v>
      </c>
      <c r="AI8" s="4">
        <v>977</v>
      </c>
      <c r="AJ8" s="4">
        <v>-1</v>
      </c>
      <c r="AK8" s="4">
        <v>0</v>
      </c>
      <c r="AL8" s="4">
        <v>24</v>
      </c>
      <c r="AM8" s="4">
        <v>190</v>
      </c>
      <c r="AN8" s="4">
        <v>192</v>
      </c>
      <c r="AO8" s="4">
        <v>4.4000000000000004</v>
      </c>
      <c r="AP8" s="4">
        <v>195</v>
      </c>
      <c r="AQ8" s="4" t="s">
        <v>155</v>
      </c>
      <c r="AR8" s="4">
        <v>2</v>
      </c>
      <c r="AS8" s="5">
        <v>0.87380787037037033</v>
      </c>
      <c r="AT8" s="4">
        <v>47.159346999999997</v>
      </c>
      <c r="AU8" s="4">
        <v>-88.489711999999997</v>
      </c>
      <c r="AV8" s="4">
        <v>319.2</v>
      </c>
      <c r="AW8" s="4">
        <v>0</v>
      </c>
      <c r="AX8" s="4">
        <v>12</v>
      </c>
      <c r="AY8" s="4">
        <v>9</v>
      </c>
      <c r="AZ8" s="4" t="s">
        <v>411</v>
      </c>
      <c r="BA8" s="4">
        <v>0.9</v>
      </c>
      <c r="BB8" s="4">
        <v>1.3</v>
      </c>
      <c r="BC8" s="4">
        <v>1.6</v>
      </c>
      <c r="BE8" s="4">
        <v>450</v>
      </c>
      <c r="BG8" s="4">
        <v>0.51300000000000001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T8" s="4">
        <v>0</v>
      </c>
      <c r="BU8" s="4">
        <v>0</v>
      </c>
      <c r="BV8" s="4">
        <v>-5</v>
      </c>
      <c r="BW8" s="4">
        <v>0.83155100000000004</v>
      </c>
      <c r="BX8" s="4">
        <v>0</v>
      </c>
      <c r="BY8" s="4">
        <v>16.797329999999999</v>
      </c>
    </row>
    <row r="9" spans="1:77">
      <c r="A9" s="2">
        <v>42438</v>
      </c>
      <c r="B9" s="28">
        <v>0.66590793981481478</v>
      </c>
      <c r="C9" s="4">
        <v>-6.0000000000000001E-3</v>
      </c>
      <c r="D9" s="4">
        <v>1E-3</v>
      </c>
      <c r="E9" s="4" t="s">
        <v>155</v>
      </c>
      <c r="F9" s="4">
        <v>10</v>
      </c>
      <c r="G9" s="4">
        <v>0.6</v>
      </c>
      <c r="H9" s="4">
        <v>2.6</v>
      </c>
      <c r="I9" s="4">
        <v>4</v>
      </c>
      <c r="K9" s="4">
        <v>20.7</v>
      </c>
      <c r="L9" s="4">
        <v>1</v>
      </c>
      <c r="M9" s="4">
        <v>0</v>
      </c>
      <c r="N9" s="4">
        <v>1E-3</v>
      </c>
      <c r="O9" s="4">
        <v>0.6</v>
      </c>
      <c r="P9" s="4">
        <v>2.6</v>
      </c>
      <c r="Q9" s="4">
        <v>3.2</v>
      </c>
      <c r="R9" s="4">
        <v>0.48099999999999998</v>
      </c>
      <c r="S9" s="4">
        <v>2.0842999999999998</v>
      </c>
      <c r="T9" s="4">
        <v>2.6</v>
      </c>
      <c r="U9" s="4">
        <v>3.9939</v>
      </c>
      <c r="X9" s="4">
        <v>0</v>
      </c>
      <c r="Y9" s="4">
        <v>20.7</v>
      </c>
      <c r="Z9" s="4" t="s">
        <v>377</v>
      </c>
      <c r="AA9" s="4">
        <v>0</v>
      </c>
      <c r="AB9" s="4">
        <v>12.7</v>
      </c>
      <c r="AC9" s="4">
        <v>845</v>
      </c>
      <c r="AD9" s="4">
        <v>866</v>
      </c>
      <c r="AE9" s="4">
        <v>837</v>
      </c>
      <c r="AF9" s="4">
        <v>88</v>
      </c>
      <c r="AG9" s="4">
        <v>22.36</v>
      </c>
      <c r="AH9" s="4">
        <v>0.51</v>
      </c>
      <c r="AI9" s="4">
        <v>977</v>
      </c>
      <c r="AJ9" s="4">
        <v>-1</v>
      </c>
      <c r="AK9" s="4">
        <v>0</v>
      </c>
      <c r="AL9" s="4">
        <v>24</v>
      </c>
      <c r="AM9" s="4">
        <v>190</v>
      </c>
      <c r="AN9" s="4">
        <v>192</v>
      </c>
      <c r="AO9" s="4">
        <v>4</v>
      </c>
      <c r="AP9" s="4">
        <v>195</v>
      </c>
      <c r="AQ9" s="4" t="s">
        <v>155</v>
      </c>
      <c r="AR9" s="4">
        <v>2</v>
      </c>
      <c r="AS9" s="5">
        <v>0.87381944444444448</v>
      </c>
      <c r="AT9" s="4">
        <v>47.159346999999997</v>
      </c>
      <c r="AU9" s="4">
        <v>-88.489711999999997</v>
      </c>
      <c r="AV9" s="4">
        <v>319.2</v>
      </c>
      <c r="AW9" s="4">
        <v>0</v>
      </c>
      <c r="AX9" s="4">
        <v>12</v>
      </c>
      <c r="AY9" s="4">
        <v>9</v>
      </c>
      <c r="AZ9" s="4" t="s">
        <v>411</v>
      </c>
      <c r="BA9" s="4">
        <v>0.9</v>
      </c>
      <c r="BB9" s="4">
        <v>1.2350000000000001</v>
      </c>
      <c r="BC9" s="4">
        <v>1.5349999999999999</v>
      </c>
      <c r="BE9" s="4">
        <v>450</v>
      </c>
      <c r="BG9" s="4">
        <v>0.51300000000000001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T9" s="4">
        <v>0</v>
      </c>
      <c r="BU9" s="4">
        <v>5.5099999999999995E-4</v>
      </c>
      <c r="BV9" s="4">
        <v>-5</v>
      </c>
      <c r="BW9" s="4">
        <v>0.83199999999999996</v>
      </c>
      <c r="BX9" s="4">
        <v>1.3465E-2</v>
      </c>
      <c r="BY9" s="4">
        <v>16.8064</v>
      </c>
    </row>
    <row r="10" spans="1:77">
      <c r="A10" s="2">
        <v>42438</v>
      </c>
      <c r="B10" s="28">
        <v>0.66591951388888893</v>
      </c>
      <c r="C10" s="4">
        <v>-6.0000000000000001E-3</v>
      </c>
      <c r="D10" s="4">
        <v>1E-3</v>
      </c>
      <c r="E10" s="4" t="s">
        <v>155</v>
      </c>
      <c r="F10" s="4">
        <v>10</v>
      </c>
      <c r="G10" s="4">
        <v>0.6</v>
      </c>
      <c r="H10" s="4">
        <v>2.6</v>
      </c>
      <c r="I10" s="4">
        <v>1</v>
      </c>
      <c r="K10" s="4">
        <v>20.7</v>
      </c>
      <c r="L10" s="4">
        <v>1</v>
      </c>
      <c r="M10" s="4">
        <v>0</v>
      </c>
      <c r="N10" s="4">
        <v>1E-3</v>
      </c>
      <c r="O10" s="4">
        <v>0.6</v>
      </c>
      <c r="P10" s="4">
        <v>2.6</v>
      </c>
      <c r="Q10" s="4">
        <v>3.2</v>
      </c>
      <c r="R10" s="4">
        <v>0.48099999999999998</v>
      </c>
      <c r="S10" s="4">
        <v>2.0842999999999998</v>
      </c>
      <c r="T10" s="4">
        <v>2.6</v>
      </c>
      <c r="U10" s="4">
        <v>1.0079</v>
      </c>
      <c r="X10" s="4">
        <v>0</v>
      </c>
      <c r="Y10" s="4">
        <v>20.7</v>
      </c>
      <c r="Z10" s="4" t="s">
        <v>377</v>
      </c>
      <c r="AA10" s="4">
        <v>0</v>
      </c>
      <c r="AB10" s="4">
        <v>12.6</v>
      </c>
      <c r="AC10" s="4">
        <v>846</v>
      </c>
      <c r="AD10" s="4">
        <v>866</v>
      </c>
      <c r="AE10" s="4">
        <v>837</v>
      </c>
      <c r="AF10" s="4">
        <v>88</v>
      </c>
      <c r="AG10" s="4">
        <v>22.36</v>
      </c>
      <c r="AH10" s="4">
        <v>0.51</v>
      </c>
      <c r="AI10" s="4">
        <v>977</v>
      </c>
      <c r="AJ10" s="4">
        <v>-1</v>
      </c>
      <c r="AK10" s="4">
        <v>0</v>
      </c>
      <c r="AL10" s="4">
        <v>24</v>
      </c>
      <c r="AM10" s="4">
        <v>190</v>
      </c>
      <c r="AN10" s="4">
        <v>192</v>
      </c>
      <c r="AO10" s="4">
        <v>4.0999999999999996</v>
      </c>
      <c r="AP10" s="4">
        <v>195</v>
      </c>
      <c r="AQ10" s="4" t="s">
        <v>155</v>
      </c>
      <c r="AR10" s="4">
        <v>2</v>
      </c>
      <c r="AS10" s="5">
        <v>0.87383101851851863</v>
      </c>
      <c r="AT10" s="4">
        <v>47.159346999999997</v>
      </c>
      <c r="AU10" s="4">
        <v>-88.489711999999997</v>
      </c>
      <c r="AV10" s="4">
        <v>319.10000000000002</v>
      </c>
      <c r="AW10" s="4">
        <v>0</v>
      </c>
      <c r="AX10" s="4">
        <v>12</v>
      </c>
      <c r="AY10" s="4">
        <v>9</v>
      </c>
      <c r="AZ10" s="4" t="s">
        <v>411</v>
      </c>
      <c r="BA10" s="4">
        <v>0.9</v>
      </c>
      <c r="BB10" s="4">
        <v>1.2</v>
      </c>
      <c r="BC10" s="4">
        <v>1.5</v>
      </c>
      <c r="BE10" s="4">
        <v>450</v>
      </c>
      <c r="BG10" s="4">
        <v>0.51300000000000001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T10" s="4">
        <v>0</v>
      </c>
      <c r="BU10" s="4">
        <v>4.4900000000000002E-4</v>
      </c>
      <c r="BV10" s="4">
        <v>-5</v>
      </c>
      <c r="BW10" s="4">
        <v>0.83144899999999999</v>
      </c>
      <c r="BX10" s="4">
        <v>1.0973E-2</v>
      </c>
      <c r="BY10" s="4">
        <v>16.795269999999999</v>
      </c>
    </row>
    <row r="11" spans="1:77">
      <c r="A11" s="2">
        <v>42438</v>
      </c>
      <c r="B11" s="28">
        <v>0.66593108796296296</v>
      </c>
      <c r="C11" s="4">
        <v>-3.0000000000000001E-3</v>
      </c>
      <c r="D11" s="4">
        <v>1E-3</v>
      </c>
      <c r="E11" s="4" t="s">
        <v>155</v>
      </c>
      <c r="F11" s="4">
        <v>10</v>
      </c>
      <c r="G11" s="4">
        <v>0.6</v>
      </c>
      <c r="H11" s="4">
        <v>2.5</v>
      </c>
      <c r="I11" s="4">
        <v>4.5</v>
      </c>
      <c r="K11" s="4">
        <v>20.7</v>
      </c>
      <c r="L11" s="4">
        <v>1</v>
      </c>
      <c r="M11" s="4">
        <v>0</v>
      </c>
      <c r="N11" s="4">
        <v>1E-3</v>
      </c>
      <c r="O11" s="4">
        <v>0.6</v>
      </c>
      <c r="P11" s="4">
        <v>2.5</v>
      </c>
      <c r="Q11" s="4">
        <v>3.1</v>
      </c>
      <c r="R11" s="4">
        <v>0.48099999999999998</v>
      </c>
      <c r="S11" s="4">
        <v>2.0041000000000002</v>
      </c>
      <c r="T11" s="4">
        <v>2.5</v>
      </c>
      <c r="U11" s="4">
        <v>4.5435999999999996</v>
      </c>
      <c r="X11" s="4">
        <v>0</v>
      </c>
      <c r="Y11" s="4">
        <v>20.7</v>
      </c>
      <c r="Z11" s="4" t="s">
        <v>377</v>
      </c>
      <c r="AA11" s="4">
        <v>0</v>
      </c>
      <c r="AB11" s="4">
        <v>12.6</v>
      </c>
      <c r="AC11" s="4">
        <v>845</v>
      </c>
      <c r="AD11" s="4">
        <v>866</v>
      </c>
      <c r="AE11" s="4">
        <v>836</v>
      </c>
      <c r="AF11" s="4">
        <v>88</v>
      </c>
      <c r="AG11" s="4">
        <v>22.36</v>
      </c>
      <c r="AH11" s="4">
        <v>0.51</v>
      </c>
      <c r="AI11" s="4">
        <v>977</v>
      </c>
      <c r="AJ11" s="4">
        <v>-1</v>
      </c>
      <c r="AK11" s="4">
        <v>0</v>
      </c>
      <c r="AL11" s="4">
        <v>24</v>
      </c>
      <c r="AM11" s="4">
        <v>190.6</v>
      </c>
      <c r="AN11" s="4">
        <v>192</v>
      </c>
      <c r="AO11" s="4">
        <v>4.3</v>
      </c>
      <c r="AP11" s="4">
        <v>195</v>
      </c>
      <c r="AQ11" s="4" t="s">
        <v>155</v>
      </c>
      <c r="AR11" s="4">
        <v>2</v>
      </c>
      <c r="AS11" s="5">
        <v>0.87384259259259256</v>
      </c>
      <c r="AT11" s="4">
        <v>47.159346999999997</v>
      </c>
      <c r="AU11" s="4">
        <v>-88.489711999999997</v>
      </c>
      <c r="AV11" s="4">
        <v>319</v>
      </c>
      <c r="AW11" s="4">
        <v>0</v>
      </c>
      <c r="AX11" s="4">
        <v>12</v>
      </c>
      <c r="AY11" s="4">
        <v>9</v>
      </c>
      <c r="AZ11" s="4" t="s">
        <v>411</v>
      </c>
      <c r="BA11" s="4">
        <v>0.9</v>
      </c>
      <c r="BB11" s="4">
        <v>1.2</v>
      </c>
      <c r="BC11" s="4">
        <v>1.5</v>
      </c>
      <c r="BE11" s="4">
        <v>450</v>
      </c>
      <c r="BG11" s="4">
        <v>0.51300000000000001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T11" s="4">
        <v>0</v>
      </c>
      <c r="BU11" s="4">
        <v>0</v>
      </c>
      <c r="BV11" s="4">
        <v>-5</v>
      </c>
      <c r="BW11" s="4">
        <v>0.83099999999999996</v>
      </c>
      <c r="BX11" s="4">
        <v>0</v>
      </c>
      <c r="BY11" s="4">
        <v>16.786200000000001</v>
      </c>
    </row>
    <row r="12" spans="1:77">
      <c r="A12" s="2">
        <v>42438</v>
      </c>
      <c r="B12" s="28">
        <v>0.665942662037037</v>
      </c>
      <c r="C12" s="4">
        <v>-0.01</v>
      </c>
      <c r="D12" s="4">
        <v>1E-3</v>
      </c>
      <c r="E12" s="4" t="s">
        <v>155</v>
      </c>
      <c r="F12" s="4">
        <v>10</v>
      </c>
      <c r="G12" s="4">
        <v>0.6</v>
      </c>
      <c r="H12" s="4">
        <v>2.5</v>
      </c>
      <c r="I12" s="4">
        <v>1.9</v>
      </c>
      <c r="K12" s="4">
        <v>20.7</v>
      </c>
      <c r="L12" s="4">
        <v>1</v>
      </c>
      <c r="M12" s="4">
        <v>0</v>
      </c>
      <c r="N12" s="4">
        <v>1E-3</v>
      </c>
      <c r="O12" s="4">
        <v>0.6</v>
      </c>
      <c r="P12" s="4">
        <v>2.5</v>
      </c>
      <c r="Q12" s="4">
        <v>3.1</v>
      </c>
      <c r="R12" s="4">
        <v>0.48099999999999998</v>
      </c>
      <c r="S12" s="4">
        <v>2.0041000000000002</v>
      </c>
      <c r="T12" s="4">
        <v>2.5</v>
      </c>
      <c r="U12" s="4">
        <v>1.9443999999999999</v>
      </c>
      <c r="X12" s="4">
        <v>0</v>
      </c>
      <c r="Y12" s="4">
        <v>20.7</v>
      </c>
      <c r="Z12" s="4" t="s">
        <v>377</v>
      </c>
      <c r="AA12" s="4">
        <v>0</v>
      </c>
      <c r="AB12" s="4">
        <v>12.7</v>
      </c>
      <c r="AC12" s="4">
        <v>844</v>
      </c>
      <c r="AD12" s="4">
        <v>866</v>
      </c>
      <c r="AE12" s="4">
        <v>836</v>
      </c>
      <c r="AF12" s="4">
        <v>88</v>
      </c>
      <c r="AG12" s="4">
        <v>22.36</v>
      </c>
      <c r="AH12" s="4">
        <v>0.51</v>
      </c>
      <c r="AI12" s="4">
        <v>977</v>
      </c>
      <c r="AJ12" s="4">
        <v>-1</v>
      </c>
      <c r="AK12" s="4">
        <v>0</v>
      </c>
      <c r="AL12" s="4">
        <v>24</v>
      </c>
      <c r="AM12" s="4">
        <v>191</v>
      </c>
      <c r="AN12" s="4">
        <v>192</v>
      </c>
      <c r="AO12" s="4">
        <v>4.5</v>
      </c>
      <c r="AP12" s="4">
        <v>195</v>
      </c>
      <c r="AQ12" s="4" t="s">
        <v>155</v>
      </c>
      <c r="AR12" s="4">
        <v>2</v>
      </c>
      <c r="AS12" s="5">
        <v>0.87385416666666671</v>
      </c>
      <c r="AT12" s="4">
        <v>47.159346999999997</v>
      </c>
      <c r="AU12" s="4">
        <v>-88.489711999999997</v>
      </c>
      <c r="AV12" s="4">
        <v>318.89999999999998</v>
      </c>
      <c r="AW12" s="4">
        <v>0</v>
      </c>
      <c r="AX12" s="4">
        <v>12</v>
      </c>
      <c r="AY12" s="4">
        <v>9</v>
      </c>
      <c r="AZ12" s="4" t="s">
        <v>411</v>
      </c>
      <c r="BA12" s="4">
        <v>0.9</v>
      </c>
      <c r="BB12" s="4">
        <v>1.2</v>
      </c>
      <c r="BC12" s="4">
        <v>1.5</v>
      </c>
      <c r="BE12" s="4">
        <v>450</v>
      </c>
      <c r="BG12" s="4">
        <v>0.51300000000000001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T12" s="4">
        <v>0</v>
      </c>
      <c r="BU12" s="4">
        <v>5.5099999999999995E-4</v>
      </c>
      <c r="BV12" s="4">
        <v>-5</v>
      </c>
      <c r="BW12" s="4">
        <v>0.83155100000000004</v>
      </c>
      <c r="BX12" s="4">
        <v>1.3465E-2</v>
      </c>
      <c r="BY12" s="4">
        <v>16.797329999999999</v>
      </c>
    </row>
    <row r="13" spans="1:77">
      <c r="A13" s="2">
        <v>42438</v>
      </c>
      <c r="B13" s="28">
        <v>0.66595423611111115</v>
      </c>
      <c r="C13" s="4">
        <v>-0.01</v>
      </c>
      <c r="D13" s="4">
        <v>1E-3</v>
      </c>
      <c r="E13" s="4" t="s">
        <v>155</v>
      </c>
      <c r="F13" s="4">
        <v>10</v>
      </c>
      <c r="G13" s="4">
        <v>0.6</v>
      </c>
      <c r="H13" s="4">
        <v>2.5</v>
      </c>
      <c r="I13" s="4">
        <v>0.1</v>
      </c>
      <c r="K13" s="4">
        <v>20.7</v>
      </c>
      <c r="L13" s="4">
        <v>1</v>
      </c>
      <c r="M13" s="4">
        <v>0</v>
      </c>
      <c r="N13" s="4">
        <v>1E-3</v>
      </c>
      <c r="O13" s="4">
        <v>0.6</v>
      </c>
      <c r="P13" s="4">
        <v>2.4870000000000001</v>
      </c>
      <c r="Q13" s="4">
        <v>3.1</v>
      </c>
      <c r="R13" s="4">
        <v>0.48099999999999998</v>
      </c>
      <c r="S13" s="4">
        <v>1.9937</v>
      </c>
      <c r="T13" s="4">
        <v>2.5</v>
      </c>
      <c r="U13" s="4">
        <v>5.5100000000000003E-2</v>
      </c>
      <c r="X13" s="4">
        <v>0</v>
      </c>
      <c r="Y13" s="4">
        <v>20.7</v>
      </c>
      <c r="Z13" s="4" t="s">
        <v>377</v>
      </c>
      <c r="AA13" s="4">
        <v>0</v>
      </c>
      <c r="AB13" s="4">
        <v>12.8</v>
      </c>
      <c r="AC13" s="4">
        <v>844</v>
      </c>
      <c r="AD13" s="4">
        <v>865</v>
      </c>
      <c r="AE13" s="4">
        <v>835</v>
      </c>
      <c r="AF13" s="4">
        <v>88</v>
      </c>
      <c r="AG13" s="4">
        <v>22.36</v>
      </c>
      <c r="AH13" s="4">
        <v>0.51</v>
      </c>
      <c r="AI13" s="4">
        <v>977</v>
      </c>
      <c r="AJ13" s="4">
        <v>-1</v>
      </c>
      <c r="AK13" s="4">
        <v>0</v>
      </c>
      <c r="AL13" s="4">
        <v>24</v>
      </c>
      <c r="AM13" s="4">
        <v>191</v>
      </c>
      <c r="AN13" s="4">
        <v>192</v>
      </c>
      <c r="AO13" s="4">
        <v>4.5</v>
      </c>
      <c r="AP13" s="4">
        <v>195</v>
      </c>
      <c r="AQ13" s="4" t="s">
        <v>155</v>
      </c>
      <c r="AR13" s="4">
        <v>2</v>
      </c>
      <c r="AS13" s="5">
        <v>0.87386574074074075</v>
      </c>
      <c r="AT13" s="4">
        <v>47.159346999999997</v>
      </c>
      <c r="AU13" s="4">
        <v>-88.489711999999997</v>
      </c>
      <c r="AV13" s="4">
        <v>318.7</v>
      </c>
      <c r="AW13" s="4">
        <v>0</v>
      </c>
      <c r="AX13" s="4">
        <v>12</v>
      </c>
      <c r="AY13" s="4">
        <v>9</v>
      </c>
      <c r="AZ13" s="4" t="s">
        <v>411</v>
      </c>
      <c r="BA13" s="4">
        <v>0.9</v>
      </c>
      <c r="BB13" s="4">
        <v>1.2</v>
      </c>
      <c r="BC13" s="4">
        <v>1.5</v>
      </c>
      <c r="BE13" s="4">
        <v>450</v>
      </c>
      <c r="BG13" s="4">
        <v>0.51300000000000001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T13" s="4">
        <v>0</v>
      </c>
      <c r="BU13" s="4">
        <v>1E-3</v>
      </c>
      <c r="BV13" s="4">
        <v>-5</v>
      </c>
      <c r="BW13" s="4">
        <v>0.83199999999999996</v>
      </c>
      <c r="BX13" s="4">
        <v>2.4438000000000001E-2</v>
      </c>
      <c r="BY13" s="4">
        <v>16.8064</v>
      </c>
    </row>
    <row r="14" spans="1:77">
      <c r="A14" s="2">
        <v>42438</v>
      </c>
      <c r="B14" s="28">
        <v>0.66596581018518519</v>
      </c>
      <c r="C14" s="4">
        <v>-0.01</v>
      </c>
      <c r="D14" s="4">
        <v>1E-3</v>
      </c>
      <c r="E14" s="4" t="s">
        <v>155</v>
      </c>
      <c r="F14" s="4">
        <v>10</v>
      </c>
      <c r="G14" s="4">
        <v>0.6</v>
      </c>
      <c r="H14" s="4">
        <v>2.4</v>
      </c>
      <c r="I14" s="4">
        <v>3.9</v>
      </c>
      <c r="K14" s="4">
        <v>20.7</v>
      </c>
      <c r="L14" s="4">
        <v>1</v>
      </c>
      <c r="M14" s="4">
        <v>0</v>
      </c>
      <c r="N14" s="4">
        <v>1E-3</v>
      </c>
      <c r="O14" s="4">
        <v>0.6</v>
      </c>
      <c r="P14" s="4">
        <v>2.3872</v>
      </c>
      <c r="Q14" s="4">
        <v>3</v>
      </c>
      <c r="R14" s="4">
        <v>0.48099999999999998</v>
      </c>
      <c r="S14" s="4">
        <v>1.9137</v>
      </c>
      <c r="T14" s="4">
        <v>2.4</v>
      </c>
      <c r="U14" s="4">
        <v>3.9245999999999999</v>
      </c>
      <c r="X14" s="4">
        <v>0</v>
      </c>
      <c r="Y14" s="4">
        <v>20.7</v>
      </c>
      <c r="Z14" s="4" t="s">
        <v>377</v>
      </c>
      <c r="AA14" s="4">
        <v>0</v>
      </c>
      <c r="AB14" s="4">
        <v>12.8</v>
      </c>
      <c r="AC14" s="4">
        <v>844</v>
      </c>
      <c r="AD14" s="4">
        <v>863</v>
      </c>
      <c r="AE14" s="4">
        <v>833</v>
      </c>
      <c r="AF14" s="4">
        <v>88</v>
      </c>
      <c r="AG14" s="4">
        <v>22.36</v>
      </c>
      <c r="AH14" s="4">
        <v>0.51</v>
      </c>
      <c r="AI14" s="4">
        <v>977</v>
      </c>
      <c r="AJ14" s="4">
        <v>-1</v>
      </c>
      <c r="AK14" s="4">
        <v>0</v>
      </c>
      <c r="AL14" s="4">
        <v>24</v>
      </c>
      <c r="AM14" s="4">
        <v>191</v>
      </c>
      <c r="AN14" s="4">
        <v>192</v>
      </c>
      <c r="AO14" s="4">
        <v>4.0999999999999996</v>
      </c>
      <c r="AP14" s="4">
        <v>195</v>
      </c>
      <c r="AQ14" s="4" t="s">
        <v>155</v>
      </c>
      <c r="AR14" s="4">
        <v>2</v>
      </c>
      <c r="AS14" s="5">
        <v>0.87387731481481479</v>
      </c>
      <c r="AT14" s="4">
        <v>47.159346999999997</v>
      </c>
      <c r="AU14" s="4">
        <v>-88.489711999999997</v>
      </c>
      <c r="AV14" s="4">
        <v>318.60000000000002</v>
      </c>
      <c r="AW14" s="4">
        <v>0</v>
      </c>
      <c r="AX14" s="4">
        <v>12</v>
      </c>
      <c r="AY14" s="4">
        <v>9</v>
      </c>
      <c r="AZ14" s="4" t="s">
        <v>411</v>
      </c>
      <c r="BA14" s="4">
        <v>0.9</v>
      </c>
      <c r="BB14" s="4">
        <v>1.2</v>
      </c>
      <c r="BC14" s="4">
        <v>1.5</v>
      </c>
      <c r="BE14" s="4">
        <v>450</v>
      </c>
      <c r="BG14" s="4">
        <v>0.51300000000000001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T14" s="4">
        <v>0</v>
      </c>
      <c r="BU14" s="4">
        <v>1E-3</v>
      </c>
      <c r="BV14" s="4">
        <v>-5</v>
      </c>
      <c r="BW14" s="4">
        <v>0.83199999999999996</v>
      </c>
      <c r="BX14" s="4">
        <v>2.4438000000000001E-2</v>
      </c>
      <c r="BY14" s="4">
        <v>16.8064</v>
      </c>
    </row>
    <row r="15" spans="1:77">
      <c r="A15" s="2">
        <v>42438</v>
      </c>
      <c r="B15" s="28">
        <v>0.66597738425925923</v>
      </c>
      <c r="C15" s="4">
        <v>-0.01</v>
      </c>
      <c r="D15" s="4">
        <v>1E-3</v>
      </c>
      <c r="E15" s="4" t="s">
        <v>155</v>
      </c>
      <c r="F15" s="4">
        <v>10</v>
      </c>
      <c r="G15" s="4">
        <v>0.6</v>
      </c>
      <c r="H15" s="4">
        <v>2.2999999999999998</v>
      </c>
      <c r="I15" s="4">
        <v>0</v>
      </c>
      <c r="K15" s="4">
        <v>20.7</v>
      </c>
      <c r="L15" s="4">
        <v>1</v>
      </c>
      <c r="M15" s="4">
        <v>0</v>
      </c>
      <c r="N15" s="4">
        <v>1E-3</v>
      </c>
      <c r="O15" s="4">
        <v>0.6</v>
      </c>
      <c r="P15" s="4">
        <v>2.2871000000000001</v>
      </c>
      <c r="Q15" s="4">
        <v>2.9</v>
      </c>
      <c r="R15" s="4">
        <v>0.48099999999999998</v>
      </c>
      <c r="S15" s="4">
        <v>1.8333999999999999</v>
      </c>
      <c r="T15" s="4">
        <v>2.2999999999999998</v>
      </c>
      <c r="U15" s="4">
        <v>4.0599999999999997E-2</v>
      </c>
      <c r="X15" s="4">
        <v>0</v>
      </c>
      <c r="Y15" s="4">
        <v>20.7</v>
      </c>
      <c r="Z15" s="4" t="s">
        <v>377</v>
      </c>
      <c r="AA15" s="4">
        <v>0</v>
      </c>
      <c r="AB15" s="4">
        <v>12.7</v>
      </c>
      <c r="AC15" s="4">
        <v>845</v>
      </c>
      <c r="AD15" s="4">
        <v>864</v>
      </c>
      <c r="AE15" s="4">
        <v>834</v>
      </c>
      <c r="AF15" s="4">
        <v>88</v>
      </c>
      <c r="AG15" s="4">
        <v>22.36</v>
      </c>
      <c r="AH15" s="4">
        <v>0.51</v>
      </c>
      <c r="AI15" s="4">
        <v>977</v>
      </c>
      <c r="AJ15" s="4">
        <v>-1</v>
      </c>
      <c r="AK15" s="4">
        <v>0</v>
      </c>
      <c r="AL15" s="4">
        <v>24</v>
      </c>
      <c r="AM15" s="4">
        <v>191</v>
      </c>
      <c r="AN15" s="4">
        <v>192</v>
      </c>
      <c r="AO15" s="4">
        <v>4.2</v>
      </c>
      <c r="AP15" s="4">
        <v>195</v>
      </c>
      <c r="AQ15" s="4" t="s">
        <v>155</v>
      </c>
      <c r="AR15" s="4">
        <v>2</v>
      </c>
      <c r="AS15" s="5">
        <v>0.87388888888888883</v>
      </c>
      <c r="AT15" s="4">
        <v>47.159345999999999</v>
      </c>
      <c r="AU15" s="4">
        <v>-88.489711999999997</v>
      </c>
      <c r="AV15" s="4">
        <v>318.39999999999998</v>
      </c>
      <c r="AW15" s="4">
        <v>0</v>
      </c>
      <c r="AX15" s="4">
        <v>12</v>
      </c>
      <c r="AY15" s="4">
        <v>9</v>
      </c>
      <c r="AZ15" s="4" t="s">
        <v>411</v>
      </c>
      <c r="BA15" s="4">
        <v>0.9</v>
      </c>
      <c r="BB15" s="4">
        <v>1.2</v>
      </c>
      <c r="BC15" s="4">
        <v>1.5</v>
      </c>
      <c r="BE15" s="4">
        <v>450</v>
      </c>
      <c r="BG15" s="4">
        <v>0.51300000000000001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T15" s="4">
        <v>0</v>
      </c>
      <c r="BU15" s="4">
        <v>4.4900000000000002E-4</v>
      </c>
      <c r="BV15" s="4">
        <v>-5</v>
      </c>
      <c r="BW15" s="4">
        <v>0.83144899999999999</v>
      </c>
      <c r="BX15" s="4">
        <v>1.0973E-2</v>
      </c>
      <c r="BY15" s="4">
        <v>16.795269999999999</v>
      </c>
    </row>
    <row r="16" spans="1:77">
      <c r="A16" s="2">
        <v>42438</v>
      </c>
      <c r="B16" s="28">
        <v>0.66598895833333327</v>
      </c>
      <c r="C16" s="4">
        <v>-0.01</v>
      </c>
      <c r="D16" s="4">
        <v>1E-3</v>
      </c>
      <c r="E16" s="4" t="s">
        <v>155</v>
      </c>
      <c r="F16" s="4">
        <v>10</v>
      </c>
      <c r="G16" s="4">
        <v>0.6</v>
      </c>
      <c r="H16" s="4">
        <v>2.2000000000000002</v>
      </c>
      <c r="I16" s="4">
        <v>3</v>
      </c>
      <c r="K16" s="4">
        <v>20.7</v>
      </c>
      <c r="L16" s="4">
        <v>1</v>
      </c>
      <c r="M16" s="4">
        <v>0</v>
      </c>
      <c r="N16" s="4">
        <v>1E-3</v>
      </c>
      <c r="O16" s="4">
        <v>0.6</v>
      </c>
      <c r="P16" s="4">
        <v>2.2000000000000002</v>
      </c>
      <c r="Q16" s="4">
        <v>2.8</v>
      </c>
      <c r="R16" s="4">
        <v>0.48099999999999998</v>
      </c>
      <c r="S16" s="4">
        <v>1.7636000000000001</v>
      </c>
      <c r="T16" s="4">
        <v>2.2000000000000002</v>
      </c>
      <c r="U16" s="4">
        <v>3</v>
      </c>
      <c r="X16" s="4">
        <v>0</v>
      </c>
      <c r="Y16" s="4">
        <v>20.7</v>
      </c>
      <c r="Z16" s="4" t="s">
        <v>377</v>
      </c>
      <c r="AA16" s="4">
        <v>0</v>
      </c>
      <c r="AB16" s="4">
        <v>12.7</v>
      </c>
      <c r="AC16" s="4">
        <v>845</v>
      </c>
      <c r="AD16" s="4">
        <v>865</v>
      </c>
      <c r="AE16" s="4">
        <v>836</v>
      </c>
      <c r="AF16" s="4">
        <v>88</v>
      </c>
      <c r="AG16" s="4">
        <v>22.36</v>
      </c>
      <c r="AH16" s="4">
        <v>0.51</v>
      </c>
      <c r="AI16" s="4">
        <v>977</v>
      </c>
      <c r="AJ16" s="4">
        <v>-1</v>
      </c>
      <c r="AK16" s="4">
        <v>0</v>
      </c>
      <c r="AL16" s="4">
        <v>24</v>
      </c>
      <c r="AM16" s="4">
        <v>191</v>
      </c>
      <c r="AN16" s="4">
        <v>192.6</v>
      </c>
      <c r="AO16" s="4">
        <v>4.2</v>
      </c>
      <c r="AP16" s="4">
        <v>195</v>
      </c>
      <c r="AQ16" s="4" t="s">
        <v>155</v>
      </c>
      <c r="AR16" s="4">
        <v>2</v>
      </c>
      <c r="AS16" s="5">
        <v>0.87390046296296298</v>
      </c>
      <c r="AT16" s="4">
        <v>47.159345000000002</v>
      </c>
      <c r="AU16" s="4">
        <v>-88.489711999999997</v>
      </c>
      <c r="AV16" s="4">
        <v>318.3</v>
      </c>
      <c r="AW16" s="4">
        <v>0</v>
      </c>
      <c r="AX16" s="4">
        <v>12</v>
      </c>
      <c r="AY16" s="4">
        <v>9</v>
      </c>
      <c r="AZ16" s="4" t="s">
        <v>411</v>
      </c>
      <c r="BA16" s="4">
        <v>0.9</v>
      </c>
      <c r="BB16" s="4">
        <v>1.2</v>
      </c>
      <c r="BC16" s="4">
        <v>1.5</v>
      </c>
      <c r="BE16" s="4">
        <v>450</v>
      </c>
      <c r="BG16" s="4">
        <v>0.51300000000000001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T16" s="4">
        <v>0</v>
      </c>
      <c r="BU16" s="4">
        <v>0</v>
      </c>
      <c r="BV16" s="4">
        <v>-5</v>
      </c>
      <c r="BW16" s="4">
        <v>0.83099999999999996</v>
      </c>
      <c r="BX16" s="4">
        <v>0</v>
      </c>
      <c r="BY16" s="4">
        <v>16.786200000000001</v>
      </c>
    </row>
    <row r="17" spans="1:77">
      <c r="A17" s="2">
        <v>42438</v>
      </c>
      <c r="B17" s="28">
        <v>0.66600053240740742</v>
      </c>
      <c r="C17" s="4">
        <v>-0.01</v>
      </c>
      <c r="D17" s="4">
        <v>1E-3</v>
      </c>
      <c r="E17" s="4" t="s">
        <v>155</v>
      </c>
      <c r="F17" s="4">
        <v>10</v>
      </c>
      <c r="G17" s="4">
        <v>0.6</v>
      </c>
      <c r="H17" s="4">
        <v>2.2000000000000002</v>
      </c>
      <c r="I17" s="4">
        <v>1</v>
      </c>
      <c r="K17" s="4">
        <v>20.7</v>
      </c>
      <c r="L17" s="4">
        <v>1</v>
      </c>
      <c r="M17" s="4">
        <v>0</v>
      </c>
      <c r="N17" s="4">
        <v>1E-3</v>
      </c>
      <c r="O17" s="4">
        <v>0.6</v>
      </c>
      <c r="P17" s="4">
        <v>2.1875</v>
      </c>
      <c r="Q17" s="4">
        <v>2.8</v>
      </c>
      <c r="R17" s="4">
        <v>0.48099999999999998</v>
      </c>
      <c r="S17" s="4">
        <v>1.7536</v>
      </c>
      <c r="T17" s="4">
        <v>2.2000000000000002</v>
      </c>
      <c r="U17" s="4">
        <v>1.0027999999999999</v>
      </c>
      <c r="X17" s="4">
        <v>0</v>
      </c>
      <c r="Y17" s="4">
        <v>20.7</v>
      </c>
      <c r="Z17" s="4" t="s">
        <v>377</v>
      </c>
      <c r="AA17" s="4">
        <v>0</v>
      </c>
      <c r="AB17" s="4">
        <v>12.7</v>
      </c>
      <c r="AC17" s="4">
        <v>845</v>
      </c>
      <c r="AD17" s="4">
        <v>865</v>
      </c>
      <c r="AE17" s="4">
        <v>836</v>
      </c>
      <c r="AF17" s="4">
        <v>88</v>
      </c>
      <c r="AG17" s="4">
        <v>22.36</v>
      </c>
      <c r="AH17" s="4">
        <v>0.51</v>
      </c>
      <c r="AI17" s="4">
        <v>977</v>
      </c>
      <c r="AJ17" s="4">
        <v>-1</v>
      </c>
      <c r="AK17" s="4">
        <v>0</v>
      </c>
      <c r="AL17" s="4">
        <v>24</v>
      </c>
      <c r="AM17" s="4">
        <v>191</v>
      </c>
      <c r="AN17" s="4">
        <v>193</v>
      </c>
      <c r="AO17" s="4">
        <v>4.2</v>
      </c>
      <c r="AP17" s="4">
        <v>195</v>
      </c>
      <c r="AQ17" s="4" t="s">
        <v>155</v>
      </c>
      <c r="AR17" s="4">
        <v>2</v>
      </c>
      <c r="AS17" s="5">
        <v>0.87391203703703713</v>
      </c>
      <c r="AT17" s="4">
        <v>47.159345999999999</v>
      </c>
      <c r="AU17" s="4">
        <v>-88.489711999999997</v>
      </c>
      <c r="AV17" s="4">
        <v>318.10000000000002</v>
      </c>
      <c r="AW17" s="4">
        <v>0</v>
      </c>
      <c r="AX17" s="4">
        <v>12</v>
      </c>
      <c r="AY17" s="4">
        <v>9</v>
      </c>
      <c r="AZ17" s="4" t="s">
        <v>411</v>
      </c>
      <c r="BA17" s="4">
        <v>0.9</v>
      </c>
      <c r="BB17" s="4">
        <v>1.2</v>
      </c>
      <c r="BC17" s="4">
        <v>1.5</v>
      </c>
      <c r="BE17" s="4">
        <v>450</v>
      </c>
      <c r="BG17" s="4">
        <v>0.51300000000000001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T17" s="4">
        <v>0</v>
      </c>
      <c r="BU17" s="4">
        <v>0</v>
      </c>
      <c r="BV17" s="4">
        <v>-5</v>
      </c>
      <c r="BW17" s="4">
        <v>0.83155100000000004</v>
      </c>
      <c r="BX17" s="4">
        <v>0</v>
      </c>
      <c r="BY17" s="4">
        <v>16.797329999999999</v>
      </c>
    </row>
    <row r="18" spans="1:77">
      <c r="A18" s="2">
        <v>42438</v>
      </c>
      <c r="B18" s="28">
        <v>0.66601210648148146</v>
      </c>
      <c r="C18" s="4">
        <v>-8.9999999999999993E-3</v>
      </c>
      <c r="D18" s="4">
        <v>1E-3</v>
      </c>
      <c r="E18" s="4" t="s">
        <v>155</v>
      </c>
      <c r="F18" s="4">
        <v>10</v>
      </c>
      <c r="G18" s="4">
        <v>0.6</v>
      </c>
      <c r="H18" s="4">
        <v>2.1</v>
      </c>
      <c r="I18" s="4">
        <v>1</v>
      </c>
      <c r="K18" s="4">
        <v>20.7</v>
      </c>
      <c r="L18" s="4">
        <v>1</v>
      </c>
      <c r="M18" s="4">
        <v>0</v>
      </c>
      <c r="N18" s="4">
        <v>1E-3</v>
      </c>
      <c r="O18" s="4">
        <v>0.6</v>
      </c>
      <c r="P18" s="4">
        <v>2.0876999999999999</v>
      </c>
      <c r="Q18" s="4">
        <v>2.7</v>
      </c>
      <c r="R18" s="4">
        <v>0.48099999999999998</v>
      </c>
      <c r="S18" s="4">
        <v>1.6736</v>
      </c>
      <c r="T18" s="4">
        <v>2.2000000000000002</v>
      </c>
      <c r="U18" s="4">
        <v>1.0069999999999999</v>
      </c>
      <c r="X18" s="4">
        <v>0</v>
      </c>
      <c r="Y18" s="4">
        <v>20.7</v>
      </c>
      <c r="Z18" s="4" t="s">
        <v>377</v>
      </c>
      <c r="AA18" s="4">
        <v>0</v>
      </c>
      <c r="AB18" s="4">
        <v>12.7</v>
      </c>
      <c r="AC18" s="4">
        <v>845</v>
      </c>
      <c r="AD18" s="4">
        <v>864</v>
      </c>
      <c r="AE18" s="4">
        <v>835</v>
      </c>
      <c r="AF18" s="4">
        <v>88</v>
      </c>
      <c r="AG18" s="4">
        <v>22.36</v>
      </c>
      <c r="AH18" s="4">
        <v>0.51</v>
      </c>
      <c r="AI18" s="4">
        <v>977</v>
      </c>
      <c r="AJ18" s="4">
        <v>-1</v>
      </c>
      <c r="AK18" s="4">
        <v>0</v>
      </c>
      <c r="AL18" s="4">
        <v>24</v>
      </c>
      <c r="AM18" s="4">
        <v>191</v>
      </c>
      <c r="AN18" s="4">
        <v>193</v>
      </c>
      <c r="AO18" s="4">
        <v>4.4000000000000004</v>
      </c>
      <c r="AP18" s="4">
        <v>195</v>
      </c>
      <c r="AQ18" s="4" t="s">
        <v>155</v>
      </c>
      <c r="AR18" s="4">
        <v>2</v>
      </c>
      <c r="AS18" s="5">
        <v>0.87392361111111105</v>
      </c>
      <c r="AT18" s="4">
        <v>47.159345999999999</v>
      </c>
      <c r="AU18" s="4">
        <v>-88.489711999999997</v>
      </c>
      <c r="AV18" s="4">
        <v>317.89999999999998</v>
      </c>
      <c r="AW18" s="4">
        <v>0</v>
      </c>
      <c r="AX18" s="4">
        <v>12</v>
      </c>
      <c r="AY18" s="4">
        <v>9</v>
      </c>
      <c r="AZ18" s="4" t="s">
        <v>411</v>
      </c>
      <c r="BA18" s="4">
        <v>0.9</v>
      </c>
      <c r="BB18" s="4">
        <v>1.2</v>
      </c>
      <c r="BC18" s="4">
        <v>1.5</v>
      </c>
      <c r="BE18" s="4">
        <v>450</v>
      </c>
      <c r="BG18" s="4">
        <v>0.51300000000000001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T18" s="4">
        <v>0</v>
      </c>
      <c r="BU18" s="4">
        <v>0</v>
      </c>
      <c r="BV18" s="4">
        <v>-5</v>
      </c>
      <c r="BW18" s="4">
        <v>0.83199999999999996</v>
      </c>
      <c r="BX18" s="4">
        <v>0</v>
      </c>
      <c r="BY18" s="4">
        <v>16.8064</v>
      </c>
    </row>
    <row r="19" spans="1:77">
      <c r="A19" s="2">
        <v>42438</v>
      </c>
      <c r="B19" s="28">
        <v>0.66602368055555561</v>
      </c>
      <c r="C19" s="4">
        <v>-1E-3</v>
      </c>
      <c r="D19" s="4">
        <v>1E-3</v>
      </c>
      <c r="E19" s="4" t="s">
        <v>155</v>
      </c>
      <c r="F19" s="4">
        <v>10</v>
      </c>
      <c r="G19" s="4">
        <v>0.6</v>
      </c>
      <c r="H19" s="4">
        <v>2</v>
      </c>
      <c r="I19" s="4">
        <v>3</v>
      </c>
      <c r="K19" s="4">
        <v>20.7</v>
      </c>
      <c r="L19" s="4">
        <v>1</v>
      </c>
      <c r="M19" s="4">
        <v>0</v>
      </c>
      <c r="N19" s="4">
        <v>1E-3</v>
      </c>
      <c r="O19" s="4">
        <v>0.58789999999999998</v>
      </c>
      <c r="P19" s="4">
        <v>2</v>
      </c>
      <c r="Q19" s="4">
        <v>2.6</v>
      </c>
      <c r="R19" s="4">
        <v>0.4713</v>
      </c>
      <c r="S19" s="4">
        <v>1.6032999999999999</v>
      </c>
      <c r="T19" s="4">
        <v>2.1</v>
      </c>
      <c r="U19" s="4">
        <v>2.9921000000000002</v>
      </c>
      <c r="X19" s="4">
        <v>0</v>
      </c>
      <c r="Y19" s="4">
        <v>20.7</v>
      </c>
      <c r="Z19" s="4" t="s">
        <v>377</v>
      </c>
      <c r="AA19" s="4">
        <v>0</v>
      </c>
      <c r="AB19" s="4">
        <v>12.7</v>
      </c>
      <c r="AC19" s="4">
        <v>845</v>
      </c>
      <c r="AD19" s="4">
        <v>865</v>
      </c>
      <c r="AE19" s="4">
        <v>836</v>
      </c>
      <c r="AF19" s="4">
        <v>88</v>
      </c>
      <c r="AG19" s="4">
        <v>22.36</v>
      </c>
      <c r="AH19" s="4">
        <v>0.51</v>
      </c>
      <c r="AI19" s="4">
        <v>977</v>
      </c>
      <c r="AJ19" s="4">
        <v>-1</v>
      </c>
      <c r="AK19" s="4">
        <v>0</v>
      </c>
      <c r="AL19" s="4">
        <v>24</v>
      </c>
      <c r="AM19" s="4">
        <v>190.4</v>
      </c>
      <c r="AN19" s="4">
        <v>193</v>
      </c>
      <c r="AO19" s="4">
        <v>4.0999999999999996</v>
      </c>
      <c r="AP19" s="4">
        <v>195</v>
      </c>
      <c r="AQ19" s="4" t="s">
        <v>155</v>
      </c>
      <c r="AR19" s="4">
        <v>2</v>
      </c>
      <c r="AS19" s="5">
        <v>0.8739351851851852</v>
      </c>
      <c r="AT19" s="4">
        <v>47.159345000000002</v>
      </c>
      <c r="AU19" s="4">
        <v>-88.489711999999997</v>
      </c>
      <c r="AV19" s="4">
        <v>317.7</v>
      </c>
      <c r="AW19" s="4">
        <v>0</v>
      </c>
      <c r="AX19" s="4">
        <v>12</v>
      </c>
      <c r="AY19" s="4">
        <v>9</v>
      </c>
      <c r="AZ19" s="4" t="s">
        <v>411</v>
      </c>
      <c r="BA19" s="4">
        <v>0.9</v>
      </c>
      <c r="BB19" s="4">
        <v>1.2</v>
      </c>
      <c r="BC19" s="4">
        <v>1.5</v>
      </c>
      <c r="BE19" s="4">
        <v>450</v>
      </c>
      <c r="BG19" s="4">
        <v>0.51300000000000001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T19" s="4">
        <v>0</v>
      </c>
      <c r="BU19" s="4">
        <v>0</v>
      </c>
      <c r="BV19" s="4">
        <v>-5</v>
      </c>
      <c r="BW19" s="4">
        <v>0.83144899999999999</v>
      </c>
      <c r="BX19" s="4">
        <v>0</v>
      </c>
      <c r="BY19" s="4">
        <v>16.795269999999999</v>
      </c>
    </row>
    <row r="20" spans="1:77">
      <c r="A20" s="2">
        <v>42438</v>
      </c>
      <c r="B20" s="28">
        <v>0.66603525462962965</v>
      </c>
      <c r="C20" s="4">
        <v>0</v>
      </c>
      <c r="D20" s="4">
        <v>1E-3</v>
      </c>
      <c r="E20" s="4" t="s">
        <v>155</v>
      </c>
      <c r="F20" s="4">
        <v>10</v>
      </c>
      <c r="G20" s="4">
        <v>0.5</v>
      </c>
      <c r="H20" s="4">
        <v>2</v>
      </c>
      <c r="I20" s="4">
        <v>-1</v>
      </c>
      <c r="K20" s="4">
        <v>20.7</v>
      </c>
      <c r="L20" s="4">
        <v>1</v>
      </c>
      <c r="M20" s="4">
        <v>0</v>
      </c>
      <c r="N20" s="4">
        <v>1E-3</v>
      </c>
      <c r="O20" s="4">
        <v>0.5</v>
      </c>
      <c r="P20" s="4">
        <v>1.9881</v>
      </c>
      <c r="Q20" s="4">
        <v>2.5</v>
      </c>
      <c r="R20" s="4">
        <v>0.40079999999999999</v>
      </c>
      <c r="S20" s="4">
        <v>1.5936999999999999</v>
      </c>
      <c r="T20" s="4">
        <v>2</v>
      </c>
      <c r="U20" s="4">
        <v>0</v>
      </c>
      <c r="X20" s="4">
        <v>0</v>
      </c>
      <c r="Y20" s="4">
        <v>20.7</v>
      </c>
      <c r="Z20" s="4" t="s">
        <v>377</v>
      </c>
      <c r="AA20" s="4">
        <v>0</v>
      </c>
      <c r="AB20" s="4">
        <v>12.6</v>
      </c>
      <c r="AC20" s="4">
        <v>846</v>
      </c>
      <c r="AD20" s="4">
        <v>866</v>
      </c>
      <c r="AE20" s="4">
        <v>837</v>
      </c>
      <c r="AF20" s="4">
        <v>88</v>
      </c>
      <c r="AG20" s="4">
        <v>22.36</v>
      </c>
      <c r="AH20" s="4">
        <v>0.51</v>
      </c>
      <c r="AI20" s="4">
        <v>977</v>
      </c>
      <c r="AJ20" s="4">
        <v>-1</v>
      </c>
      <c r="AK20" s="4">
        <v>0</v>
      </c>
      <c r="AL20" s="4">
        <v>24</v>
      </c>
      <c r="AM20" s="4">
        <v>190.6</v>
      </c>
      <c r="AN20" s="4">
        <v>193</v>
      </c>
      <c r="AO20" s="4">
        <v>3.9</v>
      </c>
      <c r="AP20" s="4">
        <v>195</v>
      </c>
      <c r="AQ20" s="4" t="s">
        <v>155</v>
      </c>
      <c r="AR20" s="4">
        <v>2</v>
      </c>
      <c r="AS20" s="5">
        <v>0.87394675925925924</v>
      </c>
      <c r="AT20" s="4">
        <v>47.159345999999999</v>
      </c>
      <c r="AU20" s="4">
        <v>-88.489711999999997</v>
      </c>
      <c r="AV20" s="4">
        <v>317.5</v>
      </c>
      <c r="AW20" s="4">
        <v>0</v>
      </c>
      <c r="AX20" s="4">
        <v>12</v>
      </c>
      <c r="AY20" s="4">
        <v>9</v>
      </c>
      <c r="AZ20" s="4" t="s">
        <v>411</v>
      </c>
      <c r="BA20" s="4">
        <v>0.9</v>
      </c>
      <c r="BB20" s="4">
        <v>1.2</v>
      </c>
      <c r="BC20" s="4">
        <v>1.5</v>
      </c>
      <c r="BE20" s="4">
        <v>450</v>
      </c>
      <c r="BG20" s="4">
        <v>0.51300000000000001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T20" s="4">
        <v>0</v>
      </c>
      <c r="BU20" s="4">
        <v>0</v>
      </c>
      <c r="BV20" s="4">
        <v>-5</v>
      </c>
      <c r="BW20" s="4">
        <v>0.83099999999999996</v>
      </c>
      <c r="BX20" s="4">
        <v>0</v>
      </c>
      <c r="BY20" s="4">
        <v>16.786200000000001</v>
      </c>
    </row>
    <row r="21" spans="1:77">
      <c r="A21" s="2">
        <v>42438</v>
      </c>
      <c r="B21" s="28">
        <v>0.66604682870370369</v>
      </c>
      <c r="C21" s="4">
        <v>0</v>
      </c>
      <c r="D21" s="4">
        <v>1E-3</v>
      </c>
      <c r="E21" s="4" t="s">
        <v>155</v>
      </c>
      <c r="F21" s="4">
        <v>10</v>
      </c>
      <c r="G21" s="4">
        <v>0.5</v>
      </c>
      <c r="H21" s="4">
        <v>1.9</v>
      </c>
      <c r="I21" s="4">
        <v>0</v>
      </c>
      <c r="K21" s="4">
        <v>20.7</v>
      </c>
      <c r="L21" s="4">
        <v>1</v>
      </c>
      <c r="M21" s="4">
        <v>0</v>
      </c>
      <c r="N21" s="4">
        <v>1E-3</v>
      </c>
      <c r="O21" s="4">
        <v>0.5</v>
      </c>
      <c r="P21" s="4">
        <v>1.9</v>
      </c>
      <c r="Q21" s="4">
        <v>2.4</v>
      </c>
      <c r="R21" s="4">
        <v>0.40079999999999999</v>
      </c>
      <c r="S21" s="4">
        <v>1.5230999999999999</v>
      </c>
      <c r="T21" s="4">
        <v>1.9</v>
      </c>
      <c r="U21" s="4">
        <v>0</v>
      </c>
      <c r="X21" s="4">
        <v>0</v>
      </c>
      <c r="Y21" s="4">
        <v>20.7</v>
      </c>
      <c r="Z21" s="4" t="s">
        <v>377</v>
      </c>
      <c r="AA21" s="4">
        <v>0</v>
      </c>
      <c r="AB21" s="4">
        <v>12.6</v>
      </c>
      <c r="AC21" s="4">
        <v>845</v>
      </c>
      <c r="AD21" s="4">
        <v>866</v>
      </c>
      <c r="AE21" s="4">
        <v>836</v>
      </c>
      <c r="AF21" s="4">
        <v>88</v>
      </c>
      <c r="AG21" s="4">
        <v>22.36</v>
      </c>
      <c r="AH21" s="4">
        <v>0.51</v>
      </c>
      <c r="AI21" s="4">
        <v>977</v>
      </c>
      <c r="AJ21" s="4">
        <v>-1</v>
      </c>
      <c r="AK21" s="4">
        <v>0</v>
      </c>
      <c r="AL21" s="4">
        <v>24</v>
      </c>
      <c r="AM21" s="4">
        <v>191</v>
      </c>
      <c r="AN21" s="4">
        <v>193</v>
      </c>
      <c r="AO21" s="4">
        <v>3.9</v>
      </c>
      <c r="AP21" s="4">
        <v>195</v>
      </c>
      <c r="AQ21" s="4" t="s">
        <v>155</v>
      </c>
      <c r="AR21" s="4">
        <v>2</v>
      </c>
      <c r="AS21" s="5">
        <v>0.87395833333333339</v>
      </c>
      <c r="AT21" s="4">
        <v>47.159345999999999</v>
      </c>
      <c r="AU21" s="4">
        <v>-88.489711999999997</v>
      </c>
      <c r="AV21" s="4">
        <v>317.2</v>
      </c>
      <c r="AW21" s="4">
        <v>0</v>
      </c>
      <c r="AX21" s="4">
        <v>12</v>
      </c>
      <c r="AY21" s="4">
        <v>9</v>
      </c>
      <c r="AZ21" s="4" t="s">
        <v>411</v>
      </c>
      <c r="BA21" s="4">
        <v>0.9</v>
      </c>
      <c r="BB21" s="4">
        <v>1.2</v>
      </c>
      <c r="BC21" s="4">
        <v>1.5</v>
      </c>
      <c r="BE21" s="4">
        <v>450</v>
      </c>
      <c r="BG21" s="4">
        <v>0.51300000000000001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T21" s="4">
        <v>0</v>
      </c>
      <c r="BU21" s="4">
        <v>0</v>
      </c>
      <c r="BV21" s="4">
        <v>-5</v>
      </c>
      <c r="BW21" s="4">
        <v>0.83155100000000004</v>
      </c>
      <c r="BX21" s="4">
        <v>0</v>
      </c>
      <c r="BY21" s="4">
        <v>16.797321</v>
      </c>
    </row>
    <row r="22" spans="1:77">
      <c r="A22" s="2">
        <v>42438</v>
      </c>
      <c r="B22" s="28">
        <v>0.66605840277777772</v>
      </c>
      <c r="C22" s="4">
        <v>0</v>
      </c>
      <c r="D22" s="4">
        <v>1E-3</v>
      </c>
      <c r="E22" s="4" t="s">
        <v>155</v>
      </c>
      <c r="F22" s="4">
        <v>10</v>
      </c>
      <c r="G22" s="4">
        <v>0.5</v>
      </c>
      <c r="H22" s="4">
        <v>1.8</v>
      </c>
      <c r="I22" s="4">
        <v>0.4</v>
      </c>
      <c r="K22" s="4">
        <v>20.7</v>
      </c>
      <c r="L22" s="4">
        <v>1</v>
      </c>
      <c r="M22" s="4">
        <v>0</v>
      </c>
      <c r="N22" s="4">
        <v>1E-3</v>
      </c>
      <c r="O22" s="4">
        <v>0.5</v>
      </c>
      <c r="P22" s="4">
        <v>1.8</v>
      </c>
      <c r="Q22" s="4">
        <v>2.2999999999999998</v>
      </c>
      <c r="R22" s="4">
        <v>0.40079999999999999</v>
      </c>
      <c r="S22" s="4">
        <v>1.4430000000000001</v>
      </c>
      <c r="T22" s="4">
        <v>1.8</v>
      </c>
      <c r="U22" s="4">
        <v>0.4194</v>
      </c>
      <c r="X22" s="4">
        <v>0</v>
      </c>
      <c r="Y22" s="4">
        <v>20.7</v>
      </c>
      <c r="Z22" s="4" t="s">
        <v>377</v>
      </c>
      <c r="AA22" s="4">
        <v>0</v>
      </c>
      <c r="AB22" s="4">
        <v>12.6</v>
      </c>
      <c r="AC22" s="4">
        <v>846</v>
      </c>
      <c r="AD22" s="4">
        <v>866</v>
      </c>
      <c r="AE22" s="4">
        <v>837</v>
      </c>
      <c r="AF22" s="4">
        <v>88</v>
      </c>
      <c r="AG22" s="4">
        <v>22.36</v>
      </c>
      <c r="AH22" s="4">
        <v>0.51</v>
      </c>
      <c r="AI22" s="4">
        <v>977</v>
      </c>
      <c r="AJ22" s="4">
        <v>-1</v>
      </c>
      <c r="AK22" s="4">
        <v>0</v>
      </c>
      <c r="AL22" s="4">
        <v>24</v>
      </c>
      <c r="AM22" s="4">
        <v>191</v>
      </c>
      <c r="AN22" s="4">
        <v>193</v>
      </c>
      <c r="AO22" s="4">
        <v>4</v>
      </c>
      <c r="AP22" s="4">
        <v>195</v>
      </c>
      <c r="AQ22" s="4" t="s">
        <v>155</v>
      </c>
      <c r="AR22" s="4">
        <v>2</v>
      </c>
      <c r="AS22" s="5">
        <v>0.87396990740740732</v>
      </c>
      <c r="AT22" s="4">
        <v>47.159345999999999</v>
      </c>
      <c r="AU22" s="4">
        <v>-88.489711999999997</v>
      </c>
      <c r="AV22" s="4">
        <v>316.89999999999998</v>
      </c>
      <c r="AW22" s="4">
        <v>0</v>
      </c>
      <c r="AX22" s="4">
        <v>12</v>
      </c>
      <c r="AY22" s="4">
        <v>9</v>
      </c>
      <c r="AZ22" s="4" t="s">
        <v>411</v>
      </c>
      <c r="BA22" s="4">
        <v>0.9</v>
      </c>
      <c r="BB22" s="4">
        <v>1.2</v>
      </c>
      <c r="BC22" s="4">
        <v>1.5</v>
      </c>
      <c r="BE22" s="4">
        <v>450</v>
      </c>
      <c r="BG22" s="4">
        <v>0.51300000000000001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T22" s="4">
        <v>0</v>
      </c>
      <c r="BU22" s="4">
        <v>0</v>
      </c>
      <c r="BV22" s="4">
        <v>-5</v>
      </c>
      <c r="BW22" s="4">
        <v>0.83144899999999999</v>
      </c>
      <c r="BX22" s="4">
        <v>0</v>
      </c>
      <c r="BY22" s="4">
        <v>16.795269999999999</v>
      </c>
    </row>
    <row r="23" spans="1:77">
      <c r="A23" s="2">
        <v>42438</v>
      </c>
      <c r="B23" s="28">
        <v>0.66606997685185187</v>
      </c>
      <c r="C23" s="4">
        <v>0</v>
      </c>
      <c r="D23" s="4">
        <v>1E-3</v>
      </c>
      <c r="E23" s="4" t="s">
        <v>155</v>
      </c>
      <c r="F23" s="4">
        <v>10</v>
      </c>
      <c r="G23" s="4">
        <v>0.5</v>
      </c>
      <c r="H23" s="4">
        <v>1.8</v>
      </c>
      <c r="I23" s="4">
        <v>-1</v>
      </c>
      <c r="K23" s="4">
        <v>20.7</v>
      </c>
      <c r="L23" s="4">
        <v>1</v>
      </c>
      <c r="M23" s="4">
        <v>0</v>
      </c>
      <c r="N23" s="4">
        <v>1E-3</v>
      </c>
      <c r="O23" s="4">
        <v>0.5</v>
      </c>
      <c r="P23" s="4">
        <v>1.8</v>
      </c>
      <c r="Q23" s="4">
        <v>2.2999999999999998</v>
      </c>
      <c r="R23" s="4">
        <v>0.40079999999999999</v>
      </c>
      <c r="S23" s="4">
        <v>1.4430000000000001</v>
      </c>
      <c r="T23" s="4">
        <v>1.8</v>
      </c>
      <c r="U23" s="4">
        <v>0</v>
      </c>
      <c r="X23" s="4">
        <v>0</v>
      </c>
      <c r="Y23" s="4">
        <v>20.7</v>
      </c>
      <c r="Z23" s="4" t="s">
        <v>377</v>
      </c>
      <c r="AA23" s="4">
        <v>0</v>
      </c>
      <c r="AB23" s="4">
        <v>12.6</v>
      </c>
      <c r="AC23" s="4">
        <v>846</v>
      </c>
      <c r="AD23" s="4">
        <v>867</v>
      </c>
      <c r="AE23" s="4">
        <v>837</v>
      </c>
      <c r="AF23" s="4">
        <v>88</v>
      </c>
      <c r="AG23" s="4">
        <v>22.36</v>
      </c>
      <c r="AH23" s="4">
        <v>0.51</v>
      </c>
      <c r="AI23" s="4">
        <v>977</v>
      </c>
      <c r="AJ23" s="4">
        <v>-1</v>
      </c>
      <c r="AK23" s="4">
        <v>0</v>
      </c>
      <c r="AL23" s="4">
        <v>24</v>
      </c>
      <c r="AM23" s="4">
        <v>191</v>
      </c>
      <c r="AN23" s="4">
        <v>192.4</v>
      </c>
      <c r="AO23" s="4">
        <v>4.2</v>
      </c>
      <c r="AP23" s="4">
        <v>195</v>
      </c>
      <c r="AQ23" s="4" t="s">
        <v>155</v>
      </c>
      <c r="AR23" s="4">
        <v>2</v>
      </c>
      <c r="AS23" s="5">
        <v>0.87398148148148147</v>
      </c>
      <c r="AT23" s="4">
        <v>47.159345999999999</v>
      </c>
      <c r="AU23" s="4">
        <v>-88.489711999999997</v>
      </c>
      <c r="AV23" s="4">
        <v>316.7</v>
      </c>
      <c r="AW23" s="4">
        <v>0</v>
      </c>
      <c r="AX23" s="4">
        <v>12</v>
      </c>
      <c r="AY23" s="4">
        <v>9</v>
      </c>
      <c r="AZ23" s="4" t="s">
        <v>411</v>
      </c>
      <c r="BA23" s="4">
        <v>0.9</v>
      </c>
      <c r="BB23" s="4">
        <v>1.2</v>
      </c>
      <c r="BC23" s="4">
        <v>1.5</v>
      </c>
      <c r="BE23" s="4">
        <v>450</v>
      </c>
      <c r="BG23" s="4">
        <v>0.51300000000000001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T23" s="4">
        <v>0</v>
      </c>
      <c r="BU23" s="4">
        <v>0</v>
      </c>
      <c r="BV23" s="4">
        <v>-5</v>
      </c>
      <c r="BW23" s="4">
        <v>0.83044899999999999</v>
      </c>
      <c r="BX23" s="4">
        <v>0</v>
      </c>
      <c r="BY23" s="4">
        <v>16.775069999999999</v>
      </c>
    </row>
    <row r="24" spans="1:77">
      <c r="A24" s="2">
        <v>42438</v>
      </c>
      <c r="B24" s="28">
        <v>0.66608155092592591</v>
      </c>
      <c r="C24" s="4">
        <v>0</v>
      </c>
      <c r="D24" s="4">
        <v>1E-3</v>
      </c>
      <c r="E24" s="4" t="s">
        <v>155</v>
      </c>
      <c r="F24" s="4">
        <v>10</v>
      </c>
      <c r="G24" s="4">
        <v>0.5</v>
      </c>
      <c r="H24" s="4">
        <v>1.7</v>
      </c>
      <c r="I24" s="4">
        <v>3</v>
      </c>
      <c r="K24" s="4">
        <v>20.7</v>
      </c>
      <c r="L24" s="4">
        <v>1</v>
      </c>
      <c r="M24" s="4">
        <v>0</v>
      </c>
      <c r="N24" s="4">
        <v>1E-3</v>
      </c>
      <c r="O24" s="4">
        <v>0.5</v>
      </c>
      <c r="P24" s="4">
        <v>1.7</v>
      </c>
      <c r="Q24" s="4">
        <v>2.2000000000000002</v>
      </c>
      <c r="R24" s="4">
        <v>0.40079999999999999</v>
      </c>
      <c r="S24" s="4">
        <v>1.3628</v>
      </c>
      <c r="T24" s="4">
        <v>1.8</v>
      </c>
      <c r="U24" s="4">
        <v>2.9834000000000001</v>
      </c>
      <c r="X24" s="4">
        <v>0</v>
      </c>
      <c r="Y24" s="4">
        <v>20.7</v>
      </c>
      <c r="Z24" s="4" t="s">
        <v>377</v>
      </c>
      <c r="AA24" s="4">
        <v>0</v>
      </c>
      <c r="AB24" s="4">
        <v>12.7</v>
      </c>
      <c r="AC24" s="4">
        <v>845</v>
      </c>
      <c r="AD24" s="4">
        <v>866</v>
      </c>
      <c r="AE24" s="4">
        <v>836</v>
      </c>
      <c r="AF24" s="4">
        <v>88</v>
      </c>
      <c r="AG24" s="4">
        <v>22.36</v>
      </c>
      <c r="AH24" s="4">
        <v>0.51</v>
      </c>
      <c r="AI24" s="4">
        <v>977</v>
      </c>
      <c r="AJ24" s="4">
        <v>-1</v>
      </c>
      <c r="AK24" s="4">
        <v>0</v>
      </c>
      <c r="AL24" s="4">
        <v>24</v>
      </c>
      <c r="AM24" s="4">
        <v>191</v>
      </c>
      <c r="AN24" s="4">
        <v>192</v>
      </c>
      <c r="AO24" s="4">
        <v>4.2</v>
      </c>
      <c r="AP24" s="4">
        <v>195</v>
      </c>
      <c r="AQ24" s="4" t="s">
        <v>155</v>
      </c>
      <c r="AR24" s="4">
        <v>2</v>
      </c>
      <c r="AS24" s="5">
        <v>0.87399305555555562</v>
      </c>
      <c r="AT24" s="4">
        <v>47.159345000000002</v>
      </c>
      <c r="AU24" s="4">
        <v>-88.489711999999997</v>
      </c>
      <c r="AV24" s="4">
        <v>316.5</v>
      </c>
      <c r="AW24" s="4">
        <v>0</v>
      </c>
      <c r="AX24" s="4">
        <v>12</v>
      </c>
      <c r="AY24" s="4">
        <v>9</v>
      </c>
      <c r="AZ24" s="4" t="s">
        <v>411</v>
      </c>
      <c r="BA24" s="4">
        <v>0.9</v>
      </c>
      <c r="BB24" s="4">
        <v>1.2</v>
      </c>
      <c r="BC24" s="4">
        <v>1.5</v>
      </c>
      <c r="BE24" s="4">
        <v>450</v>
      </c>
      <c r="BG24" s="4">
        <v>0.51300000000000001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T24" s="4">
        <v>0</v>
      </c>
      <c r="BU24" s="4">
        <v>0</v>
      </c>
      <c r="BV24" s="4">
        <v>-5</v>
      </c>
      <c r="BW24" s="4">
        <v>0.83055100000000004</v>
      </c>
      <c r="BX24" s="4">
        <v>0</v>
      </c>
      <c r="BY24" s="4">
        <v>16.77713</v>
      </c>
    </row>
    <row r="25" spans="1:77">
      <c r="A25" s="2">
        <v>42438</v>
      </c>
      <c r="B25" s="28">
        <v>0.66609312500000006</v>
      </c>
      <c r="C25" s="4">
        <v>0</v>
      </c>
      <c r="D25" s="4">
        <v>1E-3</v>
      </c>
      <c r="E25" s="4" t="s">
        <v>155</v>
      </c>
      <c r="F25" s="4">
        <v>10</v>
      </c>
      <c r="G25" s="4">
        <v>0.5</v>
      </c>
      <c r="H25" s="4">
        <v>1.7</v>
      </c>
      <c r="I25" s="4">
        <v>-1</v>
      </c>
      <c r="K25" s="4">
        <v>20.7</v>
      </c>
      <c r="L25" s="4">
        <v>1</v>
      </c>
      <c r="M25" s="4">
        <v>0</v>
      </c>
      <c r="N25" s="4">
        <v>1E-3</v>
      </c>
      <c r="O25" s="4">
        <v>0.5</v>
      </c>
      <c r="P25" s="4">
        <v>1.7</v>
      </c>
      <c r="Q25" s="4">
        <v>2.2000000000000002</v>
      </c>
      <c r="R25" s="4">
        <v>0.40079999999999999</v>
      </c>
      <c r="S25" s="4">
        <v>1.3628</v>
      </c>
      <c r="T25" s="4">
        <v>1.8</v>
      </c>
      <c r="U25" s="4">
        <v>0</v>
      </c>
      <c r="X25" s="4">
        <v>0</v>
      </c>
      <c r="Y25" s="4">
        <v>20.7</v>
      </c>
      <c r="Z25" s="4" t="s">
        <v>377</v>
      </c>
      <c r="AA25" s="4">
        <v>0</v>
      </c>
      <c r="AB25" s="4">
        <v>12.6</v>
      </c>
      <c r="AC25" s="4">
        <v>846</v>
      </c>
      <c r="AD25" s="4">
        <v>867</v>
      </c>
      <c r="AE25" s="4">
        <v>837</v>
      </c>
      <c r="AF25" s="4">
        <v>88</v>
      </c>
      <c r="AG25" s="4">
        <v>22.36</v>
      </c>
      <c r="AH25" s="4">
        <v>0.51</v>
      </c>
      <c r="AI25" s="4">
        <v>977</v>
      </c>
      <c r="AJ25" s="4">
        <v>-1</v>
      </c>
      <c r="AK25" s="4">
        <v>0</v>
      </c>
      <c r="AL25" s="4">
        <v>24</v>
      </c>
      <c r="AM25" s="4">
        <v>191</v>
      </c>
      <c r="AN25" s="4">
        <v>192</v>
      </c>
      <c r="AO25" s="4">
        <v>4.0999999999999996</v>
      </c>
      <c r="AP25" s="4">
        <v>195</v>
      </c>
      <c r="AQ25" s="4" t="s">
        <v>155</v>
      </c>
      <c r="AR25" s="4">
        <v>2</v>
      </c>
      <c r="AS25" s="5">
        <v>0.87400462962962966</v>
      </c>
      <c r="AT25" s="4">
        <v>47.159345999999999</v>
      </c>
      <c r="AU25" s="4">
        <v>-88.489711999999997</v>
      </c>
      <c r="AV25" s="4">
        <v>316.3</v>
      </c>
      <c r="AW25" s="4">
        <v>0</v>
      </c>
      <c r="AX25" s="4">
        <v>12</v>
      </c>
      <c r="AY25" s="4">
        <v>9</v>
      </c>
      <c r="AZ25" s="4" t="s">
        <v>411</v>
      </c>
      <c r="BA25" s="4">
        <v>0.9</v>
      </c>
      <c r="BB25" s="4">
        <v>1.2</v>
      </c>
      <c r="BC25" s="4">
        <v>1.5</v>
      </c>
      <c r="BE25" s="4">
        <v>450</v>
      </c>
      <c r="BG25" s="4">
        <v>0.51300000000000001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T25" s="4">
        <v>0</v>
      </c>
      <c r="BU25" s="4">
        <v>0</v>
      </c>
      <c r="BV25" s="4">
        <v>-5</v>
      </c>
      <c r="BW25" s="4">
        <v>0.83099999999999996</v>
      </c>
      <c r="BX25" s="4">
        <v>0</v>
      </c>
      <c r="BY25" s="4">
        <v>16.786200000000001</v>
      </c>
    </row>
    <row r="26" spans="1:77">
      <c r="A26" s="2">
        <v>42438</v>
      </c>
      <c r="B26" s="28">
        <v>0.6661046990740741</v>
      </c>
      <c r="C26" s="4">
        <v>0</v>
      </c>
      <c r="D26" s="4">
        <v>1E-3</v>
      </c>
      <c r="E26" s="4" t="s">
        <v>155</v>
      </c>
      <c r="F26" s="4">
        <v>10</v>
      </c>
      <c r="G26" s="4">
        <v>0.5</v>
      </c>
      <c r="H26" s="4">
        <v>1.7</v>
      </c>
      <c r="I26" s="4">
        <v>0</v>
      </c>
      <c r="K26" s="4">
        <v>20.7</v>
      </c>
      <c r="L26" s="4">
        <v>1</v>
      </c>
      <c r="M26" s="4">
        <v>0</v>
      </c>
      <c r="N26" s="4">
        <v>1E-3</v>
      </c>
      <c r="O26" s="4">
        <v>0.5</v>
      </c>
      <c r="P26" s="4">
        <v>1.7</v>
      </c>
      <c r="Q26" s="4">
        <v>2.2000000000000002</v>
      </c>
      <c r="R26" s="4">
        <v>0.40079999999999999</v>
      </c>
      <c r="S26" s="4">
        <v>1.3628</v>
      </c>
      <c r="T26" s="4">
        <v>1.8</v>
      </c>
      <c r="U26" s="4">
        <v>1.9E-3</v>
      </c>
      <c r="X26" s="4">
        <v>0</v>
      </c>
      <c r="Y26" s="4">
        <v>20.7</v>
      </c>
      <c r="Z26" s="4" t="s">
        <v>377</v>
      </c>
      <c r="AA26" s="4">
        <v>0</v>
      </c>
      <c r="AB26" s="4">
        <v>12.7</v>
      </c>
      <c r="AC26" s="4">
        <v>845</v>
      </c>
      <c r="AD26" s="4">
        <v>868</v>
      </c>
      <c r="AE26" s="4">
        <v>838</v>
      </c>
      <c r="AF26" s="4">
        <v>88</v>
      </c>
      <c r="AG26" s="4">
        <v>22.36</v>
      </c>
      <c r="AH26" s="4">
        <v>0.51</v>
      </c>
      <c r="AI26" s="4">
        <v>977</v>
      </c>
      <c r="AJ26" s="4">
        <v>-1</v>
      </c>
      <c r="AK26" s="4">
        <v>0</v>
      </c>
      <c r="AL26" s="4">
        <v>24</v>
      </c>
      <c r="AM26" s="4">
        <v>191</v>
      </c>
      <c r="AN26" s="4">
        <v>192</v>
      </c>
      <c r="AO26" s="4">
        <v>4</v>
      </c>
      <c r="AP26" s="4">
        <v>195</v>
      </c>
      <c r="AQ26" s="4" t="s">
        <v>155</v>
      </c>
      <c r="AR26" s="4">
        <v>2</v>
      </c>
      <c r="AS26" s="5">
        <v>0.8740162037037037</v>
      </c>
      <c r="AT26" s="4">
        <v>47.159346999999997</v>
      </c>
      <c r="AU26" s="4">
        <v>-88.489711999999997</v>
      </c>
      <c r="AV26" s="4">
        <v>316.2</v>
      </c>
      <c r="AW26" s="4">
        <v>0</v>
      </c>
      <c r="AX26" s="4">
        <v>12</v>
      </c>
      <c r="AY26" s="4">
        <v>9</v>
      </c>
      <c r="AZ26" s="4" t="s">
        <v>411</v>
      </c>
      <c r="BA26" s="4">
        <v>0.9</v>
      </c>
      <c r="BB26" s="4">
        <v>1.2</v>
      </c>
      <c r="BC26" s="4">
        <v>1.5</v>
      </c>
      <c r="BE26" s="4">
        <v>450</v>
      </c>
      <c r="BG26" s="4">
        <v>0.51300000000000001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T26" s="4">
        <v>0</v>
      </c>
      <c r="BU26" s="4">
        <v>0</v>
      </c>
      <c r="BV26" s="4">
        <v>-5</v>
      </c>
      <c r="BW26" s="4">
        <v>0.83099999999999996</v>
      </c>
      <c r="BX26" s="4">
        <v>0</v>
      </c>
      <c r="BY26" s="4">
        <v>16.786200000000001</v>
      </c>
    </row>
    <row r="27" spans="1:77">
      <c r="A27" s="2">
        <v>42438</v>
      </c>
      <c r="B27" s="28">
        <v>0.66611627314814814</v>
      </c>
      <c r="C27" s="4">
        <v>0</v>
      </c>
      <c r="D27" s="4">
        <v>1E-3</v>
      </c>
      <c r="E27" s="4" t="s">
        <v>155</v>
      </c>
      <c r="F27" s="4">
        <v>10</v>
      </c>
      <c r="G27" s="4">
        <v>0.5</v>
      </c>
      <c r="H27" s="4">
        <v>1.7</v>
      </c>
      <c r="I27" s="4">
        <v>0</v>
      </c>
      <c r="K27" s="4">
        <v>20.7</v>
      </c>
      <c r="L27" s="4">
        <v>1</v>
      </c>
      <c r="M27" s="4">
        <v>0</v>
      </c>
      <c r="N27" s="4">
        <v>1E-3</v>
      </c>
      <c r="O27" s="4">
        <v>0.5</v>
      </c>
      <c r="P27" s="4">
        <v>1.6873</v>
      </c>
      <c r="Q27" s="4">
        <v>2.2000000000000002</v>
      </c>
      <c r="R27" s="4">
        <v>0.40079999999999999</v>
      </c>
      <c r="S27" s="4">
        <v>1.3526</v>
      </c>
      <c r="T27" s="4">
        <v>1.8</v>
      </c>
      <c r="U27" s="4">
        <v>0</v>
      </c>
      <c r="X27" s="4">
        <v>0</v>
      </c>
      <c r="Y27" s="4">
        <v>20.7</v>
      </c>
      <c r="Z27" s="4" t="s">
        <v>377</v>
      </c>
      <c r="AA27" s="4">
        <v>0</v>
      </c>
      <c r="AB27" s="4">
        <v>12.7</v>
      </c>
      <c r="AC27" s="4">
        <v>845</v>
      </c>
      <c r="AD27" s="4">
        <v>867</v>
      </c>
      <c r="AE27" s="4">
        <v>837</v>
      </c>
      <c r="AF27" s="4">
        <v>88</v>
      </c>
      <c r="AG27" s="4">
        <v>22.36</v>
      </c>
      <c r="AH27" s="4">
        <v>0.51</v>
      </c>
      <c r="AI27" s="4">
        <v>977</v>
      </c>
      <c r="AJ27" s="4">
        <v>-1</v>
      </c>
      <c r="AK27" s="4">
        <v>0</v>
      </c>
      <c r="AL27" s="4">
        <v>24</v>
      </c>
      <c r="AM27" s="4">
        <v>190.4</v>
      </c>
      <c r="AN27" s="4">
        <v>192</v>
      </c>
      <c r="AO27" s="4">
        <v>3.7</v>
      </c>
      <c r="AP27" s="4">
        <v>195</v>
      </c>
      <c r="AQ27" s="4" t="s">
        <v>155</v>
      </c>
      <c r="AR27" s="4">
        <v>2</v>
      </c>
      <c r="AS27" s="5">
        <v>0.87402777777777774</v>
      </c>
      <c r="AT27" s="4">
        <v>47.159346999999997</v>
      </c>
      <c r="AU27" s="4">
        <v>-88.489711999999997</v>
      </c>
      <c r="AV27" s="4">
        <v>316.10000000000002</v>
      </c>
      <c r="AW27" s="4">
        <v>0</v>
      </c>
      <c r="AX27" s="4">
        <v>12</v>
      </c>
      <c r="AY27" s="4">
        <v>9</v>
      </c>
      <c r="AZ27" s="4" t="s">
        <v>411</v>
      </c>
      <c r="BA27" s="4">
        <v>0.9</v>
      </c>
      <c r="BB27" s="4">
        <v>1.2</v>
      </c>
      <c r="BC27" s="4">
        <v>1.5</v>
      </c>
      <c r="BE27" s="4">
        <v>450</v>
      </c>
      <c r="BG27" s="4">
        <v>0.51300000000000001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T27" s="4">
        <v>0</v>
      </c>
      <c r="BU27" s="4">
        <v>0</v>
      </c>
      <c r="BV27" s="4">
        <v>-5</v>
      </c>
      <c r="BW27" s="4">
        <v>0.83099999999999996</v>
      </c>
      <c r="BX27" s="4">
        <v>0</v>
      </c>
      <c r="BY27" s="4">
        <v>16.786200000000001</v>
      </c>
    </row>
    <row r="28" spans="1:77">
      <c r="A28" s="2">
        <v>42438</v>
      </c>
      <c r="B28" s="28">
        <v>0.66612784722222218</v>
      </c>
      <c r="C28" s="4">
        <v>0</v>
      </c>
      <c r="D28" s="4">
        <v>1E-3</v>
      </c>
      <c r="E28" s="4" t="s">
        <v>155</v>
      </c>
      <c r="F28" s="4">
        <v>10</v>
      </c>
      <c r="G28" s="4">
        <v>0.5</v>
      </c>
      <c r="H28" s="4">
        <v>1.6</v>
      </c>
      <c r="I28" s="4">
        <v>-2.9</v>
      </c>
      <c r="K28" s="4">
        <v>20.7</v>
      </c>
      <c r="L28" s="4">
        <v>1</v>
      </c>
      <c r="M28" s="4">
        <v>0</v>
      </c>
      <c r="N28" s="4">
        <v>1E-3</v>
      </c>
      <c r="O28" s="4">
        <v>0.5</v>
      </c>
      <c r="P28" s="4">
        <v>1.6</v>
      </c>
      <c r="Q28" s="4">
        <v>2.1</v>
      </c>
      <c r="R28" s="4">
        <v>0.40079999999999999</v>
      </c>
      <c r="S28" s="4">
        <v>1.2826</v>
      </c>
      <c r="T28" s="4">
        <v>1.7</v>
      </c>
      <c r="U28" s="4">
        <v>0</v>
      </c>
      <c r="X28" s="4">
        <v>0</v>
      </c>
      <c r="Y28" s="4">
        <v>20.7</v>
      </c>
      <c r="Z28" s="4" t="s">
        <v>377</v>
      </c>
      <c r="AA28" s="4">
        <v>0</v>
      </c>
      <c r="AB28" s="4">
        <v>12.6</v>
      </c>
      <c r="AC28" s="4">
        <v>846</v>
      </c>
      <c r="AD28" s="4">
        <v>867</v>
      </c>
      <c r="AE28" s="4">
        <v>838</v>
      </c>
      <c r="AF28" s="4">
        <v>88</v>
      </c>
      <c r="AG28" s="4">
        <v>22.36</v>
      </c>
      <c r="AH28" s="4">
        <v>0.51</v>
      </c>
      <c r="AI28" s="4">
        <v>977</v>
      </c>
      <c r="AJ28" s="4">
        <v>-1</v>
      </c>
      <c r="AK28" s="4">
        <v>0</v>
      </c>
      <c r="AL28" s="4">
        <v>24</v>
      </c>
      <c r="AM28" s="4">
        <v>190.6</v>
      </c>
      <c r="AN28" s="4">
        <v>192</v>
      </c>
      <c r="AO28" s="4">
        <v>3.7</v>
      </c>
      <c r="AP28" s="4">
        <v>195</v>
      </c>
      <c r="AQ28" s="4" t="s">
        <v>155</v>
      </c>
      <c r="AR28" s="4">
        <v>2</v>
      </c>
      <c r="AS28" s="5">
        <v>0.87403935185185189</v>
      </c>
      <c r="AT28" s="4">
        <v>47.159346999999997</v>
      </c>
      <c r="AU28" s="4">
        <v>-88.489711999999997</v>
      </c>
      <c r="AV28" s="4">
        <v>316</v>
      </c>
      <c r="AW28" s="4">
        <v>0</v>
      </c>
      <c r="AX28" s="4">
        <v>12</v>
      </c>
      <c r="AY28" s="4">
        <v>9</v>
      </c>
      <c r="AZ28" s="4" t="s">
        <v>411</v>
      </c>
      <c r="BA28" s="4">
        <v>0.9</v>
      </c>
      <c r="BB28" s="4">
        <v>1.2</v>
      </c>
      <c r="BC28" s="4">
        <v>1.5</v>
      </c>
      <c r="BE28" s="4">
        <v>450</v>
      </c>
      <c r="BG28" s="4">
        <v>0.51300000000000001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T28" s="4">
        <v>0</v>
      </c>
      <c r="BU28" s="4">
        <v>0</v>
      </c>
      <c r="BV28" s="4">
        <v>-5</v>
      </c>
      <c r="BW28" s="4">
        <v>0.83044899999999999</v>
      </c>
      <c r="BX28" s="4">
        <v>0</v>
      </c>
      <c r="BY28" s="4">
        <v>16.775069999999999</v>
      </c>
    </row>
    <row r="29" spans="1:77">
      <c r="A29" s="2">
        <v>42438</v>
      </c>
      <c r="B29" s="28">
        <v>0.66613942129629633</v>
      </c>
      <c r="C29" s="4">
        <v>0</v>
      </c>
      <c r="D29" s="4">
        <v>4.0000000000000002E-4</v>
      </c>
      <c r="E29" s="4" t="s">
        <v>155</v>
      </c>
      <c r="F29" s="4">
        <v>3.9478260000000001</v>
      </c>
      <c r="G29" s="4">
        <v>0.5</v>
      </c>
      <c r="H29" s="4">
        <v>1.6</v>
      </c>
      <c r="I29" s="4">
        <v>2</v>
      </c>
      <c r="K29" s="4">
        <v>20.7</v>
      </c>
      <c r="L29" s="4">
        <v>1</v>
      </c>
      <c r="M29" s="4">
        <v>0</v>
      </c>
      <c r="N29" s="4">
        <v>4.0000000000000002E-4</v>
      </c>
      <c r="O29" s="4">
        <v>0.5</v>
      </c>
      <c r="P29" s="4">
        <v>1.6</v>
      </c>
      <c r="Q29" s="4">
        <v>2.1</v>
      </c>
      <c r="R29" s="4">
        <v>0.40079999999999999</v>
      </c>
      <c r="S29" s="4">
        <v>1.2826</v>
      </c>
      <c r="T29" s="4">
        <v>1.7</v>
      </c>
      <c r="U29" s="4">
        <v>1.9535</v>
      </c>
      <c r="X29" s="4">
        <v>0</v>
      </c>
      <c r="Y29" s="4">
        <v>20.7</v>
      </c>
      <c r="Z29" s="4" t="s">
        <v>377</v>
      </c>
      <c r="AA29" s="4">
        <v>0</v>
      </c>
      <c r="AB29" s="4">
        <v>12.7</v>
      </c>
      <c r="AC29" s="4">
        <v>845</v>
      </c>
      <c r="AD29" s="4">
        <v>866</v>
      </c>
      <c r="AE29" s="4">
        <v>837</v>
      </c>
      <c r="AF29" s="4">
        <v>88</v>
      </c>
      <c r="AG29" s="4">
        <v>22.36</v>
      </c>
      <c r="AH29" s="4">
        <v>0.51</v>
      </c>
      <c r="AI29" s="4">
        <v>977</v>
      </c>
      <c r="AJ29" s="4">
        <v>-1</v>
      </c>
      <c r="AK29" s="4">
        <v>0</v>
      </c>
      <c r="AL29" s="4">
        <v>24</v>
      </c>
      <c r="AM29" s="4">
        <v>190.4</v>
      </c>
      <c r="AN29" s="4">
        <v>192</v>
      </c>
      <c r="AO29" s="4">
        <v>3.9</v>
      </c>
      <c r="AP29" s="4">
        <v>195</v>
      </c>
      <c r="AQ29" s="4" t="s">
        <v>155</v>
      </c>
      <c r="AR29" s="4">
        <v>2</v>
      </c>
      <c r="AS29" s="5">
        <v>0.87405092592592604</v>
      </c>
      <c r="AT29" s="4">
        <v>47.159346999999997</v>
      </c>
      <c r="AU29" s="4">
        <v>-88.489711999999997</v>
      </c>
      <c r="AV29" s="4">
        <v>315.89999999999998</v>
      </c>
      <c r="AW29" s="4">
        <v>0</v>
      </c>
      <c r="AX29" s="4">
        <v>12</v>
      </c>
      <c r="AY29" s="4">
        <v>9</v>
      </c>
      <c r="AZ29" s="4" t="s">
        <v>411</v>
      </c>
      <c r="BA29" s="4">
        <v>0.9</v>
      </c>
      <c r="BB29" s="4">
        <v>1.2</v>
      </c>
      <c r="BC29" s="4">
        <v>1.5</v>
      </c>
      <c r="BE29" s="4">
        <v>450</v>
      </c>
      <c r="BG29" s="4">
        <v>0.51300000000000001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T29" s="4">
        <v>0</v>
      </c>
      <c r="BU29" s="4">
        <v>0</v>
      </c>
      <c r="BV29" s="4">
        <v>-5</v>
      </c>
      <c r="BW29" s="4">
        <v>0.83</v>
      </c>
      <c r="BX29" s="4">
        <v>0</v>
      </c>
      <c r="BY29" s="4">
        <v>16.765999999999998</v>
      </c>
    </row>
    <row r="30" spans="1:77">
      <c r="A30" s="2">
        <v>42438</v>
      </c>
      <c r="B30" s="28">
        <v>0.66615099537037037</v>
      </c>
      <c r="C30" s="4">
        <v>-1E-3</v>
      </c>
      <c r="D30" s="4">
        <v>0</v>
      </c>
      <c r="E30" s="4" t="s">
        <v>155</v>
      </c>
      <c r="F30" s="4">
        <v>0</v>
      </c>
      <c r="G30" s="4">
        <v>0.5</v>
      </c>
      <c r="H30" s="4">
        <v>1.6</v>
      </c>
      <c r="I30" s="4">
        <v>0</v>
      </c>
      <c r="K30" s="4">
        <v>20.7</v>
      </c>
      <c r="L30" s="4">
        <v>1</v>
      </c>
      <c r="M30" s="4">
        <v>0</v>
      </c>
      <c r="N30" s="4">
        <v>0</v>
      </c>
      <c r="O30" s="4">
        <v>0.5</v>
      </c>
      <c r="P30" s="4">
        <v>1.5879000000000001</v>
      </c>
      <c r="Q30" s="4">
        <v>2.1</v>
      </c>
      <c r="R30" s="4">
        <v>0.40079999999999999</v>
      </c>
      <c r="S30" s="4">
        <v>1.2728999999999999</v>
      </c>
      <c r="T30" s="4">
        <v>1.7</v>
      </c>
      <c r="U30" s="4">
        <v>4.9099999999999998E-2</v>
      </c>
      <c r="X30" s="4">
        <v>0</v>
      </c>
      <c r="Y30" s="4">
        <v>20.7</v>
      </c>
      <c r="Z30" s="4" t="s">
        <v>377</v>
      </c>
      <c r="AA30" s="4">
        <v>0</v>
      </c>
      <c r="AB30" s="4">
        <v>12.6</v>
      </c>
      <c r="AC30" s="4">
        <v>846</v>
      </c>
      <c r="AD30" s="4">
        <v>867</v>
      </c>
      <c r="AE30" s="4">
        <v>838</v>
      </c>
      <c r="AF30" s="4">
        <v>88</v>
      </c>
      <c r="AG30" s="4">
        <v>22.36</v>
      </c>
      <c r="AH30" s="4">
        <v>0.51</v>
      </c>
      <c r="AI30" s="4">
        <v>977</v>
      </c>
      <c r="AJ30" s="4">
        <v>-1</v>
      </c>
      <c r="AK30" s="4">
        <v>0</v>
      </c>
      <c r="AL30" s="4">
        <v>24</v>
      </c>
      <c r="AM30" s="4">
        <v>190.6</v>
      </c>
      <c r="AN30" s="4">
        <v>191.4</v>
      </c>
      <c r="AO30" s="4">
        <v>4.0999999999999996</v>
      </c>
      <c r="AP30" s="4">
        <v>195</v>
      </c>
      <c r="AQ30" s="4" t="s">
        <v>155</v>
      </c>
      <c r="AR30" s="4">
        <v>2</v>
      </c>
      <c r="AS30" s="5">
        <v>0.87406249999999996</v>
      </c>
      <c r="AT30" s="4">
        <v>47.159346999999997</v>
      </c>
      <c r="AU30" s="4">
        <v>-88.489711999999997</v>
      </c>
      <c r="AV30" s="4">
        <v>315.7</v>
      </c>
      <c r="AW30" s="4">
        <v>0</v>
      </c>
      <c r="AX30" s="4">
        <v>12</v>
      </c>
      <c r="AY30" s="4">
        <v>9</v>
      </c>
      <c r="AZ30" s="4" t="s">
        <v>411</v>
      </c>
      <c r="BA30" s="4">
        <v>0.9</v>
      </c>
      <c r="BB30" s="4">
        <v>1.2</v>
      </c>
      <c r="BC30" s="4">
        <v>1.5</v>
      </c>
      <c r="BE30" s="4">
        <v>450</v>
      </c>
      <c r="BG30" s="4">
        <v>0.51300000000000001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T30" s="4">
        <v>0</v>
      </c>
      <c r="BU30" s="4">
        <v>0</v>
      </c>
      <c r="BV30" s="4">
        <v>-5</v>
      </c>
      <c r="BW30" s="4">
        <v>0.83</v>
      </c>
      <c r="BX30" s="4">
        <v>0</v>
      </c>
      <c r="BY30" s="4">
        <v>16.765999999999998</v>
      </c>
    </row>
    <row r="31" spans="1:77">
      <c r="A31" s="2">
        <v>42438</v>
      </c>
      <c r="B31" s="28">
        <v>0.66616256944444441</v>
      </c>
      <c r="C31" s="4">
        <v>-8.9999999999999993E-3</v>
      </c>
      <c r="D31" s="4">
        <v>2.9999999999999997E-4</v>
      </c>
      <c r="E31" s="4" t="s">
        <v>155</v>
      </c>
      <c r="F31" s="4">
        <v>2.598967</v>
      </c>
      <c r="G31" s="4">
        <v>0.5</v>
      </c>
      <c r="H31" s="4">
        <v>1.5</v>
      </c>
      <c r="I31" s="4">
        <v>2.1</v>
      </c>
      <c r="K31" s="4">
        <v>20.7</v>
      </c>
      <c r="L31" s="4">
        <v>1</v>
      </c>
      <c r="M31" s="4">
        <v>0</v>
      </c>
      <c r="N31" s="4">
        <v>2.9999999999999997E-4</v>
      </c>
      <c r="O31" s="4">
        <v>0.5</v>
      </c>
      <c r="P31" s="4">
        <v>1.5</v>
      </c>
      <c r="Q31" s="4">
        <v>2</v>
      </c>
      <c r="R31" s="4">
        <v>0.40079999999999999</v>
      </c>
      <c r="S31" s="4">
        <v>1.2024999999999999</v>
      </c>
      <c r="T31" s="4">
        <v>1.6</v>
      </c>
      <c r="U31" s="4">
        <v>2.0659000000000001</v>
      </c>
      <c r="X31" s="4">
        <v>0</v>
      </c>
      <c r="Y31" s="4">
        <v>20.7</v>
      </c>
      <c r="Z31" s="4" t="s">
        <v>377</v>
      </c>
      <c r="AA31" s="4">
        <v>0</v>
      </c>
      <c r="AB31" s="4">
        <v>12.6</v>
      </c>
      <c r="AC31" s="4">
        <v>846</v>
      </c>
      <c r="AD31" s="4">
        <v>867</v>
      </c>
      <c r="AE31" s="4">
        <v>838</v>
      </c>
      <c r="AF31" s="4">
        <v>88</v>
      </c>
      <c r="AG31" s="4">
        <v>22.36</v>
      </c>
      <c r="AH31" s="4">
        <v>0.51</v>
      </c>
      <c r="AI31" s="4">
        <v>977</v>
      </c>
      <c r="AJ31" s="4">
        <v>-1</v>
      </c>
      <c r="AK31" s="4">
        <v>0</v>
      </c>
      <c r="AL31" s="4">
        <v>24</v>
      </c>
      <c r="AM31" s="4">
        <v>191</v>
      </c>
      <c r="AN31" s="4">
        <v>191</v>
      </c>
      <c r="AO31" s="4">
        <v>4.2</v>
      </c>
      <c r="AP31" s="4">
        <v>195</v>
      </c>
      <c r="AQ31" s="4" t="s">
        <v>155</v>
      </c>
      <c r="AR31" s="4">
        <v>2</v>
      </c>
      <c r="AS31" s="5">
        <v>0.87407407407407411</v>
      </c>
      <c r="AT31" s="4">
        <v>47.159346999999997</v>
      </c>
      <c r="AU31" s="4">
        <v>-88.489711999999997</v>
      </c>
      <c r="AV31" s="4">
        <v>315.60000000000002</v>
      </c>
      <c r="AW31" s="4">
        <v>0</v>
      </c>
      <c r="AX31" s="4">
        <v>12</v>
      </c>
      <c r="AY31" s="4">
        <v>9</v>
      </c>
      <c r="AZ31" s="4" t="s">
        <v>411</v>
      </c>
      <c r="BA31" s="4">
        <v>0.9</v>
      </c>
      <c r="BB31" s="4">
        <v>1.2</v>
      </c>
      <c r="BC31" s="4">
        <v>1.5</v>
      </c>
      <c r="BE31" s="4">
        <v>450</v>
      </c>
      <c r="BG31" s="4">
        <v>0.51300000000000001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T31" s="4">
        <v>0</v>
      </c>
      <c r="BU31" s="4">
        <v>0</v>
      </c>
      <c r="BV31" s="4">
        <v>-5</v>
      </c>
      <c r="BW31" s="4">
        <v>0.83055100000000004</v>
      </c>
      <c r="BX31" s="4">
        <v>0</v>
      </c>
      <c r="BY31" s="4">
        <v>16.77713</v>
      </c>
    </row>
    <row r="32" spans="1:77">
      <c r="A32" s="2">
        <v>42438</v>
      </c>
      <c r="B32" s="28">
        <v>0.66617414351851856</v>
      </c>
      <c r="C32" s="4">
        <v>-0.01</v>
      </c>
      <c r="D32" s="4">
        <v>1E-3</v>
      </c>
      <c r="E32" s="4" t="s">
        <v>155</v>
      </c>
      <c r="F32" s="4">
        <v>10</v>
      </c>
      <c r="G32" s="4">
        <v>0.5</v>
      </c>
      <c r="H32" s="4">
        <v>1.5</v>
      </c>
      <c r="I32" s="4">
        <v>1.2</v>
      </c>
      <c r="K32" s="4">
        <v>20.7</v>
      </c>
      <c r="L32" s="4">
        <v>1</v>
      </c>
      <c r="M32" s="4">
        <v>0</v>
      </c>
      <c r="N32" s="4">
        <v>1E-3</v>
      </c>
      <c r="O32" s="4">
        <v>0.5</v>
      </c>
      <c r="P32" s="4">
        <v>1.5</v>
      </c>
      <c r="Q32" s="4">
        <v>2</v>
      </c>
      <c r="R32" s="4">
        <v>0.40079999999999999</v>
      </c>
      <c r="S32" s="4">
        <v>1.2024999999999999</v>
      </c>
      <c r="T32" s="4">
        <v>1.6</v>
      </c>
      <c r="U32" s="4">
        <v>1.2218</v>
      </c>
      <c r="X32" s="4">
        <v>0</v>
      </c>
      <c r="Y32" s="4">
        <v>20.7</v>
      </c>
      <c r="Z32" s="4" t="s">
        <v>377</v>
      </c>
      <c r="AA32" s="4">
        <v>0</v>
      </c>
      <c r="AB32" s="4">
        <v>12.7</v>
      </c>
      <c r="AC32" s="4">
        <v>845</v>
      </c>
      <c r="AD32" s="4">
        <v>866</v>
      </c>
      <c r="AE32" s="4">
        <v>837</v>
      </c>
      <c r="AF32" s="4">
        <v>88</v>
      </c>
      <c r="AG32" s="4">
        <v>22.36</v>
      </c>
      <c r="AH32" s="4">
        <v>0.51</v>
      </c>
      <c r="AI32" s="4">
        <v>977</v>
      </c>
      <c r="AJ32" s="4">
        <v>-1</v>
      </c>
      <c r="AK32" s="4">
        <v>0</v>
      </c>
      <c r="AL32" s="4">
        <v>24</v>
      </c>
      <c r="AM32" s="4">
        <v>191</v>
      </c>
      <c r="AN32" s="4">
        <v>191</v>
      </c>
      <c r="AO32" s="4">
        <v>4.2</v>
      </c>
      <c r="AP32" s="4">
        <v>195</v>
      </c>
      <c r="AQ32" s="4" t="s">
        <v>155</v>
      </c>
      <c r="AR32" s="4">
        <v>2</v>
      </c>
      <c r="AS32" s="5">
        <v>0.87408564814814815</v>
      </c>
      <c r="AT32" s="4">
        <v>47.159346999999997</v>
      </c>
      <c r="AU32" s="4">
        <v>-88.489711</v>
      </c>
      <c r="AV32" s="4">
        <v>315.5</v>
      </c>
      <c r="AW32" s="4">
        <v>0</v>
      </c>
      <c r="AX32" s="4">
        <v>12</v>
      </c>
      <c r="AY32" s="4">
        <v>9</v>
      </c>
      <c r="AZ32" s="4" t="s">
        <v>411</v>
      </c>
      <c r="BA32" s="4">
        <v>0.9</v>
      </c>
      <c r="BB32" s="4">
        <v>1.2</v>
      </c>
      <c r="BC32" s="4">
        <v>1.5</v>
      </c>
      <c r="BE32" s="4">
        <v>450</v>
      </c>
      <c r="BG32" s="4">
        <v>0.51300000000000001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T32" s="4">
        <v>0</v>
      </c>
      <c r="BU32" s="4">
        <v>5.5099999999999995E-4</v>
      </c>
      <c r="BV32" s="4">
        <v>-5</v>
      </c>
      <c r="BW32" s="4">
        <v>0.83099999999999996</v>
      </c>
      <c r="BX32" s="4">
        <v>1.3465E-2</v>
      </c>
      <c r="BY32" s="4">
        <v>16.786200000000001</v>
      </c>
    </row>
    <row r="33" spans="1:77">
      <c r="A33" s="2">
        <v>42438</v>
      </c>
      <c r="B33" s="28">
        <v>0.6661857175925926</v>
      </c>
      <c r="C33" s="4">
        <v>-4.0000000000000001E-3</v>
      </c>
      <c r="D33" s="4">
        <v>1E-3</v>
      </c>
      <c r="E33" s="4" t="s">
        <v>155</v>
      </c>
      <c r="F33" s="4">
        <v>10</v>
      </c>
      <c r="G33" s="4">
        <v>0.5</v>
      </c>
      <c r="H33" s="4">
        <v>1.5</v>
      </c>
      <c r="I33" s="4">
        <v>-1.4</v>
      </c>
      <c r="K33" s="4">
        <v>20.7</v>
      </c>
      <c r="L33" s="4">
        <v>1</v>
      </c>
      <c r="M33" s="4">
        <v>0</v>
      </c>
      <c r="N33" s="4">
        <v>1E-3</v>
      </c>
      <c r="O33" s="4">
        <v>0.5</v>
      </c>
      <c r="P33" s="4">
        <v>1.4865999999999999</v>
      </c>
      <c r="Q33" s="4">
        <v>2</v>
      </c>
      <c r="R33" s="4">
        <v>0.40079999999999999</v>
      </c>
      <c r="S33" s="4">
        <v>1.1917</v>
      </c>
      <c r="T33" s="4">
        <v>1.6</v>
      </c>
      <c r="U33" s="4">
        <v>0</v>
      </c>
      <c r="X33" s="4">
        <v>0</v>
      </c>
      <c r="Y33" s="4">
        <v>20.7</v>
      </c>
      <c r="Z33" s="4" t="s">
        <v>377</v>
      </c>
      <c r="AA33" s="4">
        <v>0</v>
      </c>
      <c r="AB33" s="4">
        <v>12.7</v>
      </c>
      <c r="AC33" s="4">
        <v>846</v>
      </c>
      <c r="AD33" s="4">
        <v>866</v>
      </c>
      <c r="AE33" s="4">
        <v>838</v>
      </c>
      <c r="AF33" s="4">
        <v>88</v>
      </c>
      <c r="AG33" s="4">
        <v>22.36</v>
      </c>
      <c r="AH33" s="4">
        <v>0.51</v>
      </c>
      <c r="AI33" s="4">
        <v>977</v>
      </c>
      <c r="AJ33" s="4">
        <v>-1</v>
      </c>
      <c r="AK33" s="4">
        <v>0</v>
      </c>
      <c r="AL33" s="4">
        <v>24</v>
      </c>
      <c r="AM33" s="4">
        <v>191</v>
      </c>
      <c r="AN33" s="4">
        <v>191</v>
      </c>
      <c r="AO33" s="4">
        <v>4.0999999999999996</v>
      </c>
      <c r="AP33" s="4">
        <v>195</v>
      </c>
      <c r="AQ33" s="4" t="s">
        <v>155</v>
      </c>
      <c r="AR33" s="4">
        <v>2</v>
      </c>
      <c r="AS33" s="5">
        <v>0.87409722222222219</v>
      </c>
      <c r="AT33" s="4">
        <v>47.159346999999997</v>
      </c>
      <c r="AU33" s="4">
        <v>-88.489710000000002</v>
      </c>
      <c r="AV33" s="4">
        <v>315</v>
      </c>
      <c r="AW33" s="4">
        <v>0</v>
      </c>
      <c r="AX33" s="4">
        <v>12</v>
      </c>
      <c r="AY33" s="4">
        <v>9</v>
      </c>
      <c r="AZ33" s="4" t="s">
        <v>411</v>
      </c>
      <c r="BA33" s="4">
        <v>0.9</v>
      </c>
      <c r="BB33" s="4">
        <v>1.2</v>
      </c>
      <c r="BC33" s="4">
        <v>1.5</v>
      </c>
      <c r="BE33" s="4">
        <v>450</v>
      </c>
      <c r="BG33" s="4">
        <v>0.51300000000000001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T33" s="4">
        <v>0</v>
      </c>
      <c r="BU33" s="4">
        <v>1E-3</v>
      </c>
      <c r="BV33" s="4">
        <v>-5</v>
      </c>
      <c r="BW33" s="4">
        <v>0.83099999999999996</v>
      </c>
      <c r="BX33" s="4">
        <v>2.4438000000000001E-2</v>
      </c>
      <c r="BY33" s="4">
        <v>16.786200000000001</v>
      </c>
    </row>
    <row r="34" spans="1:77">
      <c r="A34" s="2">
        <v>42438</v>
      </c>
      <c r="B34" s="28">
        <v>0.66619729166666664</v>
      </c>
      <c r="C34" s="4">
        <v>0</v>
      </c>
      <c r="D34" s="4">
        <v>1E-3</v>
      </c>
      <c r="E34" s="4" t="s">
        <v>155</v>
      </c>
      <c r="F34" s="4">
        <v>10</v>
      </c>
      <c r="G34" s="4">
        <v>0.5</v>
      </c>
      <c r="H34" s="4">
        <v>1.4</v>
      </c>
      <c r="I34" s="4">
        <v>1</v>
      </c>
      <c r="K34" s="4">
        <v>20.7</v>
      </c>
      <c r="L34" s="4">
        <v>1</v>
      </c>
      <c r="M34" s="4">
        <v>0</v>
      </c>
      <c r="N34" s="4">
        <v>1E-3</v>
      </c>
      <c r="O34" s="4">
        <v>0.5</v>
      </c>
      <c r="P34" s="4">
        <v>1.4</v>
      </c>
      <c r="Q34" s="4">
        <v>1.9</v>
      </c>
      <c r="R34" s="4">
        <v>0.40079999999999999</v>
      </c>
      <c r="S34" s="4">
        <v>1.1223000000000001</v>
      </c>
      <c r="T34" s="4">
        <v>1.5</v>
      </c>
      <c r="U34" s="4">
        <v>0.9919</v>
      </c>
      <c r="X34" s="4">
        <v>0</v>
      </c>
      <c r="Y34" s="4">
        <v>20.7</v>
      </c>
      <c r="Z34" s="4" t="s">
        <v>377</v>
      </c>
      <c r="AA34" s="4">
        <v>0</v>
      </c>
      <c r="AB34" s="4">
        <v>12.8</v>
      </c>
      <c r="AC34" s="4">
        <v>845</v>
      </c>
      <c r="AD34" s="4">
        <v>867</v>
      </c>
      <c r="AE34" s="4">
        <v>836</v>
      </c>
      <c r="AF34" s="4">
        <v>88</v>
      </c>
      <c r="AG34" s="4">
        <v>22.36</v>
      </c>
      <c r="AH34" s="4">
        <v>0.51</v>
      </c>
      <c r="AI34" s="4">
        <v>977</v>
      </c>
      <c r="AJ34" s="4">
        <v>-1</v>
      </c>
      <c r="AK34" s="4">
        <v>0</v>
      </c>
      <c r="AL34" s="4">
        <v>24</v>
      </c>
      <c r="AM34" s="4">
        <v>191</v>
      </c>
      <c r="AN34" s="4">
        <v>191</v>
      </c>
      <c r="AO34" s="4">
        <v>3.9</v>
      </c>
      <c r="AP34" s="4">
        <v>195</v>
      </c>
      <c r="AQ34" s="4" t="s">
        <v>155</v>
      </c>
      <c r="AR34" s="4">
        <v>2</v>
      </c>
      <c r="AS34" s="5">
        <v>0.87410879629629623</v>
      </c>
      <c r="AT34" s="4">
        <v>47.159346999999997</v>
      </c>
      <c r="AU34" s="4">
        <v>-88.489710000000002</v>
      </c>
      <c r="AV34" s="4">
        <v>314.39999999999998</v>
      </c>
      <c r="AW34" s="4">
        <v>0</v>
      </c>
      <c r="AX34" s="4">
        <v>12</v>
      </c>
      <c r="AY34" s="4">
        <v>9</v>
      </c>
      <c r="AZ34" s="4" t="s">
        <v>411</v>
      </c>
      <c r="BA34" s="4">
        <v>0.9</v>
      </c>
      <c r="BB34" s="4">
        <v>1.2</v>
      </c>
      <c r="BC34" s="4">
        <v>1.5</v>
      </c>
      <c r="BE34" s="4">
        <v>450</v>
      </c>
      <c r="BG34" s="4">
        <v>0.51300000000000001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T34" s="4">
        <v>0</v>
      </c>
      <c r="BU34" s="4">
        <v>1E-3</v>
      </c>
      <c r="BV34" s="4">
        <v>-5</v>
      </c>
      <c r="BW34" s="4">
        <v>0.83210200000000001</v>
      </c>
      <c r="BX34" s="4">
        <v>2.4438000000000001E-2</v>
      </c>
      <c r="BY34" s="4">
        <v>16.80846</v>
      </c>
    </row>
    <row r="35" spans="1:77">
      <c r="A35" s="2">
        <v>42438</v>
      </c>
      <c r="B35" s="28">
        <v>0.66620886574074067</v>
      </c>
      <c r="C35" s="4">
        <v>0</v>
      </c>
      <c r="D35" s="4">
        <v>1E-3</v>
      </c>
      <c r="E35" s="4" t="s">
        <v>155</v>
      </c>
      <c r="F35" s="4">
        <v>10</v>
      </c>
      <c r="G35" s="4">
        <v>0.5</v>
      </c>
      <c r="H35" s="4">
        <v>1.4</v>
      </c>
      <c r="I35" s="4">
        <v>0</v>
      </c>
      <c r="K35" s="4">
        <v>20.7</v>
      </c>
      <c r="L35" s="4">
        <v>1</v>
      </c>
      <c r="M35" s="4">
        <v>0</v>
      </c>
      <c r="N35" s="4">
        <v>1E-3</v>
      </c>
      <c r="O35" s="4">
        <v>0.5</v>
      </c>
      <c r="P35" s="4">
        <v>1.4</v>
      </c>
      <c r="Q35" s="4">
        <v>1.9</v>
      </c>
      <c r="R35" s="4">
        <v>0.40079999999999999</v>
      </c>
      <c r="S35" s="4">
        <v>1.1223000000000001</v>
      </c>
      <c r="T35" s="4">
        <v>1.5</v>
      </c>
      <c r="U35" s="4">
        <v>0</v>
      </c>
      <c r="X35" s="4">
        <v>0</v>
      </c>
      <c r="Y35" s="4">
        <v>20.7</v>
      </c>
      <c r="Z35" s="4" t="s">
        <v>377</v>
      </c>
      <c r="AA35" s="4">
        <v>0</v>
      </c>
      <c r="AB35" s="4">
        <v>12.7</v>
      </c>
      <c r="AC35" s="4">
        <v>846</v>
      </c>
      <c r="AD35" s="4">
        <v>867</v>
      </c>
      <c r="AE35" s="4">
        <v>836</v>
      </c>
      <c r="AF35" s="4">
        <v>88</v>
      </c>
      <c r="AG35" s="4">
        <v>22.36</v>
      </c>
      <c r="AH35" s="4">
        <v>0.51</v>
      </c>
      <c r="AI35" s="4">
        <v>977</v>
      </c>
      <c r="AJ35" s="4">
        <v>-1</v>
      </c>
      <c r="AK35" s="4">
        <v>0</v>
      </c>
      <c r="AL35" s="4">
        <v>24</v>
      </c>
      <c r="AM35" s="4">
        <v>191</v>
      </c>
      <c r="AN35" s="4">
        <v>191</v>
      </c>
      <c r="AO35" s="4">
        <v>4</v>
      </c>
      <c r="AP35" s="4">
        <v>195</v>
      </c>
      <c r="AQ35" s="4" t="s">
        <v>155</v>
      </c>
      <c r="AR35" s="4">
        <v>2</v>
      </c>
      <c r="AS35" s="5">
        <v>0.87412037037037038</v>
      </c>
      <c r="AT35" s="4">
        <v>47.159346999999997</v>
      </c>
      <c r="AU35" s="4">
        <v>-88.489710000000002</v>
      </c>
      <c r="AV35" s="4">
        <v>314.2</v>
      </c>
      <c r="AW35" s="4">
        <v>0</v>
      </c>
      <c r="AX35" s="4">
        <v>12</v>
      </c>
      <c r="AY35" s="4">
        <v>9</v>
      </c>
      <c r="AZ35" s="4" t="s">
        <v>411</v>
      </c>
      <c r="BA35" s="4">
        <v>0.96499999999999997</v>
      </c>
      <c r="BB35" s="4">
        <v>1.2</v>
      </c>
      <c r="BC35" s="4">
        <v>1.5649999999999999</v>
      </c>
      <c r="BE35" s="4">
        <v>450</v>
      </c>
      <c r="BG35" s="4">
        <v>0.51300000000000001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T35" s="4">
        <v>0</v>
      </c>
      <c r="BU35" s="4">
        <v>4.4900000000000002E-4</v>
      </c>
      <c r="BV35" s="4">
        <v>-5</v>
      </c>
      <c r="BW35" s="4">
        <v>0.83189800000000003</v>
      </c>
      <c r="BX35" s="4">
        <v>1.0973E-2</v>
      </c>
      <c r="BY35" s="4">
        <v>16.80434</v>
      </c>
    </row>
    <row r="36" spans="1:77">
      <c r="A36" s="2">
        <v>42438</v>
      </c>
      <c r="B36" s="28">
        <v>0.66622043981481482</v>
      </c>
      <c r="C36" s="4">
        <v>0</v>
      </c>
      <c r="D36" s="4">
        <v>1E-3</v>
      </c>
      <c r="E36" s="4" t="s">
        <v>155</v>
      </c>
      <c r="F36" s="4">
        <v>10</v>
      </c>
      <c r="G36" s="4">
        <v>0.5</v>
      </c>
      <c r="H36" s="4">
        <v>1.4</v>
      </c>
      <c r="I36" s="4">
        <v>1</v>
      </c>
      <c r="K36" s="4">
        <v>20.7</v>
      </c>
      <c r="L36" s="4">
        <v>1</v>
      </c>
      <c r="M36" s="4">
        <v>0</v>
      </c>
      <c r="N36" s="4">
        <v>1E-3</v>
      </c>
      <c r="O36" s="4">
        <v>0.5</v>
      </c>
      <c r="P36" s="4">
        <v>1.4</v>
      </c>
      <c r="Q36" s="4">
        <v>1.9</v>
      </c>
      <c r="R36" s="4">
        <v>0.40079999999999999</v>
      </c>
      <c r="S36" s="4">
        <v>1.1223000000000001</v>
      </c>
      <c r="T36" s="4">
        <v>1.5</v>
      </c>
      <c r="U36" s="4">
        <v>1.0078</v>
      </c>
      <c r="X36" s="4">
        <v>0</v>
      </c>
      <c r="Y36" s="4">
        <v>20.7</v>
      </c>
      <c r="Z36" s="4" t="s">
        <v>377</v>
      </c>
      <c r="AA36" s="4">
        <v>0</v>
      </c>
      <c r="AB36" s="4">
        <v>12.6</v>
      </c>
      <c r="AC36" s="4">
        <v>846</v>
      </c>
      <c r="AD36" s="4">
        <v>866</v>
      </c>
      <c r="AE36" s="4">
        <v>836</v>
      </c>
      <c r="AF36" s="4">
        <v>88</v>
      </c>
      <c r="AG36" s="4">
        <v>22.36</v>
      </c>
      <c r="AH36" s="4">
        <v>0.51</v>
      </c>
      <c r="AI36" s="4">
        <v>977</v>
      </c>
      <c r="AJ36" s="4">
        <v>-1</v>
      </c>
      <c r="AK36" s="4">
        <v>0</v>
      </c>
      <c r="AL36" s="4">
        <v>24</v>
      </c>
      <c r="AM36" s="4">
        <v>191</v>
      </c>
      <c r="AN36" s="4">
        <v>191</v>
      </c>
      <c r="AO36" s="4">
        <v>4.3</v>
      </c>
      <c r="AP36" s="4">
        <v>195</v>
      </c>
      <c r="AQ36" s="4" t="s">
        <v>155</v>
      </c>
      <c r="AR36" s="4">
        <v>2</v>
      </c>
      <c r="AS36" s="5">
        <v>0.87413194444444453</v>
      </c>
      <c r="AT36" s="4">
        <v>47.159346999999997</v>
      </c>
      <c r="AU36" s="4">
        <v>-88.489710000000002</v>
      </c>
      <c r="AV36" s="4">
        <v>314.2</v>
      </c>
      <c r="AW36" s="4">
        <v>0</v>
      </c>
      <c r="AX36" s="4">
        <v>12</v>
      </c>
      <c r="AY36" s="4">
        <v>9</v>
      </c>
      <c r="AZ36" s="4" t="s">
        <v>411</v>
      </c>
      <c r="BA36" s="4">
        <v>1</v>
      </c>
      <c r="BB36" s="4">
        <v>1.2</v>
      </c>
      <c r="BC36" s="4">
        <v>1.6</v>
      </c>
      <c r="BE36" s="4">
        <v>450</v>
      </c>
      <c r="BG36" s="4">
        <v>0.51300000000000001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T36" s="4">
        <v>0</v>
      </c>
      <c r="BU36" s="4">
        <v>0</v>
      </c>
      <c r="BV36" s="4">
        <v>-5</v>
      </c>
      <c r="BW36" s="4">
        <v>0.83099999999999996</v>
      </c>
      <c r="BX36" s="4">
        <v>0</v>
      </c>
      <c r="BY36" s="4">
        <v>16.786200000000001</v>
      </c>
    </row>
    <row r="37" spans="1:77">
      <c r="A37" s="2">
        <v>42438</v>
      </c>
      <c r="B37" s="28">
        <v>0.66623201388888886</v>
      </c>
      <c r="C37" s="4">
        <v>0</v>
      </c>
      <c r="D37" s="4">
        <v>1E-3</v>
      </c>
      <c r="E37" s="4" t="s">
        <v>155</v>
      </c>
      <c r="F37" s="4">
        <v>10</v>
      </c>
      <c r="G37" s="4">
        <v>0.5</v>
      </c>
      <c r="H37" s="4">
        <v>1.4</v>
      </c>
      <c r="I37" s="4">
        <v>1.1000000000000001</v>
      </c>
      <c r="K37" s="4">
        <v>20.7</v>
      </c>
      <c r="L37" s="4">
        <v>1</v>
      </c>
      <c r="M37" s="4">
        <v>0</v>
      </c>
      <c r="N37" s="4">
        <v>1E-3</v>
      </c>
      <c r="O37" s="4">
        <v>0.5</v>
      </c>
      <c r="P37" s="4">
        <v>1.4</v>
      </c>
      <c r="Q37" s="4">
        <v>1.9</v>
      </c>
      <c r="R37" s="4">
        <v>0.40079999999999999</v>
      </c>
      <c r="S37" s="4">
        <v>1.1223000000000001</v>
      </c>
      <c r="T37" s="4">
        <v>1.5</v>
      </c>
      <c r="U37" s="4">
        <v>1.0786</v>
      </c>
      <c r="X37" s="4">
        <v>0</v>
      </c>
      <c r="Y37" s="4">
        <v>20.7</v>
      </c>
      <c r="Z37" s="4" t="s">
        <v>377</v>
      </c>
      <c r="AA37" s="4">
        <v>0</v>
      </c>
      <c r="AB37" s="4">
        <v>12.6</v>
      </c>
      <c r="AC37" s="4">
        <v>846</v>
      </c>
      <c r="AD37" s="4">
        <v>867</v>
      </c>
      <c r="AE37" s="4">
        <v>836</v>
      </c>
      <c r="AF37" s="4">
        <v>88</v>
      </c>
      <c r="AG37" s="4">
        <v>22.36</v>
      </c>
      <c r="AH37" s="4">
        <v>0.51</v>
      </c>
      <c r="AI37" s="4">
        <v>977</v>
      </c>
      <c r="AJ37" s="4">
        <v>-1</v>
      </c>
      <c r="AK37" s="4">
        <v>0</v>
      </c>
      <c r="AL37" s="4">
        <v>24</v>
      </c>
      <c r="AM37" s="4">
        <v>191</v>
      </c>
      <c r="AN37" s="4">
        <v>191</v>
      </c>
      <c r="AO37" s="4">
        <v>4.3</v>
      </c>
      <c r="AP37" s="4">
        <v>195</v>
      </c>
      <c r="AQ37" s="4" t="s">
        <v>155</v>
      </c>
      <c r="AR37" s="4">
        <v>2</v>
      </c>
      <c r="AS37" s="5">
        <v>0.87414351851851846</v>
      </c>
      <c r="AT37" s="4">
        <v>47.159346999999997</v>
      </c>
      <c r="AU37" s="4">
        <v>-88.489710000000002</v>
      </c>
      <c r="AV37" s="4">
        <v>314.2</v>
      </c>
      <c r="AW37" s="4">
        <v>0</v>
      </c>
      <c r="AX37" s="4">
        <v>12</v>
      </c>
      <c r="AY37" s="4">
        <v>9</v>
      </c>
      <c r="AZ37" s="4" t="s">
        <v>411</v>
      </c>
      <c r="BA37" s="4">
        <v>1</v>
      </c>
      <c r="BB37" s="4">
        <v>1.2649999999999999</v>
      </c>
      <c r="BC37" s="4">
        <v>1.6</v>
      </c>
      <c r="BE37" s="4">
        <v>450</v>
      </c>
      <c r="BG37" s="4">
        <v>0.51300000000000001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T37" s="4">
        <v>0</v>
      </c>
      <c r="BU37" s="4">
        <v>0</v>
      </c>
      <c r="BV37" s="4">
        <v>-5</v>
      </c>
      <c r="BW37" s="4">
        <v>0.83099999999999996</v>
      </c>
      <c r="BX37" s="4">
        <v>0</v>
      </c>
      <c r="BY37" s="4">
        <v>16.786200000000001</v>
      </c>
    </row>
    <row r="38" spans="1:77">
      <c r="A38" s="2">
        <v>42438</v>
      </c>
      <c r="B38" s="28">
        <v>0.66624358796296301</v>
      </c>
      <c r="C38" s="4">
        <v>0</v>
      </c>
      <c r="D38" s="4">
        <v>1E-3</v>
      </c>
      <c r="E38" s="4" t="s">
        <v>155</v>
      </c>
      <c r="F38" s="4">
        <v>10</v>
      </c>
      <c r="G38" s="4">
        <v>0.5</v>
      </c>
      <c r="H38" s="4">
        <v>1.4</v>
      </c>
      <c r="I38" s="4">
        <v>-3</v>
      </c>
      <c r="K38" s="4">
        <v>20.67</v>
      </c>
      <c r="L38" s="4">
        <v>1</v>
      </c>
      <c r="M38" s="4">
        <v>0</v>
      </c>
      <c r="N38" s="4">
        <v>1E-3</v>
      </c>
      <c r="O38" s="4">
        <v>0.5</v>
      </c>
      <c r="P38" s="4">
        <v>1.3875</v>
      </c>
      <c r="Q38" s="4">
        <v>1.9</v>
      </c>
      <c r="R38" s="4">
        <v>0.40079999999999999</v>
      </c>
      <c r="S38" s="4">
        <v>1.1123000000000001</v>
      </c>
      <c r="T38" s="4">
        <v>1.5</v>
      </c>
      <c r="U38" s="4">
        <v>0</v>
      </c>
      <c r="X38" s="4">
        <v>0</v>
      </c>
      <c r="Y38" s="4">
        <v>20.668199999999999</v>
      </c>
      <c r="Z38" s="4" t="s">
        <v>377</v>
      </c>
      <c r="AA38" s="4">
        <v>0</v>
      </c>
      <c r="AB38" s="4">
        <v>12.6</v>
      </c>
      <c r="AC38" s="4">
        <v>846</v>
      </c>
      <c r="AD38" s="4">
        <v>866</v>
      </c>
      <c r="AE38" s="4">
        <v>837</v>
      </c>
      <c r="AF38" s="4">
        <v>88</v>
      </c>
      <c r="AG38" s="4">
        <v>22.36</v>
      </c>
      <c r="AH38" s="4">
        <v>0.51</v>
      </c>
      <c r="AI38" s="4">
        <v>977</v>
      </c>
      <c r="AJ38" s="4">
        <v>-1</v>
      </c>
      <c r="AK38" s="4">
        <v>0</v>
      </c>
      <c r="AL38" s="4">
        <v>24</v>
      </c>
      <c r="AM38" s="4">
        <v>191</v>
      </c>
      <c r="AN38" s="4">
        <v>191.6</v>
      </c>
      <c r="AO38" s="4">
        <v>4.4000000000000004</v>
      </c>
      <c r="AP38" s="4">
        <v>195</v>
      </c>
      <c r="AQ38" s="4" t="s">
        <v>155</v>
      </c>
      <c r="AR38" s="4">
        <v>2</v>
      </c>
      <c r="AS38" s="5">
        <v>0.87415509259259261</v>
      </c>
      <c r="AT38" s="4">
        <v>47.159346999999997</v>
      </c>
      <c r="AU38" s="4">
        <v>-88.489710000000002</v>
      </c>
      <c r="AV38" s="4">
        <v>314.2</v>
      </c>
      <c r="AW38" s="4">
        <v>0</v>
      </c>
      <c r="AX38" s="4">
        <v>12</v>
      </c>
      <c r="AY38" s="4">
        <v>9</v>
      </c>
      <c r="AZ38" s="4" t="s">
        <v>411</v>
      </c>
      <c r="BA38" s="4">
        <v>0.93500000000000005</v>
      </c>
      <c r="BB38" s="4">
        <v>1.3</v>
      </c>
      <c r="BC38" s="4">
        <v>1.6</v>
      </c>
      <c r="BE38" s="4">
        <v>450</v>
      </c>
      <c r="BG38" s="4">
        <v>0.51300000000000001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T38" s="4">
        <v>0</v>
      </c>
      <c r="BU38" s="4">
        <v>0</v>
      </c>
      <c r="BV38" s="4">
        <v>-5</v>
      </c>
      <c r="BW38" s="4">
        <v>0.83099999999999996</v>
      </c>
      <c r="BX38" s="4">
        <v>0</v>
      </c>
      <c r="BY38" s="4">
        <v>16.786200000000001</v>
      </c>
    </row>
    <row r="39" spans="1:77">
      <c r="A39" s="2">
        <v>42438</v>
      </c>
      <c r="B39" s="28">
        <v>0.66625516203703705</v>
      </c>
      <c r="C39" s="4">
        <v>-6.0000000000000001E-3</v>
      </c>
      <c r="D39" s="4">
        <v>1E-3</v>
      </c>
      <c r="E39" s="4" t="s">
        <v>155</v>
      </c>
      <c r="F39" s="4">
        <v>10</v>
      </c>
      <c r="G39" s="4">
        <v>0.5</v>
      </c>
      <c r="H39" s="4">
        <v>1.3</v>
      </c>
      <c r="I39" s="4">
        <v>0</v>
      </c>
      <c r="K39" s="4">
        <v>20.6</v>
      </c>
      <c r="L39" s="4">
        <v>1</v>
      </c>
      <c r="M39" s="4">
        <v>0</v>
      </c>
      <c r="N39" s="4">
        <v>1E-3</v>
      </c>
      <c r="O39" s="4">
        <v>0.5</v>
      </c>
      <c r="P39" s="4">
        <v>1.3</v>
      </c>
      <c r="Q39" s="4">
        <v>1.8</v>
      </c>
      <c r="R39" s="4">
        <v>0.40079999999999999</v>
      </c>
      <c r="S39" s="4">
        <v>1.0421</v>
      </c>
      <c r="T39" s="4">
        <v>1.4</v>
      </c>
      <c r="U39" s="4">
        <v>0</v>
      </c>
      <c r="X39" s="4">
        <v>0</v>
      </c>
      <c r="Y39" s="4">
        <v>20.6</v>
      </c>
      <c r="Z39" s="4" t="s">
        <v>377</v>
      </c>
      <c r="AA39" s="4">
        <v>0</v>
      </c>
      <c r="AB39" s="4">
        <v>12.7</v>
      </c>
      <c r="AC39" s="4">
        <v>845</v>
      </c>
      <c r="AD39" s="4">
        <v>866</v>
      </c>
      <c r="AE39" s="4">
        <v>837</v>
      </c>
      <c r="AF39" s="4">
        <v>88</v>
      </c>
      <c r="AG39" s="4">
        <v>22.36</v>
      </c>
      <c r="AH39" s="4">
        <v>0.51</v>
      </c>
      <c r="AI39" s="4">
        <v>977</v>
      </c>
      <c r="AJ39" s="4">
        <v>-1</v>
      </c>
      <c r="AK39" s="4">
        <v>0</v>
      </c>
      <c r="AL39" s="4">
        <v>24</v>
      </c>
      <c r="AM39" s="4">
        <v>191</v>
      </c>
      <c r="AN39" s="4">
        <v>191.4</v>
      </c>
      <c r="AO39" s="4">
        <v>4.4000000000000004</v>
      </c>
      <c r="AP39" s="4">
        <v>195</v>
      </c>
      <c r="AQ39" s="4" t="s">
        <v>155</v>
      </c>
      <c r="AR39" s="4">
        <v>2</v>
      </c>
      <c r="AS39" s="5">
        <v>0.87416666666666665</v>
      </c>
      <c r="AT39" s="4">
        <v>47.159346999999997</v>
      </c>
      <c r="AU39" s="4">
        <v>-88.489710000000002</v>
      </c>
      <c r="AV39" s="4">
        <v>314.2</v>
      </c>
      <c r="AW39" s="4">
        <v>0</v>
      </c>
      <c r="AX39" s="4">
        <v>12</v>
      </c>
      <c r="AY39" s="4">
        <v>9</v>
      </c>
      <c r="AZ39" s="4" t="s">
        <v>411</v>
      </c>
      <c r="BA39" s="4">
        <v>0.96493499999999999</v>
      </c>
      <c r="BB39" s="4">
        <v>1.3</v>
      </c>
      <c r="BC39" s="4">
        <v>1.6</v>
      </c>
      <c r="BE39" s="4">
        <v>450</v>
      </c>
      <c r="BG39" s="4">
        <v>0.51300000000000001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T39" s="4">
        <v>0</v>
      </c>
      <c r="BU39" s="4">
        <v>5.5099999999999995E-4</v>
      </c>
      <c r="BV39" s="4">
        <v>-5</v>
      </c>
      <c r="BW39" s="4">
        <v>0.83155100000000004</v>
      </c>
      <c r="BX39" s="4">
        <v>1.3465E-2</v>
      </c>
      <c r="BY39" s="4">
        <v>16.797329999999999</v>
      </c>
    </row>
    <row r="40" spans="1:77">
      <c r="A40" s="2">
        <v>42438</v>
      </c>
      <c r="B40" s="28">
        <v>0.66626673611111109</v>
      </c>
      <c r="C40" s="4">
        <v>-0.01</v>
      </c>
      <c r="D40" s="4">
        <v>1E-3</v>
      </c>
      <c r="E40" s="4" t="s">
        <v>155</v>
      </c>
      <c r="F40" s="4">
        <v>10</v>
      </c>
      <c r="G40" s="4">
        <v>0.5</v>
      </c>
      <c r="H40" s="4">
        <v>1.3</v>
      </c>
      <c r="I40" s="4">
        <v>-3</v>
      </c>
      <c r="K40" s="4">
        <v>20.7</v>
      </c>
      <c r="L40" s="4">
        <v>1</v>
      </c>
      <c r="M40" s="4">
        <v>0</v>
      </c>
      <c r="N40" s="4">
        <v>1E-3</v>
      </c>
      <c r="O40" s="4">
        <v>0.5</v>
      </c>
      <c r="P40" s="4">
        <v>1.3</v>
      </c>
      <c r="Q40" s="4">
        <v>1.8</v>
      </c>
      <c r="R40" s="4">
        <v>0.40079999999999999</v>
      </c>
      <c r="S40" s="4">
        <v>1.0421</v>
      </c>
      <c r="T40" s="4">
        <v>1.4</v>
      </c>
      <c r="U40" s="4">
        <v>0</v>
      </c>
      <c r="X40" s="4">
        <v>0</v>
      </c>
      <c r="Y40" s="4">
        <v>20.7</v>
      </c>
      <c r="Z40" s="4" t="s">
        <v>377</v>
      </c>
      <c r="AA40" s="4">
        <v>0</v>
      </c>
      <c r="AB40" s="4">
        <v>13</v>
      </c>
      <c r="AC40" s="4">
        <v>844</v>
      </c>
      <c r="AD40" s="4">
        <v>866</v>
      </c>
      <c r="AE40" s="4">
        <v>835</v>
      </c>
      <c r="AF40" s="4">
        <v>88</v>
      </c>
      <c r="AG40" s="4">
        <v>22.34</v>
      </c>
      <c r="AH40" s="4">
        <v>0.51</v>
      </c>
      <c r="AI40" s="4">
        <v>978</v>
      </c>
      <c r="AJ40" s="4">
        <v>-1</v>
      </c>
      <c r="AK40" s="4">
        <v>0</v>
      </c>
      <c r="AL40" s="4">
        <v>24</v>
      </c>
      <c r="AM40" s="4">
        <v>191</v>
      </c>
      <c r="AN40" s="4">
        <v>190.4</v>
      </c>
      <c r="AO40" s="4">
        <v>3.9</v>
      </c>
      <c r="AP40" s="4">
        <v>195</v>
      </c>
      <c r="AQ40" s="4" t="s">
        <v>155</v>
      </c>
      <c r="AR40" s="4">
        <v>2</v>
      </c>
      <c r="AS40" s="5">
        <v>0.8741782407407408</v>
      </c>
      <c r="AT40" s="4">
        <v>47.159346999999997</v>
      </c>
      <c r="AU40" s="4">
        <v>-88.489710000000002</v>
      </c>
      <c r="AV40" s="4">
        <v>314.10000000000002</v>
      </c>
      <c r="AW40" s="4">
        <v>0</v>
      </c>
      <c r="AX40" s="4">
        <v>12</v>
      </c>
      <c r="AY40" s="4">
        <v>9</v>
      </c>
      <c r="AZ40" s="4" t="s">
        <v>411</v>
      </c>
      <c r="BA40" s="4">
        <v>1</v>
      </c>
      <c r="BB40" s="4">
        <v>1.364965</v>
      </c>
      <c r="BC40" s="4">
        <v>1.664965</v>
      </c>
      <c r="BE40" s="4">
        <v>450</v>
      </c>
      <c r="BG40" s="4">
        <v>0.51300000000000001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T40" s="4">
        <v>0</v>
      </c>
      <c r="BU40" s="4">
        <v>4.4900000000000002E-4</v>
      </c>
      <c r="BV40" s="4">
        <v>-5</v>
      </c>
      <c r="BW40" s="4">
        <v>0.83144899999999999</v>
      </c>
      <c r="BX40" s="4">
        <v>1.0973E-2</v>
      </c>
      <c r="BY40" s="4">
        <v>16.795269999999999</v>
      </c>
    </row>
    <row r="41" spans="1:77">
      <c r="A41" s="2">
        <v>42438</v>
      </c>
      <c r="B41" s="28">
        <v>0.66627831018518513</v>
      </c>
      <c r="C41" s="4">
        <v>-0.01</v>
      </c>
      <c r="D41" s="4">
        <v>4.0000000000000002E-4</v>
      </c>
      <c r="E41" s="4" t="s">
        <v>155</v>
      </c>
      <c r="F41" s="4">
        <v>4.0365450000000003</v>
      </c>
      <c r="G41" s="4">
        <v>0.5</v>
      </c>
      <c r="H41" s="4">
        <v>1.3</v>
      </c>
      <c r="I41" s="4">
        <v>-3.1</v>
      </c>
      <c r="K41" s="4">
        <v>20.63</v>
      </c>
      <c r="L41" s="4">
        <v>1</v>
      </c>
      <c r="M41" s="4">
        <v>0</v>
      </c>
      <c r="N41" s="4">
        <v>4.0000000000000002E-4</v>
      </c>
      <c r="O41" s="4">
        <v>0.5</v>
      </c>
      <c r="P41" s="4">
        <v>1.3</v>
      </c>
      <c r="Q41" s="4">
        <v>1.8</v>
      </c>
      <c r="R41" s="4">
        <v>0.40079999999999999</v>
      </c>
      <c r="S41" s="4">
        <v>1.0421</v>
      </c>
      <c r="T41" s="4">
        <v>1.4</v>
      </c>
      <c r="U41" s="4">
        <v>0</v>
      </c>
      <c r="X41" s="4">
        <v>0</v>
      </c>
      <c r="Y41" s="4">
        <v>20.625499999999999</v>
      </c>
      <c r="Z41" s="4" t="s">
        <v>377</v>
      </c>
      <c r="AA41" s="4">
        <v>0</v>
      </c>
      <c r="AB41" s="4">
        <v>13.2</v>
      </c>
      <c r="AC41" s="4">
        <v>842</v>
      </c>
      <c r="AD41" s="4">
        <v>865</v>
      </c>
      <c r="AE41" s="4">
        <v>835</v>
      </c>
      <c r="AF41" s="4">
        <v>88</v>
      </c>
      <c r="AG41" s="4">
        <v>22.33</v>
      </c>
      <c r="AH41" s="4">
        <v>0.51</v>
      </c>
      <c r="AI41" s="4">
        <v>978</v>
      </c>
      <c r="AJ41" s="4">
        <v>-1</v>
      </c>
      <c r="AK41" s="4">
        <v>0</v>
      </c>
      <c r="AL41" s="4">
        <v>24</v>
      </c>
      <c r="AM41" s="4">
        <v>191</v>
      </c>
      <c r="AN41" s="4">
        <v>189.4</v>
      </c>
      <c r="AO41" s="4">
        <v>3.4</v>
      </c>
      <c r="AP41" s="4">
        <v>195</v>
      </c>
      <c r="AQ41" s="4" t="s">
        <v>155</v>
      </c>
      <c r="AR41" s="4">
        <v>2</v>
      </c>
      <c r="AS41" s="5">
        <v>0.87418981481481473</v>
      </c>
      <c r="AT41" s="4">
        <v>47.159346999999997</v>
      </c>
      <c r="AU41" s="4">
        <v>-88.489710000000002</v>
      </c>
      <c r="AV41" s="4">
        <v>314</v>
      </c>
      <c r="AW41" s="4">
        <v>0</v>
      </c>
      <c r="AX41" s="4">
        <v>12</v>
      </c>
      <c r="AY41" s="4">
        <v>9</v>
      </c>
      <c r="AZ41" s="4" t="s">
        <v>411</v>
      </c>
      <c r="BA41" s="4">
        <v>1</v>
      </c>
      <c r="BB41" s="4">
        <v>1.4</v>
      </c>
      <c r="BC41" s="4">
        <v>1.7</v>
      </c>
      <c r="BE41" s="4">
        <v>450</v>
      </c>
      <c r="BG41" s="4">
        <v>0.51300000000000001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T41" s="4">
        <v>0</v>
      </c>
      <c r="BU41" s="4">
        <v>0</v>
      </c>
      <c r="BV41" s="4">
        <v>-5</v>
      </c>
      <c r="BW41" s="4">
        <v>0.83044899999999999</v>
      </c>
      <c r="BX41" s="4">
        <v>0</v>
      </c>
      <c r="BY41" s="4">
        <v>16.775069999999999</v>
      </c>
    </row>
    <row r="42" spans="1:77">
      <c r="A42" s="2">
        <v>42438</v>
      </c>
      <c r="B42" s="28">
        <v>0.66628988425925928</v>
      </c>
      <c r="C42" s="4">
        <v>-0.01</v>
      </c>
      <c r="D42" s="4">
        <v>0</v>
      </c>
      <c r="E42" s="4" t="s">
        <v>155</v>
      </c>
      <c r="F42" s="4">
        <v>0</v>
      </c>
      <c r="G42" s="4">
        <v>0.5</v>
      </c>
      <c r="H42" s="4">
        <v>1.3</v>
      </c>
      <c r="I42" s="4">
        <v>-1</v>
      </c>
      <c r="K42" s="4">
        <v>20.6</v>
      </c>
      <c r="L42" s="4">
        <v>1</v>
      </c>
      <c r="M42" s="4">
        <v>0</v>
      </c>
      <c r="N42" s="4">
        <v>0</v>
      </c>
      <c r="O42" s="4">
        <v>0.5</v>
      </c>
      <c r="P42" s="4">
        <v>1.3</v>
      </c>
      <c r="Q42" s="4">
        <v>1.8</v>
      </c>
      <c r="R42" s="4">
        <v>0.40079999999999999</v>
      </c>
      <c r="S42" s="4">
        <v>1.0421</v>
      </c>
      <c r="T42" s="4">
        <v>1.4</v>
      </c>
      <c r="U42" s="4">
        <v>0</v>
      </c>
      <c r="X42" s="4">
        <v>0</v>
      </c>
      <c r="Y42" s="4">
        <v>20.6</v>
      </c>
      <c r="Z42" s="4" t="s">
        <v>377</v>
      </c>
      <c r="AA42" s="4">
        <v>0</v>
      </c>
      <c r="AB42" s="4">
        <v>13.3</v>
      </c>
      <c r="AC42" s="4">
        <v>841</v>
      </c>
      <c r="AD42" s="4">
        <v>865</v>
      </c>
      <c r="AE42" s="4">
        <v>834</v>
      </c>
      <c r="AF42" s="4">
        <v>88</v>
      </c>
      <c r="AG42" s="4">
        <v>22.33</v>
      </c>
      <c r="AH42" s="4">
        <v>0.51</v>
      </c>
      <c r="AI42" s="4">
        <v>978</v>
      </c>
      <c r="AJ42" s="4">
        <v>-1</v>
      </c>
      <c r="AK42" s="4">
        <v>0</v>
      </c>
      <c r="AL42" s="4">
        <v>24</v>
      </c>
      <c r="AM42" s="4">
        <v>190.4</v>
      </c>
      <c r="AN42" s="4">
        <v>189</v>
      </c>
      <c r="AO42" s="4">
        <v>3.4</v>
      </c>
      <c r="AP42" s="4">
        <v>195</v>
      </c>
      <c r="AQ42" s="4" t="s">
        <v>155</v>
      </c>
      <c r="AR42" s="4">
        <v>2</v>
      </c>
      <c r="AS42" s="5">
        <v>0.87418981481481473</v>
      </c>
      <c r="AT42" s="4">
        <v>47.159346999999997</v>
      </c>
      <c r="AU42" s="4">
        <v>-88.489710000000002</v>
      </c>
      <c r="AV42" s="4">
        <v>313.89999999999998</v>
      </c>
      <c r="AW42" s="4">
        <v>0</v>
      </c>
      <c r="AX42" s="4">
        <v>12</v>
      </c>
      <c r="AY42" s="4">
        <v>9</v>
      </c>
      <c r="AZ42" s="4" t="s">
        <v>411</v>
      </c>
      <c r="BA42" s="4">
        <v>1</v>
      </c>
      <c r="BB42" s="4">
        <v>1.4650000000000001</v>
      </c>
      <c r="BC42" s="4">
        <v>1.7649999999999999</v>
      </c>
      <c r="BE42" s="4">
        <v>450</v>
      </c>
      <c r="BG42" s="4">
        <v>0.51300000000000001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T42" s="4">
        <v>0</v>
      </c>
      <c r="BU42" s="4">
        <v>0</v>
      </c>
      <c r="BV42" s="4">
        <v>-5</v>
      </c>
      <c r="BW42" s="4">
        <v>0.83</v>
      </c>
      <c r="BX42" s="4">
        <v>0</v>
      </c>
      <c r="BY42" s="4">
        <v>16.765999999999998</v>
      </c>
    </row>
    <row r="43" spans="1:77">
      <c r="A43" s="2">
        <v>42438</v>
      </c>
      <c r="B43" s="28">
        <v>0.66630145833333332</v>
      </c>
      <c r="C43" s="4">
        <v>-0.01</v>
      </c>
      <c r="D43" s="4">
        <v>0</v>
      </c>
      <c r="E43" s="4" t="s">
        <v>155</v>
      </c>
      <c r="F43" s="4">
        <v>0</v>
      </c>
      <c r="G43" s="4">
        <v>0.5</v>
      </c>
      <c r="H43" s="4">
        <v>1.3</v>
      </c>
      <c r="I43" s="4">
        <v>-6.9</v>
      </c>
      <c r="K43" s="4">
        <v>20.6</v>
      </c>
      <c r="L43" s="4">
        <v>1</v>
      </c>
      <c r="M43" s="4">
        <v>0</v>
      </c>
      <c r="N43" s="4">
        <v>0</v>
      </c>
      <c r="O43" s="4">
        <v>0.5</v>
      </c>
      <c r="P43" s="4">
        <v>1.3</v>
      </c>
      <c r="Q43" s="4">
        <v>1.8</v>
      </c>
      <c r="R43" s="4">
        <v>0.40079999999999999</v>
      </c>
      <c r="S43" s="4">
        <v>1.0421</v>
      </c>
      <c r="T43" s="4">
        <v>1.4</v>
      </c>
      <c r="U43" s="4">
        <v>0</v>
      </c>
      <c r="X43" s="4">
        <v>0</v>
      </c>
      <c r="Y43" s="4">
        <v>20.6</v>
      </c>
      <c r="Z43" s="4" t="s">
        <v>377</v>
      </c>
      <c r="AA43" s="4">
        <v>0</v>
      </c>
      <c r="AB43" s="4">
        <v>13.2</v>
      </c>
      <c r="AC43" s="4">
        <v>842</v>
      </c>
      <c r="AD43" s="4">
        <v>864</v>
      </c>
      <c r="AE43" s="4">
        <v>831</v>
      </c>
      <c r="AF43" s="4">
        <v>88</v>
      </c>
      <c r="AG43" s="4">
        <v>22.33</v>
      </c>
      <c r="AH43" s="4">
        <v>0.51</v>
      </c>
      <c r="AI43" s="4">
        <v>978</v>
      </c>
      <c r="AJ43" s="4">
        <v>-1</v>
      </c>
      <c r="AK43" s="4">
        <v>0</v>
      </c>
      <c r="AL43" s="4">
        <v>24</v>
      </c>
      <c r="AM43" s="4">
        <v>190</v>
      </c>
      <c r="AN43" s="4">
        <v>189</v>
      </c>
      <c r="AO43" s="4">
        <v>3.2</v>
      </c>
      <c r="AP43" s="4">
        <v>195</v>
      </c>
      <c r="AQ43" s="4" t="s">
        <v>155</v>
      </c>
      <c r="AR43" s="4">
        <v>2</v>
      </c>
      <c r="AS43" s="5">
        <v>0.87421296296296302</v>
      </c>
      <c r="AT43" s="4">
        <v>47.159346999999997</v>
      </c>
      <c r="AU43" s="4">
        <v>-88.489710000000002</v>
      </c>
      <c r="AV43" s="4">
        <v>313.7</v>
      </c>
      <c r="AW43" s="4">
        <v>0</v>
      </c>
      <c r="AX43" s="4">
        <v>12</v>
      </c>
      <c r="AY43" s="4">
        <v>9</v>
      </c>
      <c r="AZ43" s="4" t="s">
        <v>411</v>
      </c>
      <c r="BA43" s="4">
        <v>1</v>
      </c>
      <c r="BB43" s="4">
        <v>1.4350000000000001</v>
      </c>
      <c r="BC43" s="4">
        <v>1.8</v>
      </c>
      <c r="BE43" s="4">
        <v>450</v>
      </c>
      <c r="BG43" s="4">
        <v>0.51300000000000001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T43" s="4">
        <v>0</v>
      </c>
      <c r="BU43" s="4">
        <v>0</v>
      </c>
      <c r="BV43" s="4">
        <v>-5</v>
      </c>
      <c r="BW43" s="4">
        <v>0.83</v>
      </c>
      <c r="BX43" s="4">
        <v>0</v>
      </c>
      <c r="BY43" s="4">
        <v>16.765999999999998</v>
      </c>
    </row>
    <row r="44" spans="1:77">
      <c r="A44" s="2">
        <v>42438</v>
      </c>
      <c r="B44" s="28">
        <v>0.66631303240740747</v>
      </c>
      <c r="C44" s="4">
        <v>-0.01</v>
      </c>
      <c r="D44" s="4">
        <v>0</v>
      </c>
      <c r="E44" s="4" t="s">
        <v>155</v>
      </c>
      <c r="F44" s="4">
        <v>0</v>
      </c>
      <c r="G44" s="4">
        <v>0.5</v>
      </c>
      <c r="H44" s="4">
        <v>1.3</v>
      </c>
      <c r="I44" s="4">
        <v>-2.1</v>
      </c>
      <c r="K44" s="4">
        <v>20.6</v>
      </c>
      <c r="L44" s="4">
        <v>1</v>
      </c>
      <c r="M44" s="4">
        <v>0</v>
      </c>
      <c r="N44" s="4">
        <v>0</v>
      </c>
      <c r="O44" s="4">
        <v>0.5</v>
      </c>
      <c r="P44" s="4">
        <v>1.3</v>
      </c>
      <c r="Q44" s="4">
        <v>1.8</v>
      </c>
      <c r="R44" s="4">
        <v>0.40079999999999999</v>
      </c>
      <c r="S44" s="4">
        <v>1.0421</v>
      </c>
      <c r="T44" s="4">
        <v>1.4</v>
      </c>
      <c r="U44" s="4">
        <v>0</v>
      </c>
      <c r="X44" s="4">
        <v>0</v>
      </c>
      <c r="Y44" s="4">
        <v>20.6</v>
      </c>
      <c r="Z44" s="4" t="s">
        <v>377</v>
      </c>
      <c r="AA44" s="4">
        <v>0</v>
      </c>
      <c r="AB44" s="4">
        <v>13.3</v>
      </c>
      <c r="AC44" s="4">
        <v>841</v>
      </c>
      <c r="AD44" s="4">
        <v>862</v>
      </c>
      <c r="AE44" s="4">
        <v>831</v>
      </c>
      <c r="AF44" s="4">
        <v>88</v>
      </c>
      <c r="AG44" s="4">
        <v>22.33</v>
      </c>
      <c r="AH44" s="4">
        <v>0.51</v>
      </c>
      <c r="AI44" s="4">
        <v>978</v>
      </c>
      <c r="AJ44" s="4">
        <v>-1</v>
      </c>
      <c r="AK44" s="4">
        <v>0</v>
      </c>
      <c r="AL44" s="4">
        <v>24</v>
      </c>
      <c r="AM44" s="4">
        <v>190</v>
      </c>
      <c r="AN44" s="4">
        <v>189</v>
      </c>
      <c r="AO44" s="4">
        <v>3.1</v>
      </c>
      <c r="AP44" s="4">
        <v>195</v>
      </c>
      <c r="AQ44" s="4" t="s">
        <v>155</v>
      </c>
      <c r="AR44" s="4">
        <v>2</v>
      </c>
      <c r="AS44" s="5">
        <v>0.87422453703703706</v>
      </c>
      <c r="AT44" s="4">
        <v>47.159346999999997</v>
      </c>
      <c r="AU44" s="4">
        <v>-88.489710000000002</v>
      </c>
      <c r="AV44" s="4">
        <v>313.7</v>
      </c>
      <c r="AW44" s="4">
        <v>0</v>
      </c>
      <c r="AX44" s="4">
        <v>12</v>
      </c>
      <c r="AY44" s="4">
        <v>8</v>
      </c>
      <c r="AZ44" s="4" t="s">
        <v>412</v>
      </c>
      <c r="BA44" s="4">
        <v>1</v>
      </c>
      <c r="BB44" s="4">
        <v>1.4</v>
      </c>
      <c r="BC44" s="4">
        <v>1.8</v>
      </c>
      <c r="BE44" s="4">
        <v>450</v>
      </c>
      <c r="BG44" s="4">
        <v>0.51300000000000001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T44" s="4">
        <v>0</v>
      </c>
      <c r="BU44" s="4">
        <v>0</v>
      </c>
      <c r="BV44" s="4">
        <v>-5</v>
      </c>
      <c r="BW44" s="4">
        <v>0.83</v>
      </c>
      <c r="BX44" s="4">
        <v>0</v>
      </c>
      <c r="BY44" s="4">
        <v>16.765999999999998</v>
      </c>
    </row>
    <row r="45" spans="1:77">
      <c r="A45" s="2">
        <v>42438</v>
      </c>
      <c r="B45" s="28">
        <v>0.66632460648148151</v>
      </c>
      <c r="C45" s="4">
        <v>-4.0000000000000001E-3</v>
      </c>
      <c r="D45" s="4">
        <v>0</v>
      </c>
      <c r="E45" s="4" t="s">
        <v>155</v>
      </c>
      <c r="F45" s="4">
        <v>0</v>
      </c>
      <c r="G45" s="4">
        <v>0.5</v>
      </c>
      <c r="H45" s="4">
        <v>1.3</v>
      </c>
      <c r="I45" s="4">
        <v>-3.9</v>
      </c>
      <c r="K45" s="4">
        <v>20.6</v>
      </c>
      <c r="L45" s="4">
        <v>1</v>
      </c>
      <c r="M45" s="4">
        <v>0</v>
      </c>
      <c r="N45" s="4">
        <v>0</v>
      </c>
      <c r="O45" s="4">
        <v>0.5</v>
      </c>
      <c r="P45" s="4">
        <v>1.3</v>
      </c>
      <c r="Q45" s="4">
        <v>1.8</v>
      </c>
      <c r="R45" s="4">
        <v>0.40079999999999999</v>
      </c>
      <c r="S45" s="4">
        <v>1.0421</v>
      </c>
      <c r="T45" s="4">
        <v>1.4</v>
      </c>
      <c r="U45" s="4">
        <v>0</v>
      </c>
      <c r="X45" s="4">
        <v>0</v>
      </c>
      <c r="Y45" s="4">
        <v>20.6</v>
      </c>
      <c r="Z45" s="4" t="s">
        <v>377</v>
      </c>
      <c r="AA45" s="4">
        <v>0</v>
      </c>
      <c r="AB45" s="4">
        <v>13.3</v>
      </c>
      <c r="AC45" s="4">
        <v>841</v>
      </c>
      <c r="AD45" s="4">
        <v>861</v>
      </c>
      <c r="AE45" s="4">
        <v>831</v>
      </c>
      <c r="AF45" s="4">
        <v>88</v>
      </c>
      <c r="AG45" s="4">
        <v>22.33</v>
      </c>
      <c r="AH45" s="4">
        <v>0.51</v>
      </c>
      <c r="AI45" s="4">
        <v>978</v>
      </c>
      <c r="AJ45" s="4">
        <v>-1</v>
      </c>
      <c r="AK45" s="4">
        <v>0</v>
      </c>
      <c r="AL45" s="4">
        <v>24</v>
      </c>
      <c r="AM45" s="4">
        <v>190</v>
      </c>
      <c r="AN45" s="4">
        <v>188.4</v>
      </c>
      <c r="AO45" s="4">
        <v>3</v>
      </c>
      <c r="AP45" s="4">
        <v>195</v>
      </c>
      <c r="AQ45" s="4" t="s">
        <v>155</v>
      </c>
      <c r="AR45" s="4">
        <v>2</v>
      </c>
      <c r="AS45" s="5">
        <v>0.8742361111111111</v>
      </c>
      <c r="AT45" s="4">
        <v>47.159346999999997</v>
      </c>
      <c r="AU45" s="4">
        <v>-88.489710000000002</v>
      </c>
      <c r="AV45" s="4">
        <v>313.60000000000002</v>
      </c>
      <c r="AW45" s="4">
        <v>0</v>
      </c>
      <c r="AX45" s="4">
        <v>12</v>
      </c>
      <c r="AY45" s="4">
        <v>8</v>
      </c>
      <c r="AZ45" s="4" t="s">
        <v>412</v>
      </c>
      <c r="BA45" s="4">
        <v>1.0649999999999999</v>
      </c>
      <c r="BB45" s="4">
        <v>1.4650000000000001</v>
      </c>
      <c r="BC45" s="4">
        <v>1.8</v>
      </c>
      <c r="BE45" s="4">
        <v>450</v>
      </c>
      <c r="BG45" s="4">
        <v>0.51300000000000001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T45" s="4">
        <v>0</v>
      </c>
      <c r="BU45" s="4">
        <v>-5.5099999999999995E-4</v>
      </c>
      <c r="BV45" s="4">
        <v>-5</v>
      </c>
      <c r="BW45" s="4">
        <v>0.83</v>
      </c>
      <c r="BX45" s="4">
        <v>-1.3465E-2</v>
      </c>
      <c r="BY45" s="4">
        <v>16.765999999999998</v>
      </c>
    </row>
    <row r="46" spans="1:77">
      <c r="A46" s="2">
        <v>42438</v>
      </c>
      <c r="B46" s="28">
        <v>0.66633618055555555</v>
      </c>
      <c r="C46" s="4">
        <v>0</v>
      </c>
      <c r="D46" s="4">
        <v>0</v>
      </c>
      <c r="E46" s="4" t="s">
        <v>155</v>
      </c>
      <c r="F46" s="4">
        <v>0</v>
      </c>
      <c r="G46" s="4">
        <v>0.5</v>
      </c>
      <c r="H46" s="4">
        <v>1.3</v>
      </c>
      <c r="I46" s="4">
        <v>-3</v>
      </c>
      <c r="K46" s="4">
        <v>20.6</v>
      </c>
      <c r="L46" s="4">
        <v>1</v>
      </c>
      <c r="M46" s="4">
        <v>0</v>
      </c>
      <c r="N46" s="4">
        <v>0</v>
      </c>
      <c r="O46" s="4">
        <v>0.5</v>
      </c>
      <c r="P46" s="4">
        <v>1.3</v>
      </c>
      <c r="Q46" s="4">
        <v>1.8</v>
      </c>
      <c r="R46" s="4">
        <v>0.40079999999999999</v>
      </c>
      <c r="S46" s="4">
        <v>1.0421</v>
      </c>
      <c r="T46" s="4">
        <v>1.4</v>
      </c>
      <c r="U46" s="4">
        <v>0</v>
      </c>
      <c r="X46" s="4">
        <v>0</v>
      </c>
      <c r="Y46" s="4">
        <v>20.6</v>
      </c>
      <c r="Z46" s="4" t="s">
        <v>377</v>
      </c>
      <c r="AA46" s="4">
        <v>0</v>
      </c>
      <c r="AB46" s="4">
        <v>13.3</v>
      </c>
      <c r="AC46" s="4">
        <v>841</v>
      </c>
      <c r="AD46" s="4">
        <v>863</v>
      </c>
      <c r="AE46" s="4">
        <v>832</v>
      </c>
      <c r="AF46" s="4">
        <v>88</v>
      </c>
      <c r="AG46" s="4">
        <v>22.33</v>
      </c>
      <c r="AH46" s="4">
        <v>0.51</v>
      </c>
      <c r="AI46" s="4">
        <v>978</v>
      </c>
      <c r="AJ46" s="4">
        <v>-1</v>
      </c>
      <c r="AK46" s="4">
        <v>0</v>
      </c>
      <c r="AL46" s="4">
        <v>24</v>
      </c>
      <c r="AM46" s="4">
        <v>190</v>
      </c>
      <c r="AN46" s="4">
        <v>188</v>
      </c>
      <c r="AO46" s="4">
        <v>2.9</v>
      </c>
      <c r="AP46" s="4">
        <v>195</v>
      </c>
      <c r="AQ46" s="4" t="s">
        <v>155</v>
      </c>
      <c r="AR46" s="4">
        <v>2</v>
      </c>
      <c r="AS46" s="5">
        <v>0.87424768518518514</v>
      </c>
      <c r="AT46" s="4">
        <v>47.159346999999997</v>
      </c>
      <c r="AU46" s="4">
        <v>-88.489710000000002</v>
      </c>
      <c r="AV46" s="4">
        <v>313.60000000000002</v>
      </c>
      <c r="AW46" s="4">
        <v>0</v>
      </c>
      <c r="AX46" s="4">
        <v>12</v>
      </c>
      <c r="AY46" s="4">
        <v>8</v>
      </c>
      <c r="AZ46" s="4" t="s">
        <v>412</v>
      </c>
      <c r="BA46" s="4">
        <v>1.1000000000000001</v>
      </c>
      <c r="BB46" s="4">
        <v>1.5</v>
      </c>
      <c r="BC46" s="4">
        <v>1.8</v>
      </c>
      <c r="BE46" s="4">
        <v>450</v>
      </c>
      <c r="BG46" s="4">
        <v>0.51300000000000001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T46" s="4">
        <v>0</v>
      </c>
      <c r="BU46" s="4">
        <v>-4.4900000000000002E-4</v>
      </c>
      <c r="BV46" s="4">
        <v>-5</v>
      </c>
      <c r="BW46" s="4">
        <v>0.83</v>
      </c>
      <c r="BX46" s="4">
        <v>-1.0973E-2</v>
      </c>
      <c r="BY46" s="4">
        <v>16.765999999999998</v>
      </c>
    </row>
    <row r="47" spans="1:77">
      <c r="A47" s="2">
        <v>42438</v>
      </c>
      <c r="B47" s="28">
        <v>0.66634775462962959</v>
      </c>
      <c r="C47" s="4">
        <v>-2E-3</v>
      </c>
      <c r="D47" s="4">
        <v>0</v>
      </c>
      <c r="E47" s="4" t="s">
        <v>155</v>
      </c>
      <c r="F47" s="4">
        <v>0</v>
      </c>
      <c r="G47" s="4">
        <v>0.5</v>
      </c>
      <c r="H47" s="4">
        <v>1.3</v>
      </c>
      <c r="I47" s="4">
        <v>0</v>
      </c>
      <c r="K47" s="4">
        <v>20.6</v>
      </c>
      <c r="L47" s="4">
        <v>1</v>
      </c>
      <c r="M47" s="4">
        <v>0</v>
      </c>
      <c r="N47" s="4">
        <v>0</v>
      </c>
      <c r="O47" s="4">
        <v>0.5</v>
      </c>
      <c r="P47" s="4">
        <v>1.3</v>
      </c>
      <c r="Q47" s="4">
        <v>1.8</v>
      </c>
      <c r="R47" s="4">
        <v>0.40079999999999999</v>
      </c>
      <c r="S47" s="4">
        <v>1.0421</v>
      </c>
      <c r="T47" s="4">
        <v>1.4</v>
      </c>
      <c r="U47" s="4">
        <v>0</v>
      </c>
      <c r="X47" s="4">
        <v>0</v>
      </c>
      <c r="Y47" s="4">
        <v>20.6</v>
      </c>
      <c r="Z47" s="4" t="s">
        <v>377</v>
      </c>
      <c r="AA47" s="4">
        <v>0</v>
      </c>
      <c r="AB47" s="4">
        <v>13.2</v>
      </c>
      <c r="AC47" s="4">
        <v>841</v>
      </c>
      <c r="AD47" s="4">
        <v>864</v>
      </c>
      <c r="AE47" s="4">
        <v>832</v>
      </c>
      <c r="AF47" s="4">
        <v>88</v>
      </c>
      <c r="AG47" s="4">
        <v>22.33</v>
      </c>
      <c r="AH47" s="4">
        <v>0.51</v>
      </c>
      <c r="AI47" s="4">
        <v>978</v>
      </c>
      <c r="AJ47" s="4">
        <v>-1</v>
      </c>
      <c r="AK47" s="4">
        <v>0</v>
      </c>
      <c r="AL47" s="4">
        <v>24</v>
      </c>
      <c r="AM47" s="4">
        <v>190</v>
      </c>
      <c r="AN47" s="4">
        <v>188.6</v>
      </c>
      <c r="AO47" s="4">
        <v>3.1</v>
      </c>
      <c r="AP47" s="4">
        <v>195</v>
      </c>
      <c r="AQ47" s="4" t="s">
        <v>155</v>
      </c>
      <c r="AR47" s="4">
        <v>2</v>
      </c>
      <c r="AS47" s="5">
        <v>0.87425925925925929</v>
      </c>
      <c r="AT47" s="4">
        <v>47.159346999999997</v>
      </c>
      <c r="AU47" s="4">
        <v>-88.489710000000002</v>
      </c>
      <c r="AV47" s="4">
        <v>313.5</v>
      </c>
      <c r="AW47" s="4">
        <v>0</v>
      </c>
      <c r="AX47" s="4">
        <v>12</v>
      </c>
      <c r="AY47" s="4">
        <v>8</v>
      </c>
      <c r="AZ47" s="4" t="s">
        <v>412</v>
      </c>
      <c r="BA47" s="4">
        <v>1.165</v>
      </c>
      <c r="BB47" s="4">
        <v>1.63</v>
      </c>
      <c r="BC47" s="4">
        <v>1.93</v>
      </c>
      <c r="BE47" s="4">
        <v>450</v>
      </c>
      <c r="BG47" s="4">
        <v>0.51300000000000001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T47" s="4">
        <v>0</v>
      </c>
      <c r="BU47" s="4">
        <v>5.5099999999999995E-4</v>
      </c>
      <c r="BV47" s="4">
        <v>-5</v>
      </c>
      <c r="BW47" s="4">
        <v>0.83110200000000001</v>
      </c>
      <c r="BX47" s="4">
        <v>1.3465E-2</v>
      </c>
      <c r="BY47" s="4">
        <v>16.788260000000001</v>
      </c>
    </row>
    <row r="48" spans="1:77">
      <c r="A48" s="2">
        <v>42438</v>
      </c>
      <c r="B48" s="28">
        <v>0.66635932870370373</v>
      </c>
      <c r="C48" s="4">
        <v>-0.01</v>
      </c>
      <c r="D48" s="4">
        <v>0</v>
      </c>
      <c r="E48" s="4" t="s">
        <v>155</v>
      </c>
      <c r="F48" s="4">
        <v>0</v>
      </c>
      <c r="G48" s="4">
        <v>0.5</v>
      </c>
      <c r="H48" s="4">
        <v>1.3</v>
      </c>
      <c r="I48" s="4">
        <v>-5</v>
      </c>
      <c r="K48" s="4">
        <v>20.63</v>
      </c>
      <c r="L48" s="4">
        <v>1</v>
      </c>
      <c r="M48" s="4">
        <v>0</v>
      </c>
      <c r="N48" s="4">
        <v>0</v>
      </c>
      <c r="O48" s="4">
        <v>0.5</v>
      </c>
      <c r="P48" s="4">
        <v>1.3</v>
      </c>
      <c r="Q48" s="4">
        <v>1.8</v>
      </c>
      <c r="R48" s="4">
        <v>0.40079999999999999</v>
      </c>
      <c r="S48" s="4">
        <v>1.0421</v>
      </c>
      <c r="T48" s="4">
        <v>1.4</v>
      </c>
      <c r="U48" s="4">
        <v>0</v>
      </c>
      <c r="X48" s="4">
        <v>0</v>
      </c>
      <c r="Y48" s="4">
        <v>20.626899999999999</v>
      </c>
      <c r="Z48" s="4" t="s">
        <v>377</v>
      </c>
      <c r="AA48" s="4">
        <v>0</v>
      </c>
      <c r="AB48" s="4">
        <v>13.1</v>
      </c>
      <c r="AC48" s="4">
        <v>842</v>
      </c>
      <c r="AD48" s="4">
        <v>866</v>
      </c>
      <c r="AE48" s="4">
        <v>833</v>
      </c>
      <c r="AF48" s="4">
        <v>88</v>
      </c>
      <c r="AG48" s="4">
        <v>22.33</v>
      </c>
      <c r="AH48" s="4">
        <v>0.51</v>
      </c>
      <c r="AI48" s="4">
        <v>978</v>
      </c>
      <c r="AJ48" s="4">
        <v>-1</v>
      </c>
      <c r="AK48" s="4">
        <v>0</v>
      </c>
      <c r="AL48" s="4">
        <v>24</v>
      </c>
      <c r="AM48" s="4">
        <v>190</v>
      </c>
      <c r="AN48" s="4">
        <v>189</v>
      </c>
      <c r="AO48" s="4">
        <v>3.2</v>
      </c>
      <c r="AP48" s="4">
        <v>195</v>
      </c>
      <c r="AQ48" s="4" t="s">
        <v>155</v>
      </c>
      <c r="AR48" s="4">
        <v>2</v>
      </c>
      <c r="AS48" s="5">
        <v>0.87427083333333344</v>
      </c>
      <c r="AT48" s="4">
        <v>47.159346999999997</v>
      </c>
      <c r="AU48" s="4">
        <v>-88.489710000000002</v>
      </c>
      <c r="AV48" s="4">
        <v>313.60000000000002</v>
      </c>
      <c r="AW48" s="4">
        <v>0</v>
      </c>
      <c r="AX48" s="4">
        <v>12</v>
      </c>
      <c r="AY48" s="4">
        <v>8</v>
      </c>
      <c r="AZ48" s="4" t="s">
        <v>412</v>
      </c>
      <c r="BA48" s="4">
        <v>1.135</v>
      </c>
      <c r="BB48" s="4">
        <v>1.5049999999999999</v>
      </c>
      <c r="BC48" s="4">
        <v>1.87</v>
      </c>
      <c r="BE48" s="4">
        <v>450</v>
      </c>
      <c r="BG48" s="4">
        <v>0.51300000000000001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T48" s="4">
        <v>0</v>
      </c>
      <c r="BU48" s="4">
        <v>8.7139999999999995E-3</v>
      </c>
      <c r="BV48" s="4">
        <v>-5</v>
      </c>
      <c r="BW48" s="4">
        <v>0.83144899999999999</v>
      </c>
      <c r="BX48" s="4">
        <v>0.212949</v>
      </c>
      <c r="BY48" s="4">
        <v>16.795269999999999</v>
      </c>
    </row>
    <row r="49" spans="1:77">
      <c r="A49" s="2">
        <v>42438</v>
      </c>
      <c r="B49" s="28">
        <v>0.66637090277777777</v>
      </c>
      <c r="C49" s="4">
        <v>-0.01</v>
      </c>
      <c r="D49" s="4">
        <v>2.3999999999999998E-3</v>
      </c>
      <c r="E49" s="4" t="s">
        <v>155</v>
      </c>
      <c r="F49" s="4">
        <v>24.353628</v>
      </c>
      <c r="G49" s="4">
        <v>0.5</v>
      </c>
      <c r="H49" s="4">
        <v>1.3</v>
      </c>
      <c r="I49" s="4">
        <v>-6</v>
      </c>
      <c r="K49" s="4">
        <v>20.7</v>
      </c>
      <c r="L49" s="4">
        <v>1</v>
      </c>
      <c r="M49" s="4">
        <v>0</v>
      </c>
      <c r="N49" s="4">
        <v>2.3999999999999998E-3</v>
      </c>
      <c r="O49" s="4">
        <v>0.5</v>
      </c>
      <c r="P49" s="4">
        <v>1.3</v>
      </c>
      <c r="Q49" s="4">
        <v>1.8</v>
      </c>
      <c r="R49" s="4">
        <v>0.40079999999999999</v>
      </c>
      <c r="S49" s="4">
        <v>1.0421</v>
      </c>
      <c r="T49" s="4">
        <v>1.4</v>
      </c>
      <c r="U49" s="4">
        <v>0</v>
      </c>
      <c r="X49" s="4">
        <v>0</v>
      </c>
      <c r="Y49" s="4">
        <v>20.7</v>
      </c>
      <c r="Z49" s="4" t="s">
        <v>377</v>
      </c>
      <c r="AA49" s="4">
        <v>0</v>
      </c>
      <c r="AB49" s="4">
        <v>13.1</v>
      </c>
      <c r="AC49" s="4">
        <v>843</v>
      </c>
      <c r="AD49" s="4">
        <v>869</v>
      </c>
      <c r="AE49" s="4">
        <v>835</v>
      </c>
      <c r="AF49" s="4">
        <v>88</v>
      </c>
      <c r="AG49" s="4">
        <v>22.33</v>
      </c>
      <c r="AH49" s="4">
        <v>0.51</v>
      </c>
      <c r="AI49" s="4">
        <v>978</v>
      </c>
      <c r="AJ49" s="4">
        <v>-1</v>
      </c>
      <c r="AK49" s="4">
        <v>0</v>
      </c>
      <c r="AL49" s="4">
        <v>24</v>
      </c>
      <c r="AM49" s="4">
        <v>190.6</v>
      </c>
      <c r="AN49" s="4">
        <v>189</v>
      </c>
      <c r="AO49" s="4">
        <v>3.3</v>
      </c>
      <c r="AP49" s="4">
        <v>195</v>
      </c>
      <c r="AQ49" s="4" t="s">
        <v>155</v>
      </c>
      <c r="AR49" s="4">
        <v>2</v>
      </c>
      <c r="AS49" s="5">
        <v>0.87428240740740737</v>
      </c>
      <c r="AT49" s="4">
        <v>47.159346999999997</v>
      </c>
      <c r="AU49" s="4">
        <v>-88.489710000000002</v>
      </c>
      <c r="AV49" s="4">
        <v>313.8</v>
      </c>
      <c r="AW49" s="4">
        <v>0</v>
      </c>
      <c r="AX49" s="4">
        <v>12</v>
      </c>
      <c r="AY49" s="4">
        <v>8</v>
      </c>
      <c r="AZ49" s="4" t="s">
        <v>412</v>
      </c>
      <c r="BA49" s="4">
        <v>1.1000000000000001</v>
      </c>
      <c r="BB49" s="4">
        <v>1.4</v>
      </c>
      <c r="BC49" s="4">
        <v>1.8</v>
      </c>
      <c r="BE49" s="4">
        <v>450</v>
      </c>
      <c r="BG49" s="4">
        <v>0.51300000000000001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T49" s="4">
        <v>0</v>
      </c>
      <c r="BU49" s="4">
        <v>2.2714000000000002E-2</v>
      </c>
      <c r="BV49" s="4">
        <v>-5</v>
      </c>
      <c r="BW49" s="4">
        <v>0.83265299999999998</v>
      </c>
      <c r="BX49" s="4">
        <v>0.55507399999999996</v>
      </c>
      <c r="BY49" s="4">
        <v>16.819590999999999</v>
      </c>
    </row>
    <row r="50" spans="1:77">
      <c r="A50" s="2">
        <v>42438</v>
      </c>
      <c r="B50" s="28">
        <v>0.66638247685185192</v>
      </c>
      <c r="C50" s="4">
        <v>0.99</v>
      </c>
      <c r="D50" s="4">
        <v>2.98E-2</v>
      </c>
      <c r="E50" s="4" t="s">
        <v>155</v>
      </c>
      <c r="F50" s="4">
        <v>297.85595999999998</v>
      </c>
      <c r="G50" s="4">
        <v>0.5</v>
      </c>
      <c r="H50" s="4">
        <v>1.3</v>
      </c>
      <c r="I50" s="4">
        <v>0</v>
      </c>
      <c r="K50" s="4">
        <v>20.7</v>
      </c>
      <c r="L50" s="4">
        <v>0.99209999999999998</v>
      </c>
      <c r="M50" s="4">
        <v>0.98250000000000004</v>
      </c>
      <c r="N50" s="4">
        <v>2.9600000000000001E-2</v>
      </c>
      <c r="O50" s="4">
        <v>0.49609999999999999</v>
      </c>
      <c r="P50" s="4">
        <v>1.2898000000000001</v>
      </c>
      <c r="Q50" s="4">
        <v>1.8</v>
      </c>
      <c r="R50" s="4">
        <v>0.39760000000000001</v>
      </c>
      <c r="S50" s="4">
        <v>1.0339</v>
      </c>
      <c r="T50" s="4">
        <v>1.4</v>
      </c>
      <c r="U50" s="4">
        <v>0</v>
      </c>
      <c r="X50" s="4">
        <v>0</v>
      </c>
      <c r="Y50" s="4">
        <v>20.537199999999999</v>
      </c>
      <c r="Z50" s="4" t="s">
        <v>377</v>
      </c>
      <c r="AA50" s="4">
        <v>0</v>
      </c>
      <c r="AB50" s="4">
        <v>13</v>
      </c>
      <c r="AC50" s="4">
        <v>843</v>
      </c>
      <c r="AD50" s="4">
        <v>870</v>
      </c>
      <c r="AE50" s="4">
        <v>837</v>
      </c>
      <c r="AF50" s="4">
        <v>88</v>
      </c>
      <c r="AG50" s="4">
        <v>22.33</v>
      </c>
      <c r="AH50" s="4">
        <v>0.51</v>
      </c>
      <c r="AI50" s="4">
        <v>978</v>
      </c>
      <c r="AJ50" s="4">
        <v>-1</v>
      </c>
      <c r="AK50" s="4">
        <v>0</v>
      </c>
      <c r="AL50" s="4">
        <v>24</v>
      </c>
      <c r="AM50" s="4">
        <v>191</v>
      </c>
      <c r="AN50" s="4">
        <v>189</v>
      </c>
      <c r="AO50" s="4">
        <v>3.2</v>
      </c>
      <c r="AP50" s="4">
        <v>195</v>
      </c>
      <c r="AQ50" s="4" t="s">
        <v>155</v>
      </c>
      <c r="AR50" s="4">
        <v>2</v>
      </c>
      <c r="AS50" s="5">
        <v>0.87429398148148152</v>
      </c>
      <c r="AT50" s="4">
        <v>47.159346999999997</v>
      </c>
      <c r="AU50" s="4">
        <v>-88.489710000000002</v>
      </c>
      <c r="AV50" s="4">
        <v>313.8</v>
      </c>
      <c r="AW50" s="4">
        <v>0</v>
      </c>
      <c r="AX50" s="4">
        <v>12</v>
      </c>
      <c r="AY50" s="4">
        <v>8</v>
      </c>
      <c r="AZ50" s="4" t="s">
        <v>412</v>
      </c>
      <c r="BA50" s="4">
        <v>1.1000000000000001</v>
      </c>
      <c r="BB50" s="4">
        <v>1.4</v>
      </c>
      <c r="BC50" s="4">
        <v>1.8</v>
      </c>
      <c r="BD50" s="4">
        <v>14.063000000000001</v>
      </c>
      <c r="BE50" s="4">
        <v>196.04</v>
      </c>
      <c r="BF50" s="4">
        <v>13.94</v>
      </c>
      <c r="BG50" s="4">
        <v>0.79300000000000004</v>
      </c>
      <c r="BH50" s="4">
        <v>3055.451</v>
      </c>
      <c r="BI50" s="4">
        <v>58.494</v>
      </c>
      <c r="BJ50" s="4">
        <v>0.16200000000000001</v>
      </c>
      <c r="BK50" s="4">
        <v>0.42</v>
      </c>
      <c r="BL50" s="4">
        <v>0.58199999999999996</v>
      </c>
      <c r="BM50" s="4">
        <v>0.13</v>
      </c>
      <c r="BN50" s="4">
        <v>0.33700000000000002</v>
      </c>
      <c r="BO50" s="4">
        <v>0.46600000000000003</v>
      </c>
      <c r="BP50" s="4">
        <v>0</v>
      </c>
      <c r="BT50" s="4">
        <v>46440.35</v>
      </c>
      <c r="BU50" s="4">
        <v>2.7897999999999999E-2</v>
      </c>
      <c r="BV50" s="4">
        <v>-5</v>
      </c>
      <c r="BW50" s="4">
        <v>0.83289800000000003</v>
      </c>
      <c r="BX50" s="4">
        <v>0.68175799999999998</v>
      </c>
      <c r="BY50" s="4">
        <v>16.824539999999999</v>
      </c>
    </row>
    <row r="51" spans="1:77">
      <c r="A51" s="2">
        <v>42438</v>
      </c>
      <c r="B51" s="28">
        <v>0.66639405092592596</v>
      </c>
      <c r="C51" s="4">
        <v>5.0449999999999999</v>
      </c>
      <c r="D51" s="4">
        <v>0.24249999999999999</v>
      </c>
      <c r="E51" s="4" t="s">
        <v>155</v>
      </c>
      <c r="F51" s="4">
        <v>2425.3394039999998</v>
      </c>
      <c r="G51" s="4">
        <v>13.2</v>
      </c>
      <c r="H51" s="4">
        <v>1.2</v>
      </c>
      <c r="I51" s="4">
        <v>790.6</v>
      </c>
      <c r="K51" s="4">
        <v>20.55</v>
      </c>
      <c r="L51" s="4">
        <v>0.95120000000000005</v>
      </c>
      <c r="M51" s="4">
        <v>4.7984999999999998</v>
      </c>
      <c r="N51" s="4">
        <v>0.23069999999999999</v>
      </c>
      <c r="O51" s="4">
        <v>12.598599999999999</v>
      </c>
      <c r="P51" s="4">
        <v>1.1414</v>
      </c>
      <c r="Q51" s="4">
        <v>13.7</v>
      </c>
      <c r="R51" s="4">
        <v>10.099299999999999</v>
      </c>
      <c r="S51" s="4">
        <v>0.91500000000000004</v>
      </c>
      <c r="T51" s="4">
        <v>11</v>
      </c>
      <c r="U51" s="4">
        <v>790.60260000000005</v>
      </c>
      <c r="X51" s="4">
        <v>0</v>
      </c>
      <c r="Y51" s="4">
        <v>19.549499999999998</v>
      </c>
      <c r="Z51" s="4" t="s">
        <v>377</v>
      </c>
      <c r="AA51" s="4">
        <v>0</v>
      </c>
      <c r="AB51" s="4">
        <v>12.8</v>
      </c>
      <c r="AC51" s="4">
        <v>844</v>
      </c>
      <c r="AD51" s="4">
        <v>869</v>
      </c>
      <c r="AE51" s="4">
        <v>838</v>
      </c>
      <c r="AF51" s="4">
        <v>88</v>
      </c>
      <c r="AG51" s="4">
        <v>22.35</v>
      </c>
      <c r="AH51" s="4">
        <v>0.51</v>
      </c>
      <c r="AI51" s="4">
        <v>977</v>
      </c>
      <c r="AJ51" s="4">
        <v>-1</v>
      </c>
      <c r="AK51" s="4">
        <v>0</v>
      </c>
      <c r="AL51" s="4">
        <v>24</v>
      </c>
      <c r="AM51" s="4">
        <v>191</v>
      </c>
      <c r="AN51" s="4">
        <v>189</v>
      </c>
      <c r="AO51" s="4">
        <v>3.3</v>
      </c>
      <c r="AP51" s="4">
        <v>195</v>
      </c>
      <c r="AQ51" s="4" t="s">
        <v>155</v>
      </c>
      <c r="AR51" s="4">
        <v>2</v>
      </c>
      <c r="AS51" s="5">
        <v>0.87429398148148152</v>
      </c>
      <c r="AT51" s="4">
        <v>47.159346999999997</v>
      </c>
      <c r="AU51" s="4">
        <v>-88.489710000000002</v>
      </c>
      <c r="AV51" s="4">
        <v>313.8</v>
      </c>
      <c r="AW51" s="4">
        <v>0</v>
      </c>
      <c r="AX51" s="4">
        <v>12</v>
      </c>
      <c r="AY51" s="4">
        <v>8</v>
      </c>
      <c r="AZ51" s="4" t="s">
        <v>412</v>
      </c>
      <c r="BA51" s="4">
        <v>1.1000000000000001</v>
      </c>
      <c r="BB51" s="4">
        <v>1.4</v>
      </c>
      <c r="BC51" s="4">
        <v>1.8</v>
      </c>
      <c r="BD51" s="4">
        <v>14.063000000000001</v>
      </c>
      <c r="BE51" s="4">
        <v>37.92</v>
      </c>
      <c r="BF51" s="4">
        <v>2.7</v>
      </c>
      <c r="BG51" s="4">
        <v>5.1340000000000003</v>
      </c>
      <c r="BH51" s="4">
        <v>2862.54</v>
      </c>
      <c r="BI51" s="4">
        <v>87.59</v>
      </c>
      <c r="BJ51" s="4">
        <v>0.78700000000000003</v>
      </c>
      <c r="BK51" s="4">
        <v>7.0999999999999994E-2</v>
      </c>
      <c r="BL51" s="4">
        <v>0.85799999999999998</v>
      </c>
      <c r="BM51" s="4">
        <v>0.63100000000000001</v>
      </c>
      <c r="BN51" s="4">
        <v>5.7000000000000002E-2</v>
      </c>
      <c r="BO51" s="4">
        <v>0.68799999999999994</v>
      </c>
      <c r="BP51" s="4">
        <v>15.595700000000001</v>
      </c>
      <c r="BT51" s="4">
        <v>8479.77</v>
      </c>
      <c r="BU51" s="4">
        <v>2.4795999999999999E-2</v>
      </c>
      <c r="BV51" s="4">
        <v>-5</v>
      </c>
      <c r="BW51" s="4">
        <v>0.82869400000000004</v>
      </c>
      <c r="BX51" s="4">
        <v>0.60595299999999996</v>
      </c>
      <c r="BY51" s="4">
        <v>16.739619000000001</v>
      </c>
    </row>
    <row r="52" spans="1:77">
      <c r="A52" s="2">
        <v>42438</v>
      </c>
      <c r="B52" s="28">
        <v>0.666405625</v>
      </c>
      <c r="C52" s="4">
        <v>9.1210000000000004</v>
      </c>
      <c r="D52" s="4">
        <v>0.1946</v>
      </c>
      <c r="E52" s="4" t="s">
        <v>155</v>
      </c>
      <c r="F52" s="4">
        <v>1945.7033249999999</v>
      </c>
      <c r="G52" s="4">
        <v>36.200000000000003</v>
      </c>
      <c r="H52" s="4">
        <v>1.2</v>
      </c>
      <c r="I52" s="4">
        <v>1315.3</v>
      </c>
      <c r="K52" s="4">
        <v>18.27</v>
      </c>
      <c r="L52" s="4">
        <v>0.91569999999999996</v>
      </c>
      <c r="M52" s="4">
        <v>8.3516999999999992</v>
      </c>
      <c r="N52" s="4">
        <v>0.1782</v>
      </c>
      <c r="O52" s="4">
        <v>33.1477</v>
      </c>
      <c r="P52" s="4">
        <v>1.0988</v>
      </c>
      <c r="Q52" s="4">
        <v>34.200000000000003</v>
      </c>
      <c r="R52" s="4">
        <v>26.572800000000001</v>
      </c>
      <c r="S52" s="4">
        <v>0.88090000000000002</v>
      </c>
      <c r="T52" s="4">
        <v>27.5</v>
      </c>
      <c r="U52" s="4">
        <v>1315.3045999999999</v>
      </c>
      <c r="X52" s="4">
        <v>0</v>
      </c>
      <c r="Y52" s="4">
        <v>16.727499999999999</v>
      </c>
      <c r="Z52" s="4" t="s">
        <v>377</v>
      </c>
      <c r="AA52" s="4">
        <v>0</v>
      </c>
      <c r="AB52" s="4">
        <v>12.5</v>
      </c>
      <c r="AC52" s="4">
        <v>846</v>
      </c>
      <c r="AD52" s="4">
        <v>869</v>
      </c>
      <c r="AE52" s="4">
        <v>839</v>
      </c>
      <c r="AF52" s="4">
        <v>88</v>
      </c>
      <c r="AG52" s="4">
        <v>22.36</v>
      </c>
      <c r="AH52" s="4">
        <v>0.51</v>
      </c>
      <c r="AI52" s="4">
        <v>977</v>
      </c>
      <c r="AJ52" s="4">
        <v>-1</v>
      </c>
      <c r="AK52" s="4">
        <v>0</v>
      </c>
      <c r="AL52" s="4">
        <v>24</v>
      </c>
      <c r="AM52" s="4">
        <v>191</v>
      </c>
      <c r="AN52" s="4">
        <v>189</v>
      </c>
      <c r="AO52" s="4">
        <v>3.6</v>
      </c>
      <c r="AP52" s="4">
        <v>195</v>
      </c>
      <c r="AQ52" s="4" t="s">
        <v>155</v>
      </c>
      <c r="AR52" s="4">
        <v>2</v>
      </c>
      <c r="AS52" s="5">
        <v>0.8743171296296296</v>
      </c>
      <c r="AT52" s="4">
        <v>47.159346999999997</v>
      </c>
      <c r="AU52" s="4">
        <v>-88.489710000000002</v>
      </c>
      <c r="AV52" s="4">
        <v>313.7</v>
      </c>
      <c r="AW52" s="4">
        <v>0</v>
      </c>
      <c r="AX52" s="4">
        <v>12</v>
      </c>
      <c r="AY52" s="4">
        <v>8</v>
      </c>
      <c r="AZ52" s="4" t="s">
        <v>412</v>
      </c>
      <c r="BA52" s="4">
        <v>1.1000000000000001</v>
      </c>
      <c r="BB52" s="4">
        <v>1.4</v>
      </c>
      <c r="BC52" s="4">
        <v>1.8</v>
      </c>
      <c r="BD52" s="4">
        <v>14.063000000000001</v>
      </c>
      <c r="BE52" s="4">
        <v>21.95</v>
      </c>
      <c r="BF52" s="4">
        <v>1.56</v>
      </c>
      <c r="BG52" s="4">
        <v>9.2080000000000002</v>
      </c>
      <c r="BH52" s="4">
        <v>2928.9430000000002</v>
      </c>
      <c r="BI52" s="4">
        <v>39.768000000000001</v>
      </c>
      <c r="BJ52" s="4">
        <v>1.2170000000000001</v>
      </c>
      <c r="BK52" s="4">
        <v>0.04</v>
      </c>
      <c r="BL52" s="4">
        <v>1.258</v>
      </c>
      <c r="BM52" s="4">
        <v>0.97599999999999998</v>
      </c>
      <c r="BN52" s="4">
        <v>3.2000000000000001E-2</v>
      </c>
      <c r="BO52" s="4">
        <v>1.008</v>
      </c>
      <c r="BP52" s="4">
        <v>15.2532</v>
      </c>
      <c r="BT52" s="4">
        <v>4265.4740000000002</v>
      </c>
      <c r="BU52" s="4">
        <v>2.0798000000000001E-2</v>
      </c>
      <c r="BV52" s="4">
        <v>-5</v>
      </c>
      <c r="BW52" s="4">
        <v>0.82324799999999998</v>
      </c>
      <c r="BX52" s="4">
        <v>0.50825600000000004</v>
      </c>
      <c r="BY52" s="4">
        <v>16.629605000000002</v>
      </c>
    </row>
    <row r="53" spans="1:77">
      <c r="A53" s="2">
        <v>42438</v>
      </c>
      <c r="B53" s="28">
        <v>0.66641719907407404</v>
      </c>
      <c r="C53" s="4">
        <v>11.525</v>
      </c>
      <c r="D53" s="4">
        <v>0.1051</v>
      </c>
      <c r="E53" s="4" t="s">
        <v>155</v>
      </c>
      <c r="F53" s="4">
        <v>1050.52459</v>
      </c>
      <c r="G53" s="4">
        <v>51.4</v>
      </c>
      <c r="H53" s="4">
        <v>1.2</v>
      </c>
      <c r="I53" s="4">
        <v>955.9</v>
      </c>
      <c r="K53" s="4">
        <v>12.96</v>
      </c>
      <c r="L53" s="4">
        <v>0.8972</v>
      </c>
      <c r="M53" s="4">
        <v>10.3392</v>
      </c>
      <c r="N53" s="4">
        <v>9.4200000000000006E-2</v>
      </c>
      <c r="O53" s="4">
        <v>46.12</v>
      </c>
      <c r="P53" s="4">
        <v>1.0766</v>
      </c>
      <c r="Q53" s="4">
        <v>47.2</v>
      </c>
      <c r="R53" s="4">
        <v>36.972099999999998</v>
      </c>
      <c r="S53" s="4">
        <v>0.86299999999999999</v>
      </c>
      <c r="T53" s="4">
        <v>37.799999999999997</v>
      </c>
      <c r="U53" s="4">
        <v>955.85419999999999</v>
      </c>
      <c r="X53" s="4">
        <v>0</v>
      </c>
      <c r="Y53" s="4">
        <v>11.629099999999999</v>
      </c>
      <c r="Z53" s="4" t="s">
        <v>377</v>
      </c>
      <c r="AA53" s="4">
        <v>0</v>
      </c>
      <c r="AB53" s="4">
        <v>12.2</v>
      </c>
      <c r="AC53" s="4">
        <v>848</v>
      </c>
      <c r="AD53" s="4">
        <v>870</v>
      </c>
      <c r="AE53" s="4">
        <v>840</v>
      </c>
      <c r="AF53" s="4">
        <v>88</v>
      </c>
      <c r="AG53" s="4">
        <v>22.36</v>
      </c>
      <c r="AH53" s="4">
        <v>0.51</v>
      </c>
      <c r="AI53" s="4">
        <v>977</v>
      </c>
      <c r="AJ53" s="4">
        <v>-1</v>
      </c>
      <c r="AK53" s="4">
        <v>0</v>
      </c>
      <c r="AL53" s="4">
        <v>24</v>
      </c>
      <c r="AM53" s="4">
        <v>191</v>
      </c>
      <c r="AN53" s="4">
        <v>189</v>
      </c>
      <c r="AO53" s="4">
        <v>3.8</v>
      </c>
      <c r="AP53" s="4">
        <v>195</v>
      </c>
      <c r="AQ53" s="4" t="s">
        <v>155</v>
      </c>
      <c r="AR53" s="4">
        <v>2</v>
      </c>
      <c r="AS53" s="5">
        <v>0.87432870370370364</v>
      </c>
      <c r="AT53" s="4">
        <v>47.159346999999997</v>
      </c>
      <c r="AU53" s="4">
        <v>-88.489710000000002</v>
      </c>
      <c r="AV53" s="4">
        <v>313.8</v>
      </c>
      <c r="AW53" s="4">
        <v>0</v>
      </c>
      <c r="AX53" s="4">
        <v>12</v>
      </c>
      <c r="AY53" s="4">
        <v>8</v>
      </c>
      <c r="AZ53" s="4" t="s">
        <v>412</v>
      </c>
      <c r="BA53" s="4">
        <v>1.1000000000000001</v>
      </c>
      <c r="BB53" s="4">
        <v>1.53</v>
      </c>
      <c r="BC53" s="4">
        <v>1.93</v>
      </c>
      <c r="BD53" s="4">
        <v>14.063000000000001</v>
      </c>
      <c r="BE53" s="4">
        <v>17.899999999999999</v>
      </c>
      <c r="BF53" s="4">
        <v>1.27</v>
      </c>
      <c r="BG53" s="4">
        <v>11.464</v>
      </c>
      <c r="BH53" s="4">
        <v>2980.355</v>
      </c>
      <c r="BI53" s="4">
        <v>17.291</v>
      </c>
      <c r="BJ53" s="4">
        <v>1.3919999999999999</v>
      </c>
      <c r="BK53" s="4">
        <v>3.2000000000000001E-2</v>
      </c>
      <c r="BL53" s="4">
        <v>1.425</v>
      </c>
      <c r="BM53" s="4">
        <v>1.1160000000000001</v>
      </c>
      <c r="BN53" s="4">
        <v>2.5999999999999999E-2</v>
      </c>
      <c r="BO53" s="4">
        <v>1.1419999999999999</v>
      </c>
      <c r="BP53" s="4">
        <v>9.1110000000000007</v>
      </c>
      <c r="BT53" s="4">
        <v>2437.3939999999998</v>
      </c>
      <c r="BU53" s="4">
        <v>1.6798E-2</v>
      </c>
      <c r="BV53" s="4">
        <v>-5</v>
      </c>
      <c r="BW53" s="4">
        <v>0.81879800000000003</v>
      </c>
      <c r="BX53" s="4">
        <v>0.41049600000000003</v>
      </c>
      <c r="BY53" s="4">
        <v>16.539715999999999</v>
      </c>
    </row>
    <row r="54" spans="1:77">
      <c r="A54" s="2">
        <v>42438</v>
      </c>
      <c r="B54" s="28">
        <v>0.66642877314814808</v>
      </c>
      <c r="C54" s="4">
        <v>12.222</v>
      </c>
      <c r="D54" s="4">
        <v>4.7800000000000002E-2</v>
      </c>
      <c r="E54" s="4" t="s">
        <v>155</v>
      </c>
      <c r="F54" s="4">
        <v>478.178808</v>
      </c>
      <c r="G54" s="4">
        <v>71.2</v>
      </c>
      <c r="H54" s="4">
        <v>1.2</v>
      </c>
      <c r="I54" s="4">
        <v>628.1</v>
      </c>
      <c r="K54" s="4">
        <v>8.0399999999999991</v>
      </c>
      <c r="L54" s="4">
        <v>0.89249999999999996</v>
      </c>
      <c r="M54" s="4">
        <v>10.907999999999999</v>
      </c>
      <c r="N54" s="4">
        <v>4.2700000000000002E-2</v>
      </c>
      <c r="O54" s="4">
        <v>63.527500000000003</v>
      </c>
      <c r="P54" s="4">
        <v>1.071</v>
      </c>
      <c r="Q54" s="4">
        <v>64.599999999999994</v>
      </c>
      <c r="R54" s="4">
        <v>50.926900000000003</v>
      </c>
      <c r="S54" s="4">
        <v>0.85850000000000004</v>
      </c>
      <c r="T54" s="4">
        <v>51.8</v>
      </c>
      <c r="U54" s="4">
        <v>628.06529999999998</v>
      </c>
      <c r="X54" s="4">
        <v>0</v>
      </c>
      <c r="Y54" s="4">
        <v>7.1752000000000002</v>
      </c>
      <c r="Z54" s="4" t="s">
        <v>377</v>
      </c>
      <c r="AA54" s="4">
        <v>0</v>
      </c>
      <c r="AB54" s="4">
        <v>12.2</v>
      </c>
      <c r="AC54" s="4">
        <v>848</v>
      </c>
      <c r="AD54" s="4">
        <v>870</v>
      </c>
      <c r="AE54" s="4">
        <v>839</v>
      </c>
      <c r="AF54" s="4">
        <v>88</v>
      </c>
      <c r="AG54" s="4">
        <v>22.36</v>
      </c>
      <c r="AH54" s="4">
        <v>0.51</v>
      </c>
      <c r="AI54" s="4">
        <v>977</v>
      </c>
      <c r="AJ54" s="4">
        <v>-1</v>
      </c>
      <c r="AK54" s="4">
        <v>0</v>
      </c>
      <c r="AL54" s="4">
        <v>24</v>
      </c>
      <c r="AM54" s="4">
        <v>191</v>
      </c>
      <c r="AN54" s="4">
        <v>189</v>
      </c>
      <c r="AO54" s="4">
        <v>4.0999999999999996</v>
      </c>
      <c r="AP54" s="4">
        <v>195</v>
      </c>
      <c r="AQ54" s="4" t="s">
        <v>155</v>
      </c>
      <c r="AR54" s="4">
        <v>2</v>
      </c>
      <c r="AS54" s="5">
        <v>0.87434027777777779</v>
      </c>
      <c r="AT54" s="4">
        <v>47.159346999999997</v>
      </c>
      <c r="AU54" s="4">
        <v>-88.489710000000002</v>
      </c>
      <c r="AV54" s="4">
        <v>314</v>
      </c>
      <c r="AW54" s="4">
        <v>0</v>
      </c>
      <c r="AX54" s="4">
        <v>12</v>
      </c>
      <c r="AY54" s="4">
        <v>8</v>
      </c>
      <c r="AZ54" s="4" t="s">
        <v>412</v>
      </c>
      <c r="BA54" s="4">
        <v>1.165</v>
      </c>
      <c r="BB54" s="4">
        <v>1.73</v>
      </c>
      <c r="BC54" s="4">
        <v>2.13</v>
      </c>
      <c r="BD54" s="4">
        <v>14.063000000000001</v>
      </c>
      <c r="BE54" s="4">
        <v>17.079999999999998</v>
      </c>
      <c r="BF54" s="4">
        <v>1.21</v>
      </c>
      <c r="BG54" s="4">
        <v>12.048</v>
      </c>
      <c r="BH54" s="4">
        <v>3005.5079999999998</v>
      </c>
      <c r="BI54" s="4">
        <v>7.484</v>
      </c>
      <c r="BJ54" s="4">
        <v>1.833</v>
      </c>
      <c r="BK54" s="4">
        <v>3.1E-2</v>
      </c>
      <c r="BL54" s="4">
        <v>1.8640000000000001</v>
      </c>
      <c r="BM54" s="4">
        <v>1.4690000000000001</v>
      </c>
      <c r="BN54" s="4">
        <v>2.5000000000000001E-2</v>
      </c>
      <c r="BO54" s="4">
        <v>1.494</v>
      </c>
      <c r="BP54" s="4">
        <v>5.7222999999999997</v>
      </c>
      <c r="BT54" s="4">
        <v>1437.4880000000001</v>
      </c>
      <c r="BU54" s="4">
        <v>1.4449E-2</v>
      </c>
      <c r="BV54" s="4">
        <v>-5</v>
      </c>
      <c r="BW54" s="4">
        <v>0.81755100000000003</v>
      </c>
      <c r="BX54" s="4">
        <v>0.35309800000000002</v>
      </c>
      <c r="BY54" s="4">
        <v>16.514530000000001</v>
      </c>
    </row>
    <row r="55" spans="1:77">
      <c r="A55" s="2">
        <v>42438</v>
      </c>
      <c r="B55" s="28">
        <v>0.66644034722222223</v>
      </c>
      <c r="C55" s="4">
        <v>12.364000000000001</v>
      </c>
      <c r="D55" s="4">
        <v>3.2500000000000001E-2</v>
      </c>
      <c r="E55" s="4" t="s">
        <v>155</v>
      </c>
      <c r="F55" s="4">
        <v>325.22689100000002</v>
      </c>
      <c r="G55" s="4">
        <v>79.5</v>
      </c>
      <c r="H55" s="4">
        <v>1.2</v>
      </c>
      <c r="I55" s="4">
        <v>520.29999999999995</v>
      </c>
      <c r="K55" s="4">
        <v>5.22</v>
      </c>
      <c r="L55" s="4">
        <v>0.89170000000000005</v>
      </c>
      <c r="M55" s="4">
        <v>11.024699999999999</v>
      </c>
      <c r="N55" s="4">
        <v>2.9000000000000001E-2</v>
      </c>
      <c r="O55" s="4">
        <v>70.8553</v>
      </c>
      <c r="P55" s="4">
        <v>1.07</v>
      </c>
      <c r="Q55" s="4">
        <v>71.900000000000006</v>
      </c>
      <c r="R55" s="4">
        <v>56.801200000000001</v>
      </c>
      <c r="S55" s="4">
        <v>0.85780000000000001</v>
      </c>
      <c r="T55" s="4">
        <v>57.7</v>
      </c>
      <c r="U55" s="4">
        <v>520.29420000000005</v>
      </c>
      <c r="X55" s="4">
        <v>0</v>
      </c>
      <c r="Y55" s="4">
        <v>4.6574</v>
      </c>
      <c r="Z55" s="4" t="s">
        <v>377</v>
      </c>
      <c r="AA55" s="4">
        <v>0</v>
      </c>
      <c r="AB55" s="4">
        <v>12.1</v>
      </c>
      <c r="AC55" s="4">
        <v>848</v>
      </c>
      <c r="AD55" s="4">
        <v>870</v>
      </c>
      <c r="AE55" s="4">
        <v>839</v>
      </c>
      <c r="AF55" s="4">
        <v>88</v>
      </c>
      <c r="AG55" s="4">
        <v>22.36</v>
      </c>
      <c r="AH55" s="4">
        <v>0.51</v>
      </c>
      <c r="AI55" s="4">
        <v>977</v>
      </c>
      <c r="AJ55" s="4">
        <v>-1</v>
      </c>
      <c r="AK55" s="4">
        <v>0</v>
      </c>
      <c r="AL55" s="4">
        <v>24</v>
      </c>
      <c r="AM55" s="4">
        <v>191</v>
      </c>
      <c r="AN55" s="4">
        <v>189</v>
      </c>
      <c r="AO55" s="4">
        <v>4.3</v>
      </c>
      <c r="AP55" s="4">
        <v>195</v>
      </c>
      <c r="AQ55" s="4" t="s">
        <v>155</v>
      </c>
      <c r="AR55" s="4">
        <v>2</v>
      </c>
      <c r="AS55" s="5">
        <v>0.87435185185185194</v>
      </c>
      <c r="AT55" s="4">
        <v>47.159346999999997</v>
      </c>
      <c r="AU55" s="4">
        <v>-88.489710000000002</v>
      </c>
      <c r="AV55" s="4">
        <v>314.10000000000002</v>
      </c>
      <c r="AW55" s="4">
        <v>0</v>
      </c>
      <c r="AX55" s="4">
        <v>12</v>
      </c>
      <c r="AY55" s="4">
        <v>8</v>
      </c>
      <c r="AZ55" s="4" t="s">
        <v>412</v>
      </c>
      <c r="BA55" s="4">
        <v>1.2</v>
      </c>
      <c r="BB55" s="4">
        <v>1.864935</v>
      </c>
      <c r="BC55" s="4">
        <v>2.2649349999999999</v>
      </c>
      <c r="BD55" s="4">
        <v>14.063000000000001</v>
      </c>
      <c r="BE55" s="4">
        <v>16.93</v>
      </c>
      <c r="BF55" s="4">
        <v>1.2</v>
      </c>
      <c r="BG55" s="4">
        <v>12.151</v>
      </c>
      <c r="BH55" s="4">
        <v>3012.3420000000001</v>
      </c>
      <c r="BI55" s="4">
        <v>5.0430000000000001</v>
      </c>
      <c r="BJ55" s="4">
        <v>2.0270000000000001</v>
      </c>
      <c r="BK55" s="4">
        <v>3.1E-2</v>
      </c>
      <c r="BL55" s="4">
        <v>2.0579999999999998</v>
      </c>
      <c r="BM55" s="4">
        <v>1.625</v>
      </c>
      <c r="BN55" s="4">
        <v>2.5000000000000001E-2</v>
      </c>
      <c r="BO55" s="4">
        <v>1.65</v>
      </c>
      <c r="BP55" s="4">
        <v>4.7008999999999999</v>
      </c>
      <c r="BT55" s="4">
        <v>925.29499999999996</v>
      </c>
      <c r="BU55" s="4">
        <v>1.3448999999999999E-2</v>
      </c>
      <c r="BV55" s="4">
        <v>-5</v>
      </c>
      <c r="BW55" s="4">
        <v>0.81689800000000001</v>
      </c>
      <c r="BX55" s="4">
        <v>0.32866000000000001</v>
      </c>
      <c r="BY55" s="4">
        <v>16.501339999999999</v>
      </c>
    </row>
    <row r="56" spans="1:77">
      <c r="A56" s="2">
        <v>42438</v>
      </c>
      <c r="B56" s="28">
        <v>0.66645192129629627</v>
      </c>
      <c r="C56" s="4">
        <v>12.38</v>
      </c>
      <c r="D56" s="4">
        <v>3.1E-2</v>
      </c>
      <c r="E56" s="4" t="s">
        <v>155</v>
      </c>
      <c r="F56" s="4">
        <v>310</v>
      </c>
      <c r="G56" s="4">
        <v>85.1</v>
      </c>
      <c r="H56" s="4">
        <v>1.2</v>
      </c>
      <c r="I56" s="4">
        <v>503.9</v>
      </c>
      <c r="K56" s="4">
        <v>4.2</v>
      </c>
      <c r="L56" s="4">
        <v>0.89149999999999996</v>
      </c>
      <c r="M56" s="4">
        <v>11.0372</v>
      </c>
      <c r="N56" s="4">
        <v>2.76E-2</v>
      </c>
      <c r="O56" s="4">
        <v>75.9101</v>
      </c>
      <c r="P56" s="4">
        <v>1.0698000000000001</v>
      </c>
      <c r="Q56" s="4">
        <v>77</v>
      </c>
      <c r="R56" s="4">
        <v>60.853400000000001</v>
      </c>
      <c r="S56" s="4">
        <v>0.85760000000000003</v>
      </c>
      <c r="T56" s="4">
        <v>61.7</v>
      </c>
      <c r="U56" s="4">
        <v>503.90620000000001</v>
      </c>
      <c r="X56" s="4">
        <v>0</v>
      </c>
      <c r="Y56" s="4">
        <v>3.7410000000000001</v>
      </c>
      <c r="Z56" s="4" t="s">
        <v>377</v>
      </c>
      <c r="AA56" s="4">
        <v>0</v>
      </c>
      <c r="AB56" s="4">
        <v>12.1</v>
      </c>
      <c r="AC56" s="4">
        <v>849</v>
      </c>
      <c r="AD56" s="4">
        <v>870</v>
      </c>
      <c r="AE56" s="4">
        <v>839</v>
      </c>
      <c r="AF56" s="4">
        <v>88</v>
      </c>
      <c r="AG56" s="4">
        <v>22.36</v>
      </c>
      <c r="AH56" s="4">
        <v>0.51</v>
      </c>
      <c r="AI56" s="4">
        <v>977</v>
      </c>
      <c r="AJ56" s="4">
        <v>-1</v>
      </c>
      <c r="AK56" s="4">
        <v>0</v>
      </c>
      <c r="AL56" s="4">
        <v>24</v>
      </c>
      <c r="AM56" s="4">
        <v>191</v>
      </c>
      <c r="AN56" s="4">
        <v>189</v>
      </c>
      <c r="AO56" s="4">
        <v>4.2</v>
      </c>
      <c r="AP56" s="4">
        <v>195</v>
      </c>
      <c r="AQ56" s="4" t="s">
        <v>155</v>
      </c>
      <c r="AR56" s="4">
        <v>2</v>
      </c>
      <c r="AS56" s="5">
        <v>0.87436342592592586</v>
      </c>
      <c r="AT56" s="4">
        <v>47.159346999999997</v>
      </c>
      <c r="AU56" s="4">
        <v>-88.489710000000002</v>
      </c>
      <c r="AV56" s="4">
        <v>314.10000000000002</v>
      </c>
      <c r="AW56" s="4">
        <v>0</v>
      </c>
      <c r="AX56" s="4">
        <v>12</v>
      </c>
      <c r="AY56" s="4">
        <v>8</v>
      </c>
      <c r="AZ56" s="4" t="s">
        <v>412</v>
      </c>
      <c r="BA56" s="4">
        <v>1.135035</v>
      </c>
      <c r="BB56" s="4">
        <v>1.575175</v>
      </c>
      <c r="BC56" s="4">
        <v>1.9751749999999999</v>
      </c>
      <c r="BD56" s="4">
        <v>14.063000000000001</v>
      </c>
      <c r="BE56" s="4">
        <v>16.920000000000002</v>
      </c>
      <c r="BF56" s="4">
        <v>1.2</v>
      </c>
      <c r="BG56" s="4">
        <v>12.166</v>
      </c>
      <c r="BH56" s="4">
        <v>3013.17</v>
      </c>
      <c r="BI56" s="4">
        <v>4.8019999999999996</v>
      </c>
      <c r="BJ56" s="4">
        <v>2.17</v>
      </c>
      <c r="BK56" s="4">
        <v>3.1E-2</v>
      </c>
      <c r="BL56" s="4">
        <v>2.2010000000000001</v>
      </c>
      <c r="BM56" s="4">
        <v>1.74</v>
      </c>
      <c r="BN56" s="4">
        <v>2.5000000000000001E-2</v>
      </c>
      <c r="BO56" s="4">
        <v>1.764</v>
      </c>
      <c r="BP56" s="4">
        <v>4.5490000000000004</v>
      </c>
      <c r="BT56" s="4">
        <v>742.59299999999996</v>
      </c>
      <c r="BU56" s="4">
        <v>1.3551000000000001E-2</v>
      </c>
      <c r="BV56" s="4">
        <v>-5</v>
      </c>
      <c r="BW56" s="4">
        <v>0.81599999999999995</v>
      </c>
      <c r="BX56" s="4">
        <v>0.33115299999999998</v>
      </c>
      <c r="BY56" s="4">
        <v>16.4832</v>
      </c>
    </row>
    <row r="57" spans="1:77">
      <c r="A57" s="2">
        <v>42438</v>
      </c>
      <c r="B57" s="28">
        <v>0.66646349537037042</v>
      </c>
      <c r="C57" s="4">
        <v>12.374000000000001</v>
      </c>
      <c r="D57" s="4">
        <v>3.1E-2</v>
      </c>
      <c r="E57" s="4" t="s">
        <v>155</v>
      </c>
      <c r="F57" s="4">
        <v>310</v>
      </c>
      <c r="G57" s="4">
        <v>86.7</v>
      </c>
      <c r="H57" s="4">
        <v>1.2</v>
      </c>
      <c r="I57" s="4">
        <v>577</v>
      </c>
      <c r="K57" s="4">
        <v>3.63</v>
      </c>
      <c r="L57" s="4">
        <v>0.89149999999999996</v>
      </c>
      <c r="M57" s="4">
        <v>11.0312</v>
      </c>
      <c r="N57" s="4">
        <v>2.76E-2</v>
      </c>
      <c r="O57" s="4">
        <v>77.302700000000002</v>
      </c>
      <c r="P57" s="4">
        <v>1.0698000000000001</v>
      </c>
      <c r="Q57" s="4">
        <v>78.400000000000006</v>
      </c>
      <c r="R57" s="4">
        <v>61.969700000000003</v>
      </c>
      <c r="S57" s="4">
        <v>0.85760000000000003</v>
      </c>
      <c r="T57" s="4">
        <v>62.8</v>
      </c>
      <c r="U57" s="4">
        <v>576.99879999999996</v>
      </c>
      <c r="X57" s="4">
        <v>0</v>
      </c>
      <c r="Y57" s="4">
        <v>3.2339000000000002</v>
      </c>
      <c r="Z57" s="4" t="s">
        <v>377</v>
      </c>
      <c r="AA57" s="4">
        <v>0</v>
      </c>
      <c r="AB57" s="4">
        <v>12.1</v>
      </c>
      <c r="AC57" s="4">
        <v>849</v>
      </c>
      <c r="AD57" s="4">
        <v>869</v>
      </c>
      <c r="AE57" s="4">
        <v>840</v>
      </c>
      <c r="AF57" s="4">
        <v>88</v>
      </c>
      <c r="AG57" s="4">
        <v>22.36</v>
      </c>
      <c r="AH57" s="4">
        <v>0.51</v>
      </c>
      <c r="AI57" s="4">
        <v>977</v>
      </c>
      <c r="AJ57" s="4">
        <v>-1</v>
      </c>
      <c r="AK57" s="4">
        <v>0</v>
      </c>
      <c r="AL57" s="4">
        <v>24</v>
      </c>
      <c r="AM57" s="4">
        <v>191</v>
      </c>
      <c r="AN57" s="4">
        <v>189</v>
      </c>
      <c r="AO57" s="4">
        <v>4.0999999999999996</v>
      </c>
      <c r="AP57" s="4">
        <v>195</v>
      </c>
      <c r="AQ57" s="4" t="s">
        <v>155</v>
      </c>
      <c r="AR57" s="4">
        <v>2</v>
      </c>
      <c r="AS57" s="5">
        <v>0.87437500000000001</v>
      </c>
      <c r="AT57" s="4">
        <v>47.159346999999997</v>
      </c>
      <c r="AU57" s="4">
        <v>-88.489710000000002</v>
      </c>
      <c r="AV57" s="4">
        <v>314</v>
      </c>
      <c r="AW57" s="4">
        <v>0</v>
      </c>
      <c r="AX57" s="4">
        <v>12</v>
      </c>
      <c r="AY57" s="4">
        <v>8</v>
      </c>
      <c r="AZ57" s="4" t="s">
        <v>412</v>
      </c>
      <c r="BA57" s="4">
        <v>1.1000000000000001</v>
      </c>
      <c r="BB57" s="4">
        <v>1.4</v>
      </c>
      <c r="BC57" s="4">
        <v>1.8</v>
      </c>
      <c r="BD57" s="4">
        <v>14.063000000000001</v>
      </c>
      <c r="BE57" s="4">
        <v>16.91</v>
      </c>
      <c r="BF57" s="4">
        <v>1.2</v>
      </c>
      <c r="BG57" s="4">
        <v>12.173</v>
      </c>
      <c r="BH57" s="4">
        <v>3011.1770000000001</v>
      </c>
      <c r="BI57" s="4">
        <v>4.8010000000000002</v>
      </c>
      <c r="BJ57" s="4">
        <v>2.21</v>
      </c>
      <c r="BK57" s="4">
        <v>3.1E-2</v>
      </c>
      <c r="BL57" s="4">
        <v>2.2400000000000002</v>
      </c>
      <c r="BM57" s="4">
        <v>1.7709999999999999</v>
      </c>
      <c r="BN57" s="4">
        <v>2.5000000000000001E-2</v>
      </c>
      <c r="BO57" s="4">
        <v>1.796</v>
      </c>
      <c r="BP57" s="4">
        <v>5.2081999999999997</v>
      </c>
      <c r="BT57" s="4">
        <v>641.85400000000004</v>
      </c>
      <c r="BU57" s="4">
        <v>1.6754999999999999E-2</v>
      </c>
      <c r="BV57" s="4">
        <v>-5</v>
      </c>
      <c r="BW57" s="4">
        <v>0.81599999999999995</v>
      </c>
      <c r="BX57" s="4">
        <v>0.40944999999999998</v>
      </c>
      <c r="BY57" s="4">
        <v>16.4832</v>
      </c>
    </row>
    <row r="58" spans="1:77">
      <c r="A58" s="2">
        <v>42438</v>
      </c>
      <c r="B58" s="28">
        <v>0.66647506944444446</v>
      </c>
      <c r="C58" s="4">
        <v>12.395</v>
      </c>
      <c r="D58" s="4">
        <v>3.1E-2</v>
      </c>
      <c r="E58" s="4" t="s">
        <v>155</v>
      </c>
      <c r="F58" s="4">
        <v>310</v>
      </c>
      <c r="G58" s="4">
        <v>86.8</v>
      </c>
      <c r="H58" s="4">
        <v>1.2</v>
      </c>
      <c r="I58" s="4">
        <v>856.7</v>
      </c>
      <c r="K58" s="4">
        <v>3.48</v>
      </c>
      <c r="L58" s="4">
        <v>0.8911</v>
      </c>
      <c r="M58" s="4">
        <v>11.045199999999999</v>
      </c>
      <c r="N58" s="4">
        <v>2.76E-2</v>
      </c>
      <c r="O58" s="4">
        <v>77.348399999999998</v>
      </c>
      <c r="P58" s="4">
        <v>1.0692999999999999</v>
      </c>
      <c r="Q58" s="4">
        <v>78.400000000000006</v>
      </c>
      <c r="R58" s="4">
        <v>62.006399999999999</v>
      </c>
      <c r="S58" s="4">
        <v>0.85719999999999996</v>
      </c>
      <c r="T58" s="4">
        <v>62.9</v>
      </c>
      <c r="U58" s="4">
        <v>856.70429999999999</v>
      </c>
      <c r="X58" s="4">
        <v>0</v>
      </c>
      <c r="Y58" s="4">
        <v>3.0983999999999998</v>
      </c>
      <c r="Z58" s="4" t="s">
        <v>377</v>
      </c>
      <c r="AA58" s="4">
        <v>0</v>
      </c>
      <c r="AB58" s="4">
        <v>12.1</v>
      </c>
      <c r="AC58" s="4">
        <v>848</v>
      </c>
      <c r="AD58" s="4">
        <v>870</v>
      </c>
      <c r="AE58" s="4">
        <v>839</v>
      </c>
      <c r="AF58" s="4">
        <v>88</v>
      </c>
      <c r="AG58" s="4">
        <v>22.36</v>
      </c>
      <c r="AH58" s="4">
        <v>0.51</v>
      </c>
      <c r="AI58" s="4">
        <v>977</v>
      </c>
      <c r="AJ58" s="4">
        <v>-1</v>
      </c>
      <c r="AK58" s="4">
        <v>0</v>
      </c>
      <c r="AL58" s="4">
        <v>24</v>
      </c>
      <c r="AM58" s="4">
        <v>191</v>
      </c>
      <c r="AN58" s="4">
        <v>189.6</v>
      </c>
      <c r="AO58" s="4">
        <v>4.3</v>
      </c>
      <c r="AP58" s="4">
        <v>195</v>
      </c>
      <c r="AQ58" s="4" t="s">
        <v>155</v>
      </c>
      <c r="AR58" s="4">
        <v>2</v>
      </c>
      <c r="AS58" s="5">
        <v>0.87438657407407405</v>
      </c>
      <c r="AT58" s="4">
        <v>47.159346999999997</v>
      </c>
      <c r="AU58" s="4">
        <v>-88.489710000000002</v>
      </c>
      <c r="AV58" s="4">
        <v>314</v>
      </c>
      <c r="AW58" s="4">
        <v>0</v>
      </c>
      <c r="AX58" s="4">
        <v>12</v>
      </c>
      <c r="AY58" s="4">
        <v>8</v>
      </c>
      <c r="AZ58" s="4" t="s">
        <v>412</v>
      </c>
      <c r="BA58" s="4">
        <v>1.1000000000000001</v>
      </c>
      <c r="BB58" s="4">
        <v>1.4650000000000001</v>
      </c>
      <c r="BC58" s="4">
        <v>1.865</v>
      </c>
      <c r="BD58" s="4">
        <v>14.063000000000001</v>
      </c>
      <c r="BE58" s="4">
        <v>16.850000000000001</v>
      </c>
      <c r="BF58" s="4">
        <v>1.2</v>
      </c>
      <c r="BG58" s="4">
        <v>12.22</v>
      </c>
      <c r="BH58" s="4">
        <v>3003.6210000000001</v>
      </c>
      <c r="BI58" s="4">
        <v>4.7809999999999997</v>
      </c>
      <c r="BJ58" s="4">
        <v>2.2029999999999998</v>
      </c>
      <c r="BK58" s="4">
        <v>0.03</v>
      </c>
      <c r="BL58" s="4">
        <v>2.2330000000000001</v>
      </c>
      <c r="BM58" s="4">
        <v>1.766</v>
      </c>
      <c r="BN58" s="4">
        <v>2.4E-2</v>
      </c>
      <c r="BO58" s="4">
        <v>1.79</v>
      </c>
      <c r="BP58" s="4">
        <v>7.7037000000000004</v>
      </c>
      <c r="BT58" s="4">
        <v>612.64700000000005</v>
      </c>
      <c r="BU58" s="4">
        <v>1.9550999999999999E-2</v>
      </c>
      <c r="BV58" s="4">
        <v>-5</v>
      </c>
      <c r="BW58" s="4">
        <v>0.81434700000000004</v>
      </c>
      <c r="BX58" s="4">
        <v>0.47777700000000001</v>
      </c>
      <c r="BY58" s="4">
        <v>16.449808999999998</v>
      </c>
    </row>
    <row r="59" spans="1:77">
      <c r="A59" s="2">
        <v>42438</v>
      </c>
      <c r="B59" s="28">
        <v>0.6664866435185185</v>
      </c>
      <c r="C59" s="4">
        <v>12.516</v>
      </c>
      <c r="D59" s="4">
        <v>4.24E-2</v>
      </c>
      <c r="E59" s="4" t="s">
        <v>155</v>
      </c>
      <c r="F59" s="4">
        <v>424.16666700000002</v>
      </c>
      <c r="G59" s="4">
        <v>86.8</v>
      </c>
      <c r="H59" s="4">
        <v>1.2</v>
      </c>
      <c r="I59" s="4">
        <v>824.3</v>
      </c>
      <c r="K59" s="4">
        <v>3.33</v>
      </c>
      <c r="L59" s="4">
        <v>0.8901</v>
      </c>
      <c r="M59" s="4">
        <v>11.1404</v>
      </c>
      <c r="N59" s="4">
        <v>3.78E-2</v>
      </c>
      <c r="O59" s="4">
        <v>77.279899999999998</v>
      </c>
      <c r="P59" s="4">
        <v>1.0569</v>
      </c>
      <c r="Q59" s="4">
        <v>78.3</v>
      </c>
      <c r="R59" s="4">
        <v>61.9514</v>
      </c>
      <c r="S59" s="4">
        <v>0.84730000000000005</v>
      </c>
      <c r="T59" s="4">
        <v>62.8</v>
      </c>
      <c r="U59" s="4">
        <v>824.25570000000005</v>
      </c>
      <c r="X59" s="4">
        <v>0</v>
      </c>
      <c r="Y59" s="4">
        <v>2.9598</v>
      </c>
      <c r="Z59" s="4" t="s">
        <v>377</v>
      </c>
      <c r="AA59" s="4">
        <v>0</v>
      </c>
      <c r="AB59" s="4">
        <v>12.1</v>
      </c>
      <c r="AC59" s="4">
        <v>849</v>
      </c>
      <c r="AD59" s="4">
        <v>870</v>
      </c>
      <c r="AE59" s="4">
        <v>839</v>
      </c>
      <c r="AF59" s="4">
        <v>88</v>
      </c>
      <c r="AG59" s="4">
        <v>22.36</v>
      </c>
      <c r="AH59" s="4">
        <v>0.51</v>
      </c>
      <c r="AI59" s="4">
        <v>977</v>
      </c>
      <c r="AJ59" s="4">
        <v>-1</v>
      </c>
      <c r="AK59" s="4">
        <v>0</v>
      </c>
      <c r="AL59" s="4">
        <v>24</v>
      </c>
      <c r="AM59" s="4">
        <v>191</v>
      </c>
      <c r="AN59" s="4">
        <v>189.4</v>
      </c>
      <c r="AO59" s="4">
        <v>4.2</v>
      </c>
      <c r="AP59" s="4">
        <v>195</v>
      </c>
      <c r="AQ59" s="4" t="s">
        <v>155</v>
      </c>
      <c r="AR59" s="4">
        <v>2</v>
      </c>
      <c r="AS59" s="5">
        <v>0.8743981481481482</v>
      </c>
      <c r="AT59" s="4">
        <v>47.159346999999997</v>
      </c>
      <c r="AU59" s="4">
        <v>-88.489710000000002</v>
      </c>
      <c r="AV59" s="4">
        <v>313.89999999999998</v>
      </c>
      <c r="AW59" s="4">
        <v>0</v>
      </c>
      <c r="AX59" s="4">
        <v>12</v>
      </c>
      <c r="AY59" s="4">
        <v>8</v>
      </c>
      <c r="AZ59" s="4" t="s">
        <v>413</v>
      </c>
      <c r="BA59" s="4">
        <v>1.1000000000000001</v>
      </c>
      <c r="BB59" s="4">
        <v>1.4350000000000001</v>
      </c>
      <c r="BC59" s="4">
        <v>1.835</v>
      </c>
      <c r="BD59" s="4">
        <v>14.063000000000001</v>
      </c>
      <c r="BE59" s="4">
        <v>16.68</v>
      </c>
      <c r="BF59" s="4">
        <v>1.19</v>
      </c>
      <c r="BG59" s="4">
        <v>12.351000000000001</v>
      </c>
      <c r="BH59" s="4">
        <v>3001.9470000000001</v>
      </c>
      <c r="BI59" s="4">
        <v>6.4749999999999996</v>
      </c>
      <c r="BJ59" s="4">
        <v>2.181</v>
      </c>
      <c r="BK59" s="4">
        <v>0.03</v>
      </c>
      <c r="BL59" s="4">
        <v>2.2109999999999999</v>
      </c>
      <c r="BM59" s="4">
        <v>1.748</v>
      </c>
      <c r="BN59" s="4">
        <v>2.4E-2</v>
      </c>
      <c r="BO59" s="4">
        <v>1.772</v>
      </c>
      <c r="BP59" s="4">
        <v>7.3445</v>
      </c>
      <c r="BT59" s="4">
        <v>579.90599999999995</v>
      </c>
      <c r="BU59" s="4">
        <v>2.2755000000000001E-2</v>
      </c>
      <c r="BV59" s="4">
        <v>-5</v>
      </c>
      <c r="BW59" s="4">
        <v>0.81299999999999994</v>
      </c>
      <c r="BX59" s="4">
        <v>0.55607600000000001</v>
      </c>
      <c r="BY59" s="4">
        <v>16.422599999999999</v>
      </c>
    </row>
    <row r="60" spans="1:77">
      <c r="A60" s="2">
        <v>42438</v>
      </c>
      <c r="B60" s="28">
        <v>0.66649821759259253</v>
      </c>
      <c r="C60" s="4">
        <v>12.79</v>
      </c>
      <c r="D60" s="4">
        <v>5.0200000000000002E-2</v>
      </c>
      <c r="E60" s="4" t="s">
        <v>155</v>
      </c>
      <c r="F60" s="4">
        <v>501.92339700000002</v>
      </c>
      <c r="G60" s="4">
        <v>87</v>
      </c>
      <c r="H60" s="4">
        <v>1.1000000000000001</v>
      </c>
      <c r="I60" s="4">
        <v>680.6</v>
      </c>
      <c r="K60" s="4">
        <v>3.28</v>
      </c>
      <c r="L60" s="4">
        <v>0.88800000000000001</v>
      </c>
      <c r="M60" s="4">
        <v>11.357200000000001</v>
      </c>
      <c r="N60" s="4">
        <v>4.4600000000000001E-2</v>
      </c>
      <c r="O60" s="4">
        <v>77.221299999999999</v>
      </c>
      <c r="P60" s="4">
        <v>0.9768</v>
      </c>
      <c r="Q60" s="4">
        <v>78.2</v>
      </c>
      <c r="R60" s="4">
        <v>61.904499999999999</v>
      </c>
      <c r="S60" s="4">
        <v>0.78300000000000003</v>
      </c>
      <c r="T60" s="4">
        <v>62.7</v>
      </c>
      <c r="U60" s="4">
        <v>680.55909999999994</v>
      </c>
      <c r="X60" s="4">
        <v>0</v>
      </c>
      <c r="Y60" s="4">
        <v>2.9097</v>
      </c>
      <c r="Z60" s="4" t="s">
        <v>377</v>
      </c>
      <c r="AA60" s="4">
        <v>0</v>
      </c>
      <c r="AB60" s="4">
        <v>12.1</v>
      </c>
      <c r="AC60" s="4">
        <v>848</v>
      </c>
      <c r="AD60" s="4">
        <v>870</v>
      </c>
      <c r="AE60" s="4">
        <v>840</v>
      </c>
      <c r="AF60" s="4">
        <v>88</v>
      </c>
      <c r="AG60" s="4">
        <v>22.36</v>
      </c>
      <c r="AH60" s="4">
        <v>0.51</v>
      </c>
      <c r="AI60" s="4">
        <v>977</v>
      </c>
      <c r="AJ60" s="4">
        <v>-1</v>
      </c>
      <c r="AK60" s="4">
        <v>0</v>
      </c>
      <c r="AL60" s="4">
        <v>24</v>
      </c>
      <c r="AM60" s="4">
        <v>191.6</v>
      </c>
      <c r="AN60" s="4">
        <v>189</v>
      </c>
      <c r="AO60" s="4">
        <v>4.3</v>
      </c>
      <c r="AP60" s="4">
        <v>195</v>
      </c>
      <c r="AQ60" s="4" t="s">
        <v>155</v>
      </c>
      <c r="AR60" s="4">
        <v>2</v>
      </c>
      <c r="AS60" s="5">
        <v>0.87440972222222213</v>
      </c>
      <c r="AT60" s="4">
        <v>47.159348000000001</v>
      </c>
      <c r="AU60" s="4">
        <v>-88.489710000000002</v>
      </c>
      <c r="AV60" s="4">
        <v>313.8</v>
      </c>
      <c r="AW60" s="4">
        <v>0</v>
      </c>
      <c r="AX60" s="4">
        <v>12</v>
      </c>
      <c r="AY60" s="4">
        <v>8</v>
      </c>
      <c r="AZ60" s="4" t="s">
        <v>413</v>
      </c>
      <c r="BA60" s="4">
        <v>1.1000000000000001</v>
      </c>
      <c r="BB60" s="4">
        <v>1.4</v>
      </c>
      <c r="BC60" s="4">
        <v>1.8</v>
      </c>
      <c r="BD60" s="4">
        <v>14.063000000000001</v>
      </c>
      <c r="BE60" s="4">
        <v>16.36</v>
      </c>
      <c r="BF60" s="4">
        <v>1.1599999999999999</v>
      </c>
      <c r="BG60" s="4">
        <v>12.615</v>
      </c>
      <c r="BH60" s="4">
        <v>3004.3409999999999</v>
      </c>
      <c r="BI60" s="4">
        <v>7.5039999999999996</v>
      </c>
      <c r="BJ60" s="4">
        <v>2.1389999999999998</v>
      </c>
      <c r="BK60" s="4">
        <v>2.7E-2</v>
      </c>
      <c r="BL60" s="4">
        <v>2.1659999999999999</v>
      </c>
      <c r="BM60" s="4">
        <v>1.7150000000000001</v>
      </c>
      <c r="BN60" s="4">
        <v>2.1999999999999999E-2</v>
      </c>
      <c r="BO60" s="4">
        <v>1.7370000000000001</v>
      </c>
      <c r="BP60" s="4">
        <v>5.9530000000000003</v>
      </c>
      <c r="BT60" s="4">
        <v>559.65200000000004</v>
      </c>
      <c r="BU60" s="4">
        <v>2.9408E-2</v>
      </c>
      <c r="BV60" s="4">
        <v>-5</v>
      </c>
      <c r="BW60" s="4">
        <v>0.81244899999999998</v>
      </c>
      <c r="BX60" s="4">
        <v>0.71865800000000002</v>
      </c>
      <c r="BY60" s="4">
        <v>16.411470000000001</v>
      </c>
    </row>
    <row r="61" spans="1:77">
      <c r="A61" s="2">
        <v>42438</v>
      </c>
      <c r="B61" s="28">
        <v>0.66650979166666668</v>
      </c>
      <c r="C61" s="4">
        <v>12.79</v>
      </c>
      <c r="D61" s="4">
        <v>5.1900000000000002E-2</v>
      </c>
      <c r="E61" s="4" t="s">
        <v>155</v>
      </c>
      <c r="F61" s="4">
        <v>518.75949400000002</v>
      </c>
      <c r="G61" s="4">
        <v>86.7</v>
      </c>
      <c r="H61" s="4">
        <v>1.1000000000000001</v>
      </c>
      <c r="I61" s="4">
        <v>891</v>
      </c>
      <c r="K61" s="4">
        <v>3.03</v>
      </c>
      <c r="L61" s="4">
        <v>0.88780000000000003</v>
      </c>
      <c r="M61" s="4">
        <v>11.3552</v>
      </c>
      <c r="N61" s="4">
        <v>4.6100000000000002E-2</v>
      </c>
      <c r="O61" s="4">
        <v>76.973600000000005</v>
      </c>
      <c r="P61" s="4">
        <v>0.97660000000000002</v>
      </c>
      <c r="Q61" s="4">
        <v>78</v>
      </c>
      <c r="R61" s="4">
        <v>61.7059</v>
      </c>
      <c r="S61" s="4">
        <v>0.78290000000000004</v>
      </c>
      <c r="T61" s="4">
        <v>62.5</v>
      </c>
      <c r="U61" s="4">
        <v>890.97119999999995</v>
      </c>
      <c r="X61" s="4">
        <v>0</v>
      </c>
      <c r="Y61" s="4">
        <v>2.6886999999999999</v>
      </c>
      <c r="Z61" s="4" t="s">
        <v>377</v>
      </c>
      <c r="AA61" s="4">
        <v>0</v>
      </c>
      <c r="AB61" s="4">
        <v>12.1</v>
      </c>
      <c r="AC61" s="4">
        <v>849</v>
      </c>
      <c r="AD61" s="4">
        <v>869</v>
      </c>
      <c r="AE61" s="4">
        <v>841</v>
      </c>
      <c r="AF61" s="4">
        <v>88</v>
      </c>
      <c r="AG61" s="4">
        <v>22.36</v>
      </c>
      <c r="AH61" s="4">
        <v>0.51</v>
      </c>
      <c r="AI61" s="4">
        <v>977</v>
      </c>
      <c r="AJ61" s="4">
        <v>-1</v>
      </c>
      <c r="AK61" s="4">
        <v>0</v>
      </c>
      <c r="AL61" s="4">
        <v>24</v>
      </c>
      <c r="AM61" s="4">
        <v>192</v>
      </c>
      <c r="AN61" s="4">
        <v>188.4</v>
      </c>
      <c r="AO61" s="4">
        <v>4.4000000000000004</v>
      </c>
      <c r="AP61" s="4">
        <v>195</v>
      </c>
      <c r="AQ61" s="4" t="s">
        <v>155</v>
      </c>
      <c r="AR61" s="4">
        <v>2</v>
      </c>
      <c r="AS61" s="5">
        <v>0.87442129629629628</v>
      </c>
      <c r="AT61" s="4">
        <v>47.159346999999997</v>
      </c>
      <c r="AU61" s="4">
        <v>-88.489710000000002</v>
      </c>
      <c r="AV61" s="4">
        <v>313.89999999999998</v>
      </c>
      <c r="AW61" s="4">
        <v>0</v>
      </c>
      <c r="AX61" s="4">
        <v>12</v>
      </c>
      <c r="AY61" s="4">
        <v>8</v>
      </c>
      <c r="AZ61" s="4" t="s">
        <v>413</v>
      </c>
      <c r="BA61" s="4">
        <v>1.1000000000000001</v>
      </c>
      <c r="BB61" s="4">
        <v>1.4650000000000001</v>
      </c>
      <c r="BC61" s="4">
        <v>1.8</v>
      </c>
      <c r="BD61" s="4">
        <v>14.063000000000001</v>
      </c>
      <c r="BE61" s="4">
        <v>16.329999999999998</v>
      </c>
      <c r="BF61" s="4">
        <v>1.1599999999999999</v>
      </c>
      <c r="BG61" s="4">
        <v>12.635999999999999</v>
      </c>
      <c r="BH61" s="4">
        <v>2998.4270000000001</v>
      </c>
      <c r="BI61" s="4">
        <v>7.74</v>
      </c>
      <c r="BJ61" s="4">
        <v>2.129</v>
      </c>
      <c r="BK61" s="4">
        <v>2.7E-2</v>
      </c>
      <c r="BL61" s="4">
        <v>2.1560000000000001</v>
      </c>
      <c r="BM61" s="4">
        <v>1.706</v>
      </c>
      <c r="BN61" s="4">
        <v>2.1999999999999999E-2</v>
      </c>
      <c r="BO61" s="4">
        <v>1.728</v>
      </c>
      <c r="BP61" s="4">
        <v>7.7797000000000001</v>
      </c>
      <c r="BT61" s="4">
        <v>516.23099999999999</v>
      </c>
      <c r="BU61" s="4">
        <v>3.6857000000000001E-2</v>
      </c>
      <c r="BV61" s="4">
        <v>-5</v>
      </c>
      <c r="BW61" s="4">
        <v>0.81255100000000002</v>
      </c>
      <c r="BX61" s="4">
        <v>0.90069299999999997</v>
      </c>
      <c r="BY61" s="4">
        <v>16.413530000000002</v>
      </c>
    </row>
    <row r="62" spans="1:77">
      <c r="A62" s="2">
        <v>42438</v>
      </c>
      <c r="B62" s="28">
        <v>0.66652136574074072</v>
      </c>
      <c r="C62" s="4">
        <v>12.948</v>
      </c>
      <c r="D62" s="4">
        <v>6.3399999999999998E-2</v>
      </c>
      <c r="E62" s="4" t="s">
        <v>155</v>
      </c>
      <c r="F62" s="4">
        <v>634.46457999999996</v>
      </c>
      <c r="G62" s="4">
        <v>86.7</v>
      </c>
      <c r="H62" s="4">
        <v>1.1000000000000001</v>
      </c>
      <c r="I62" s="4">
        <v>941.2</v>
      </c>
      <c r="K62" s="4">
        <v>2.77</v>
      </c>
      <c r="L62" s="4">
        <v>0.88649999999999995</v>
      </c>
      <c r="M62" s="4">
        <v>11.478300000000001</v>
      </c>
      <c r="N62" s="4">
        <v>5.62E-2</v>
      </c>
      <c r="O62" s="4">
        <v>76.858000000000004</v>
      </c>
      <c r="P62" s="4">
        <v>0.97509999999999997</v>
      </c>
      <c r="Q62" s="4">
        <v>77.8</v>
      </c>
      <c r="R62" s="4">
        <v>61.613300000000002</v>
      </c>
      <c r="S62" s="4">
        <v>0.78169999999999995</v>
      </c>
      <c r="T62" s="4">
        <v>62.4</v>
      </c>
      <c r="U62" s="4">
        <v>941.20740000000001</v>
      </c>
      <c r="X62" s="4">
        <v>0</v>
      </c>
      <c r="Y62" s="4">
        <v>2.4596</v>
      </c>
      <c r="Z62" s="4" t="s">
        <v>377</v>
      </c>
      <c r="AA62" s="4">
        <v>0</v>
      </c>
      <c r="AB62" s="4">
        <v>12.2</v>
      </c>
      <c r="AC62" s="4">
        <v>848</v>
      </c>
      <c r="AD62" s="4">
        <v>868</v>
      </c>
      <c r="AE62" s="4">
        <v>840</v>
      </c>
      <c r="AF62" s="4">
        <v>88</v>
      </c>
      <c r="AG62" s="4">
        <v>22.36</v>
      </c>
      <c r="AH62" s="4">
        <v>0.51</v>
      </c>
      <c r="AI62" s="4">
        <v>977</v>
      </c>
      <c r="AJ62" s="4">
        <v>-1</v>
      </c>
      <c r="AK62" s="4">
        <v>0</v>
      </c>
      <c r="AL62" s="4">
        <v>24</v>
      </c>
      <c r="AM62" s="4">
        <v>191.4</v>
      </c>
      <c r="AN62" s="4">
        <v>188</v>
      </c>
      <c r="AO62" s="4">
        <v>4.5999999999999996</v>
      </c>
      <c r="AP62" s="4">
        <v>195</v>
      </c>
      <c r="AQ62" s="4" t="s">
        <v>155</v>
      </c>
      <c r="AR62" s="4">
        <v>2</v>
      </c>
      <c r="AS62" s="5">
        <v>0.87443287037037043</v>
      </c>
      <c r="AT62" s="4">
        <v>47.159346999999997</v>
      </c>
      <c r="AU62" s="4">
        <v>-88.489710000000002</v>
      </c>
      <c r="AV62" s="4">
        <v>313.89999999999998</v>
      </c>
      <c r="AW62" s="4">
        <v>0</v>
      </c>
      <c r="AX62" s="4">
        <v>12</v>
      </c>
      <c r="AY62" s="4">
        <v>9</v>
      </c>
      <c r="AZ62" s="4" t="s">
        <v>414</v>
      </c>
      <c r="BA62" s="4">
        <v>1.1000000000000001</v>
      </c>
      <c r="BB62" s="4">
        <v>1.5</v>
      </c>
      <c r="BC62" s="4">
        <v>1.8</v>
      </c>
      <c r="BD62" s="4">
        <v>14.063000000000001</v>
      </c>
      <c r="BE62" s="4">
        <v>16.12</v>
      </c>
      <c r="BF62" s="4">
        <v>1.1499999999999999</v>
      </c>
      <c r="BG62" s="4">
        <v>12.805</v>
      </c>
      <c r="BH62" s="4">
        <v>2994.7579999999998</v>
      </c>
      <c r="BI62" s="4">
        <v>9.34</v>
      </c>
      <c r="BJ62" s="4">
        <v>2.1</v>
      </c>
      <c r="BK62" s="4">
        <v>2.7E-2</v>
      </c>
      <c r="BL62" s="4">
        <v>2.1269999999999998</v>
      </c>
      <c r="BM62" s="4">
        <v>1.6830000000000001</v>
      </c>
      <c r="BN62" s="4">
        <v>2.1000000000000001E-2</v>
      </c>
      <c r="BO62" s="4">
        <v>1.7050000000000001</v>
      </c>
      <c r="BP62" s="4">
        <v>8.1202000000000005</v>
      </c>
      <c r="BT62" s="4">
        <v>466.61200000000002</v>
      </c>
      <c r="BU62" s="4">
        <v>4.4958999999999999E-2</v>
      </c>
      <c r="BV62" s="4">
        <v>-5</v>
      </c>
      <c r="BW62" s="4">
        <v>0.81355100000000002</v>
      </c>
      <c r="BX62" s="4">
        <v>1.0986860000000001</v>
      </c>
      <c r="BY62" s="4">
        <v>16.433730000000001</v>
      </c>
    </row>
    <row r="63" spans="1:77">
      <c r="A63" s="2">
        <v>42438</v>
      </c>
      <c r="B63" s="28">
        <v>0.66653293981481487</v>
      </c>
      <c r="C63" s="4">
        <v>13.147</v>
      </c>
      <c r="D63" s="4">
        <v>8.8200000000000001E-2</v>
      </c>
      <c r="E63" s="4" t="s">
        <v>155</v>
      </c>
      <c r="F63" s="4">
        <v>881.581549</v>
      </c>
      <c r="G63" s="4">
        <v>86.7</v>
      </c>
      <c r="H63" s="4">
        <v>1.1000000000000001</v>
      </c>
      <c r="I63" s="4">
        <v>892.4</v>
      </c>
      <c r="K63" s="4">
        <v>2.63</v>
      </c>
      <c r="L63" s="4">
        <v>0.88480000000000003</v>
      </c>
      <c r="M63" s="4">
        <v>11.632099999999999</v>
      </c>
      <c r="N63" s="4">
        <v>7.8E-2</v>
      </c>
      <c r="O63" s="4">
        <v>76.720500000000001</v>
      </c>
      <c r="P63" s="4">
        <v>0.97319999999999995</v>
      </c>
      <c r="Q63" s="4">
        <v>77.7</v>
      </c>
      <c r="R63" s="4">
        <v>61.503</v>
      </c>
      <c r="S63" s="4">
        <v>0.7802</v>
      </c>
      <c r="T63" s="4">
        <v>62.3</v>
      </c>
      <c r="U63" s="4">
        <v>892.40599999999995</v>
      </c>
      <c r="X63" s="4">
        <v>0</v>
      </c>
      <c r="Y63" s="4">
        <v>2.3254000000000001</v>
      </c>
      <c r="Z63" s="4" t="s">
        <v>377</v>
      </c>
      <c r="AA63" s="4">
        <v>0</v>
      </c>
      <c r="AB63" s="4">
        <v>12.1</v>
      </c>
      <c r="AC63" s="4">
        <v>848</v>
      </c>
      <c r="AD63" s="4">
        <v>869</v>
      </c>
      <c r="AE63" s="4">
        <v>839</v>
      </c>
      <c r="AF63" s="4">
        <v>88</v>
      </c>
      <c r="AG63" s="4">
        <v>22.36</v>
      </c>
      <c r="AH63" s="4">
        <v>0.51</v>
      </c>
      <c r="AI63" s="4">
        <v>977</v>
      </c>
      <c r="AJ63" s="4">
        <v>-1</v>
      </c>
      <c r="AK63" s="4">
        <v>0</v>
      </c>
      <c r="AL63" s="4">
        <v>24</v>
      </c>
      <c r="AM63" s="4">
        <v>191</v>
      </c>
      <c r="AN63" s="4">
        <v>188.6</v>
      </c>
      <c r="AO63" s="4">
        <v>4.5999999999999996</v>
      </c>
      <c r="AP63" s="4">
        <v>195</v>
      </c>
      <c r="AQ63" s="4" t="s">
        <v>155</v>
      </c>
      <c r="AR63" s="4">
        <v>2</v>
      </c>
      <c r="AS63" s="5">
        <v>0.87444444444444447</v>
      </c>
      <c r="AT63" s="4">
        <v>47.159346999999997</v>
      </c>
      <c r="AU63" s="4">
        <v>-88.489710000000002</v>
      </c>
      <c r="AV63" s="4">
        <v>313.60000000000002</v>
      </c>
      <c r="AW63" s="4">
        <v>0</v>
      </c>
      <c r="AX63" s="4">
        <v>12</v>
      </c>
      <c r="AY63" s="4">
        <v>9</v>
      </c>
      <c r="AZ63" s="4" t="s">
        <v>414</v>
      </c>
      <c r="BA63" s="4">
        <v>1.1000000000000001</v>
      </c>
      <c r="BB63" s="4">
        <v>1.5</v>
      </c>
      <c r="BC63" s="4">
        <v>1.8</v>
      </c>
      <c r="BD63" s="4">
        <v>14.063000000000001</v>
      </c>
      <c r="BE63" s="4">
        <v>15.87</v>
      </c>
      <c r="BF63" s="4">
        <v>1.1299999999999999</v>
      </c>
      <c r="BG63" s="4">
        <v>13.025</v>
      </c>
      <c r="BH63" s="4">
        <v>2990.837</v>
      </c>
      <c r="BI63" s="4">
        <v>12.763999999999999</v>
      </c>
      <c r="BJ63" s="4">
        <v>2.0659999999999998</v>
      </c>
      <c r="BK63" s="4">
        <v>2.5999999999999999E-2</v>
      </c>
      <c r="BL63" s="4">
        <v>2.0920000000000001</v>
      </c>
      <c r="BM63" s="4">
        <v>1.6559999999999999</v>
      </c>
      <c r="BN63" s="4">
        <v>2.1000000000000001E-2</v>
      </c>
      <c r="BO63" s="4">
        <v>1.677</v>
      </c>
      <c r="BP63" s="4">
        <v>7.5873999999999997</v>
      </c>
      <c r="BT63" s="4">
        <v>434.74700000000001</v>
      </c>
      <c r="BU63" s="4">
        <v>4.6795999999999997E-2</v>
      </c>
      <c r="BV63" s="4">
        <v>-5</v>
      </c>
      <c r="BW63" s="4">
        <v>0.81124499999999999</v>
      </c>
      <c r="BX63" s="4">
        <v>1.1435770000000001</v>
      </c>
      <c r="BY63" s="4">
        <v>16.387149000000001</v>
      </c>
    </row>
    <row r="64" spans="1:77">
      <c r="A64" s="2">
        <v>42438</v>
      </c>
      <c r="B64" s="28">
        <v>0.66654451388888891</v>
      </c>
      <c r="C64" s="4">
        <v>13.289</v>
      </c>
      <c r="D64" s="4">
        <v>0.1109</v>
      </c>
      <c r="E64" s="4" t="s">
        <v>155</v>
      </c>
      <c r="F64" s="4">
        <v>1109.125</v>
      </c>
      <c r="G64" s="4">
        <v>85.9</v>
      </c>
      <c r="H64" s="4">
        <v>1.1000000000000001</v>
      </c>
      <c r="I64" s="4">
        <v>792.4</v>
      </c>
      <c r="K64" s="4">
        <v>2.38</v>
      </c>
      <c r="L64" s="4">
        <v>0.88349999999999995</v>
      </c>
      <c r="M64" s="4">
        <v>11.741</v>
      </c>
      <c r="N64" s="4">
        <v>9.8000000000000004E-2</v>
      </c>
      <c r="O64" s="4">
        <v>75.863399999999999</v>
      </c>
      <c r="P64" s="4">
        <v>0.96</v>
      </c>
      <c r="Q64" s="4">
        <v>76.8</v>
      </c>
      <c r="R64" s="4">
        <v>60.816000000000003</v>
      </c>
      <c r="S64" s="4">
        <v>0.76959999999999995</v>
      </c>
      <c r="T64" s="4">
        <v>61.6</v>
      </c>
      <c r="U64" s="4">
        <v>792.37040000000002</v>
      </c>
      <c r="X64" s="4">
        <v>0</v>
      </c>
      <c r="Y64" s="4">
        <v>2.1002000000000001</v>
      </c>
      <c r="Z64" s="4" t="s">
        <v>377</v>
      </c>
      <c r="AA64" s="4">
        <v>0</v>
      </c>
      <c r="AB64" s="4">
        <v>12.2</v>
      </c>
      <c r="AC64" s="4">
        <v>847</v>
      </c>
      <c r="AD64" s="4">
        <v>869</v>
      </c>
      <c r="AE64" s="4">
        <v>839</v>
      </c>
      <c r="AF64" s="4">
        <v>88</v>
      </c>
      <c r="AG64" s="4">
        <v>22.36</v>
      </c>
      <c r="AH64" s="4">
        <v>0.51</v>
      </c>
      <c r="AI64" s="4">
        <v>977</v>
      </c>
      <c r="AJ64" s="4">
        <v>-1</v>
      </c>
      <c r="AK64" s="4">
        <v>0</v>
      </c>
      <c r="AL64" s="4">
        <v>24</v>
      </c>
      <c r="AM64" s="4">
        <v>191.6</v>
      </c>
      <c r="AN64" s="4">
        <v>189</v>
      </c>
      <c r="AO64" s="4">
        <v>4.5999999999999996</v>
      </c>
      <c r="AP64" s="4">
        <v>195</v>
      </c>
      <c r="AQ64" s="4" t="s">
        <v>155</v>
      </c>
      <c r="AR64" s="4">
        <v>2</v>
      </c>
      <c r="AS64" s="5">
        <v>0.87445601851851851</v>
      </c>
      <c r="AT64" s="4">
        <v>47.159346999999997</v>
      </c>
      <c r="AU64" s="4">
        <v>-88.489710000000002</v>
      </c>
      <c r="AV64" s="4">
        <v>313.39999999999998</v>
      </c>
      <c r="AW64" s="4">
        <v>0</v>
      </c>
      <c r="AX64" s="4">
        <v>12</v>
      </c>
      <c r="AY64" s="4">
        <v>9</v>
      </c>
      <c r="AZ64" s="4" t="s">
        <v>414</v>
      </c>
      <c r="BA64" s="4">
        <v>1.1000000000000001</v>
      </c>
      <c r="BB64" s="4">
        <v>1.5</v>
      </c>
      <c r="BC64" s="4">
        <v>1.865</v>
      </c>
      <c r="BD64" s="4">
        <v>14.063000000000001</v>
      </c>
      <c r="BE64" s="4">
        <v>15.7</v>
      </c>
      <c r="BF64" s="4">
        <v>1.1200000000000001</v>
      </c>
      <c r="BG64" s="4">
        <v>13.182</v>
      </c>
      <c r="BH64" s="4">
        <v>2988.6210000000001</v>
      </c>
      <c r="BI64" s="4">
        <v>15.875999999999999</v>
      </c>
      <c r="BJ64" s="4">
        <v>2.0219999999999998</v>
      </c>
      <c r="BK64" s="4">
        <v>2.5999999999999999E-2</v>
      </c>
      <c r="BL64" s="4">
        <v>2.048</v>
      </c>
      <c r="BM64" s="4">
        <v>1.621</v>
      </c>
      <c r="BN64" s="4">
        <v>2.1000000000000001E-2</v>
      </c>
      <c r="BO64" s="4">
        <v>1.6419999999999999</v>
      </c>
      <c r="BP64" s="4">
        <v>6.6695000000000002</v>
      </c>
      <c r="BT64" s="4">
        <v>388.70299999999997</v>
      </c>
      <c r="BU64" s="4">
        <v>4.8306000000000002E-2</v>
      </c>
      <c r="BV64" s="4">
        <v>-5</v>
      </c>
      <c r="BW64" s="4">
        <v>0.80900000000000005</v>
      </c>
      <c r="BX64" s="4">
        <v>1.180477</v>
      </c>
      <c r="BY64" s="4">
        <v>16.341799999999999</v>
      </c>
    </row>
    <row r="65" spans="1:77">
      <c r="A65" s="2">
        <v>42438</v>
      </c>
      <c r="B65" s="28">
        <v>0.66655608796296295</v>
      </c>
      <c r="C65" s="4">
        <v>13.404</v>
      </c>
      <c r="D65" s="4">
        <v>0.1239</v>
      </c>
      <c r="E65" s="4" t="s">
        <v>155</v>
      </c>
      <c r="F65" s="4">
        <v>1239.461806</v>
      </c>
      <c r="G65" s="4">
        <v>83.3</v>
      </c>
      <c r="H65" s="4">
        <v>1</v>
      </c>
      <c r="I65" s="4">
        <v>764</v>
      </c>
      <c r="K65" s="4">
        <v>2.13</v>
      </c>
      <c r="L65" s="4">
        <v>0.88249999999999995</v>
      </c>
      <c r="M65" s="4">
        <v>11.829000000000001</v>
      </c>
      <c r="N65" s="4">
        <v>0.1094</v>
      </c>
      <c r="O65" s="4">
        <v>73.524299999999997</v>
      </c>
      <c r="P65" s="4">
        <v>0.88249999999999995</v>
      </c>
      <c r="Q65" s="4">
        <v>74.400000000000006</v>
      </c>
      <c r="R65" s="4">
        <v>58.940800000000003</v>
      </c>
      <c r="S65" s="4">
        <v>0.70740000000000003</v>
      </c>
      <c r="T65" s="4">
        <v>59.6</v>
      </c>
      <c r="U65" s="4">
        <v>764.04899999999998</v>
      </c>
      <c r="X65" s="4">
        <v>0</v>
      </c>
      <c r="Y65" s="4">
        <v>1.8754999999999999</v>
      </c>
      <c r="Z65" s="4" t="s">
        <v>377</v>
      </c>
      <c r="AA65" s="4">
        <v>0</v>
      </c>
      <c r="AB65" s="4">
        <v>12.1</v>
      </c>
      <c r="AC65" s="4">
        <v>848</v>
      </c>
      <c r="AD65" s="4">
        <v>868</v>
      </c>
      <c r="AE65" s="4">
        <v>840</v>
      </c>
      <c r="AF65" s="4">
        <v>88</v>
      </c>
      <c r="AG65" s="4">
        <v>22.36</v>
      </c>
      <c r="AH65" s="4">
        <v>0.51</v>
      </c>
      <c r="AI65" s="4">
        <v>977</v>
      </c>
      <c r="AJ65" s="4">
        <v>-1</v>
      </c>
      <c r="AK65" s="4">
        <v>0</v>
      </c>
      <c r="AL65" s="4">
        <v>24</v>
      </c>
      <c r="AM65" s="4">
        <v>192</v>
      </c>
      <c r="AN65" s="4">
        <v>188.4</v>
      </c>
      <c r="AO65" s="4">
        <v>4.4000000000000004</v>
      </c>
      <c r="AP65" s="4">
        <v>195</v>
      </c>
      <c r="AQ65" s="4" t="s">
        <v>155</v>
      </c>
      <c r="AR65" s="4">
        <v>2</v>
      </c>
      <c r="AS65" s="5">
        <v>0.87446759259259255</v>
      </c>
      <c r="AT65" s="4">
        <v>47.159348000000001</v>
      </c>
      <c r="AU65" s="4">
        <v>-88.489710000000002</v>
      </c>
      <c r="AV65" s="4">
        <v>313.10000000000002</v>
      </c>
      <c r="AW65" s="4">
        <v>0</v>
      </c>
      <c r="AX65" s="4">
        <v>12</v>
      </c>
      <c r="AY65" s="4">
        <v>9</v>
      </c>
      <c r="AZ65" s="4" t="s">
        <v>414</v>
      </c>
      <c r="BA65" s="4">
        <v>1.1000000000000001</v>
      </c>
      <c r="BB65" s="4">
        <v>1.5649999999999999</v>
      </c>
      <c r="BC65" s="4">
        <v>1.9</v>
      </c>
      <c r="BD65" s="4">
        <v>14.063000000000001</v>
      </c>
      <c r="BE65" s="4">
        <v>15.56</v>
      </c>
      <c r="BF65" s="4">
        <v>1.1100000000000001</v>
      </c>
      <c r="BG65" s="4">
        <v>13.318</v>
      </c>
      <c r="BH65" s="4">
        <v>2986.7429999999999</v>
      </c>
      <c r="BI65" s="4">
        <v>17.577999999999999</v>
      </c>
      <c r="BJ65" s="4">
        <v>1.944</v>
      </c>
      <c r="BK65" s="4">
        <v>2.3E-2</v>
      </c>
      <c r="BL65" s="4">
        <v>1.9670000000000001</v>
      </c>
      <c r="BM65" s="4">
        <v>1.5580000000000001</v>
      </c>
      <c r="BN65" s="4">
        <v>1.9E-2</v>
      </c>
      <c r="BO65" s="4">
        <v>1.577</v>
      </c>
      <c r="BP65" s="4">
        <v>6.3792</v>
      </c>
      <c r="BT65" s="4">
        <v>344.31599999999997</v>
      </c>
      <c r="BU65" s="4">
        <v>4.7142999999999997E-2</v>
      </c>
      <c r="BV65" s="4">
        <v>-5</v>
      </c>
      <c r="BW65" s="4">
        <v>0.80789800000000001</v>
      </c>
      <c r="BX65" s="4">
        <v>1.1520570000000001</v>
      </c>
      <c r="BY65" s="4">
        <v>16.31954</v>
      </c>
    </row>
    <row r="66" spans="1:77">
      <c r="A66" s="2">
        <v>42438</v>
      </c>
      <c r="B66" s="28">
        <v>0.66656766203703699</v>
      </c>
      <c r="C66" s="4">
        <v>13.58</v>
      </c>
      <c r="D66" s="4">
        <v>0.13819999999999999</v>
      </c>
      <c r="E66" s="4" t="s">
        <v>155</v>
      </c>
      <c r="F66" s="4">
        <v>1382.336</v>
      </c>
      <c r="G66" s="4">
        <v>70.2</v>
      </c>
      <c r="H66" s="4">
        <v>1</v>
      </c>
      <c r="I66" s="4">
        <v>681.6</v>
      </c>
      <c r="K66" s="4">
        <v>1.88</v>
      </c>
      <c r="L66" s="4">
        <v>0.88100000000000001</v>
      </c>
      <c r="M66" s="4">
        <v>11.964399999999999</v>
      </c>
      <c r="N66" s="4">
        <v>0.12180000000000001</v>
      </c>
      <c r="O66" s="4">
        <v>61.879199999999997</v>
      </c>
      <c r="P66" s="4">
        <v>0.86950000000000005</v>
      </c>
      <c r="Q66" s="4">
        <v>62.7</v>
      </c>
      <c r="R66" s="4">
        <v>49.605499999999999</v>
      </c>
      <c r="S66" s="4">
        <v>0.69710000000000005</v>
      </c>
      <c r="T66" s="4">
        <v>50.3</v>
      </c>
      <c r="U66" s="4">
        <v>681.57500000000005</v>
      </c>
      <c r="X66" s="4">
        <v>0</v>
      </c>
      <c r="Y66" s="4">
        <v>1.6534</v>
      </c>
      <c r="Z66" s="4" t="s">
        <v>377</v>
      </c>
      <c r="AA66" s="4">
        <v>0</v>
      </c>
      <c r="AB66" s="4">
        <v>12.1</v>
      </c>
      <c r="AC66" s="4">
        <v>849</v>
      </c>
      <c r="AD66" s="4">
        <v>868</v>
      </c>
      <c r="AE66" s="4">
        <v>840</v>
      </c>
      <c r="AF66" s="4">
        <v>88</v>
      </c>
      <c r="AG66" s="4">
        <v>22.36</v>
      </c>
      <c r="AH66" s="4">
        <v>0.51</v>
      </c>
      <c r="AI66" s="4">
        <v>977</v>
      </c>
      <c r="AJ66" s="4">
        <v>-1</v>
      </c>
      <c r="AK66" s="4">
        <v>0</v>
      </c>
      <c r="AL66" s="4">
        <v>24</v>
      </c>
      <c r="AM66" s="4">
        <v>192</v>
      </c>
      <c r="AN66" s="4">
        <v>188.6</v>
      </c>
      <c r="AO66" s="4">
        <v>4.3</v>
      </c>
      <c r="AP66" s="4">
        <v>195</v>
      </c>
      <c r="AQ66" s="4" t="s">
        <v>155</v>
      </c>
      <c r="AR66" s="4">
        <v>2</v>
      </c>
      <c r="AS66" s="5">
        <v>0.8744791666666667</v>
      </c>
      <c r="AT66" s="4">
        <v>47.159348000000001</v>
      </c>
      <c r="AU66" s="4">
        <v>-88.489710000000002</v>
      </c>
      <c r="AV66" s="4">
        <v>312.7</v>
      </c>
      <c r="AW66" s="4">
        <v>0</v>
      </c>
      <c r="AX66" s="4">
        <v>12</v>
      </c>
      <c r="AY66" s="4">
        <v>9</v>
      </c>
      <c r="AZ66" s="4" t="s">
        <v>414</v>
      </c>
      <c r="BA66" s="4">
        <v>1.1000000000000001</v>
      </c>
      <c r="BB66" s="4">
        <v>1.665</v>
      </c>
      <c r="BC66" s="4">
        <v>1.9650000000000001</v>
      </c>
      <c r="BD66" s="4">
        <v>14.063000000000001</v>
      </c>
      <c r="BE66" s="4">
        <v>15.37</v>
      </c>
      <c r="BF66" s="4">
        <v>1.0900000000000001</v>
      </c>
      <c r="BG66" s="4">
        <v>13.503</v>
      </c>
      <c r="BH66" s="4">
        <v>2986.1280000000002</v>
      </c>
      <c r="BI66" s="4">
        <v>19.346</v>
      </c>
      <c r="BJ66" s="4">
        <v>1.617</v>
      </c>
      <c r="BK66" s="4">
        <v>2.3E-2</v>
      </c>
      <c r="BL66" s="4">
        <v>1.64</v>
      </c>
      <c r="BM66" s="4">
        <v>1.2969999999999999</v>
      </c>
      <c r="BN66" s="4">
        <v>1.7999999999999999E-2</v>
      </c>
      <c r="BO66" s="4">
        <v>1.3149999999999999</v>
      </c>
      <c r="BP66" s="4">
        <v>5.6250999999999998</v>
      </c>
      <c r="BT66" s="4">
        <v>300.04500000000002</v>
      </c>
      <c r="BU66" s="4">
        <v>4.5102000000000003E-2</v>
      </c>
      <c r="BV66" s="4">
        <v>-5</v>
      </c>
      <c r="BW66" s="4">
        <v>0.80479599999999996</v>
      </c>
      <c r="BX66" s="4">
        <v>1.1021799999999999</v>
      </c>
      <c r="BY66" s="4">
        <v>16.256879000000001</v>
      </c>
    </row>
    <row r="67" spans="1:77">
      <c r="A67" s="2">
        <v>42438</v>
      </c>
      <c r="B67" s="28">
        <v>0.66657923611111114</v>
      </c>
      <c r="C67" s="4">
        <v>13.58</v>
      </c>
      <c r="D67" s="4">
        <v>0.1653</v>
      </c>
      <c r="E67" s="4" t="s">
        <v>155</v>
      </c>
      <c r="F67" s="4">
        <v>1653.2884779999999</v>
      </c>
      <c r="G67" s="4">
        <v>61.9</v>
      </c>
      <c r="H67" s="4">
        <v>0.9</v>
      </c>
      <c r="I67" s="4">
        <v>625.4</v>
      </c>
      <c r="K67" s="4">
        <v>1.7</v>
      </c>
      <c r="L67" s="4">
        <v>0.88090000000000002</v>
      </c>
      <c r="M67" s="4">
        <v>11.962400000000001</v>
      </c>
      <c r="N67" s="4">
        <v>0.14560000000000001</v>
      </c>
      <c r="O67" s="4">
        <v>54.564500000000002</v>
      </c>
      <c r="P67" s="4">
        <v>0.79279999999999995</v>
      </c>
      <c r="Q67" s="4">
        <v>55.4</v>
      </c>
      <c r="R67" s="4">
        <v>43.741599999999998</v>
      </c>
      <c r="S67" s="4">
        <v>0.63549999999999995</v>
      </c>
      <c r="T67" s="4">
        <v>44.4</v>
      </c>
      <c r="U67" s="4">
        <v>625.40200000000004</v>
      </c>
      <c r="X67" s="4">
        <v>0</v>
      </c>
      <c r="Y67" s="4">
        <v>1.4975000000000001</v>
      </c>
      <c r="Z67" s="4" t="s">
        <v>377</v>
      </c>
      <c r="AA67" s="4">
        <v>0</v>
      </c>
      <c r="AB67" s="4">
        <v>12.2</v>
      </c>
      <c r="AC67" s="4">
        <v>849</v>
      </c>
      <c r="AD67" s="4">
        <v>867</v>
      </c>
      <c r="AE67" s="4">
        <v>840</v>
      </c>
      <c r="AF67" s="4">
        <v>88</v>
      </c>
      <c r="AG67" s="4">
        <v>22.36</v>
      </c>
      <c r="AH67" s="4">
        <v>0.51</v>
      </c>
      <c r="AI67" s="4">
        <v>977</v>
      </c>
      <c r="AJ67" s="4">
        <v>-1</v>
      </c>
      <c r="AK67" s="4">
        <v>0</v>
      </c>
      <c r="AL67" s="4">
        <v>24</v>
      </c>
      <c r="AM67" s="4">
        <v>192</v>
      </c>
      <c r="AN67" s="4">
        <v>189</v>
      </c>
      <c r="AO67" s="4">
        <v>4.4000000000000004</v>
      </c>
      <c r="AP67" s="4">
        <v>195</v>
      </c>
      <c r="AQ67" s="4" t="s">
        <v>155</v>
      </c>
      <c r="AR67" s="4">
        <v>2</v>
      </c>
      <c r="AS67" s="5">
        <v>0.87449074074074085</v>
      </c>
      <c r="AT67" s="4">
        <v>47.159348000000001</v>
      </c>
      <c r="AU67" s="4">
        <v>-88.489710000000002</v>
      </c>
      <c r="AV67" s="4">
        <v>312.60000000000002</v>
      </c>
      <c r="AW67" s="4">
        <v>0</v>
      </c>
      <c r="AX67" s="4">
        <v>12</v>
      </c>
      <c r="AY67" s="4">
        <v>9</v>
      </c>
      <c r="AZ67" s="4" t="s">
        <v>414</v>
      </c>
      <c r="BA67" s="4">
        <v>1.1000000000000001</v>
      </c>
      <c r="BB67" s="4">
        <v>1.7</v>
      </c>
      <c r="BC67" s="4">
        <v>2</v>
      </c>
      <c r="BD67" s="4">
        <v>14.063000000000001</v>
      </c>
      <c r="BE67" s="4">
        <v>15.34</v>
      </c>
      <c r="BF67" s="4">
        <v>1.0900000000000001</v>
      </c>
      <c r="BG67" s="4">
        <v>13.523</v>
      </c>
      <c r="BH67" s="4">
        <v>2981.6329999999998</v>
      </c>
      <c r="BI67" s="4">
        <v>23.103999999999999</v>
      </c>
      <c r="BJ67" s="4">
        <v>1.4239999999999999</v>
      </c>
      <c r="BK67" s="4">
        <v>2.1000000000000001E-2</v>
      </c>
      <c r="BL67" s="4">
        <v>1.4450000000000001</v>
      </c>
      <c r="BM67" s="4">
        <v>1.1419999999999999</v>
      </c>
      <c r="BN67" s="4">
        <v>1.7000000000000001E-2</v>
      </c>
      <c r="BO67" s="4">
        <v>1.1579999999999999</v>
      </c>
      <c r="BP67" s="4">
        <v>5.1546000000000003</v>
      </c>
      <c r="BT67" s="4">
        <v>271.39499999999998</v>
      </c>
      <c r="BU67" s="4">
        <v>4.9856999999999999E-2</v>
      </c>
      <c r="BV67" s="4">
        <v>-5</v>
      </c>
      <c r="BW67" s="4">
        <v>0.80355100000000002</v>
      </c>
      <c r="BX67" s="4">
        <v>1.21838</v>
      </c>
      <c r="BY67" s="4">
        <v>16.231729999999999</v>
      </c>
    </row>
    <row r="68" spans="1:77">
      <c r="A68" s="2">
        <v>42438</v>
      </c>
      <c r="B68" s="28">
        <v>0.66659081018518518</v>
      </c>
      <c r="C68" s="4">
        <v>13.602</v>
      </c>
      <c r="D68" s="4">
        <v>0.21229999999999999</v>
      </c>
      <c r="E68" s="4" t="s">
        <v>155</v>
      </c>
      <c r="F68" s="4">
        <v>2123.4682079999998</v>
      </c>
      <c r="G68" s="4">
        <v>54.5</v>
      </c>
      <c r="H68" s="4">
        <v>0.9</v>
      </c>
      <c r="I68" s="4">
        <v>627.4</v>
      </c>
      <c r="K68" s="4">
        <v>1.5</v>
      </c>
      <c r="L68" s="4">
        <v>0.88029999999999997</v>
      </c>
      <c r="M68" s="4">
        <v>11.9742</v>
      </c>
      <c r="N68" s="4">
        <v>0.18690000000000001</v>
      </c>
      <c r="O68" s="4">
        <v>47.992600000000003</v>
      </c>
      <c r="P68" s="4">
        <v>0.7923</v>
      </c>
      <c r="Q68" s="4">
        <v>48.8</v>
      </c>
      <c r="R68" s="4">
        <v>38.473300000000002</v>
      </c>
      <c r="S68" s="4">
        <v>0.6351</v>
      </c>
      <c r="T68" s="4">
        <v>39.1</v>
      </c>
      <c r="U68" s="4">
        <v>627.35889999999995</v>
      </c>
      <c r="X68" s="4">
        <v>0</v>
      </c>
      <c r="Y68" s="4">
        <v>1.3204</v>
      </c>
      <c r="Z68" s="4" t="s">
        <v>377</v>
      </c>
      <c r="AA68" s="4">
        <v>0</v>
      </c>
      <c r="AB68" s="4">
        <v>12.1</v>
      </c>
      <c r="AC68" s="4">
        <v>848</v>
      </c>
      <c r="AD68" s="4">
        <v>868</v>
      </c>
      <c r="AE68" s="4">
        <v>839</v>
      </c>
      <c r="AF68" s="4">
        <v>88</v>
      </c>
      <c r="AG68" s="4">
        <v>22.36</v>
      </c>
      <c r="AH68" s="4">
        <v>0.51</v>
      </c>
      <c r="AI68" s="4">
        <v>977</v>
      </c>
      <c r="AJ68" s="4">
        <v>-1</v>
      </c>
      <c r="AK68" s="4">
        <v>0</v>
      </c>
      <c r="AL68" s="4">
        <v>24</v>
      </c>
      <c r="AM68" s="4">
        <v>192</v>
      </c>
      <c r="AN68" s="4">
        <v>189</v>
      </c>
      <c r="AO68" s="4">
        <v>4.4000000000000004</v>
      </c>
      <c r="AP68" s="4">
        <v>195</v>
      </c>
      <c r="AQ68" s="4" t="s">
        <v>155</v>
      </c>
      <c r="AR68" s="4">
        <v>2</v>
      </c>
      <c r="AS68" s="5">
        <v>0.87449074074074085</v>
      </c>
      <c r="AT68" s="4">
        <v>47.159348000000001</v>
      </c>
      <c r="AU68" s="4">
        <v>-88.489710000000002</v>
      </c>
      <c r="AV68" s="4">
        <v>312.5</v>
      </c>
      <c r="AW68" s="4">
        <v>0</v>
      </c>
      <c r="AX68" s="4">
        <v>12</v>
      </c>
      <c r="AY68" s="4">
        <v>9</v>
      </c>
      <c r="AZ68" s="4" t="s">
        <v>414</v>
      </c>
      <c r="BA68" s="4">
        <v>1.1000000000000001</v>
      </c>
      <c r="BB68" s="4">
        <v>1.5049999999999999</v>
      </c>
      <c r="BC68" s="4">
        <v>1.87</v>
      </c>
      <c r="BD68" s="4">
        <v>14.063000000000001</v>
      </c>
      <c r="BE68" s="4">
        <v>15.26</v>
      </c>
      <c r="BF68" s="4">
        <v>1.0900000000000001</v>
      </c>
      <c r="BG68" s="4">
        <v>13.599</v>
      </c>
      <c r="BH68" s="4">
        <v>2971.5189999999998</v>
      </c>
      <c r="BI68" s="4">
        <v>29.524999999999999</v>
      </c>
      <c r="BJ68" s="4">
        <v>1.2470000000000001</v>
      </c>
      <c r="BK68" s="4">
        <v>2.1000000000000001E-2</v>
      </c>
      <c r="BL68" s="4">
        <v>1.268</v>
      </c>
      <c r="BM68" s="4">
        <v>1</v>
      </c>
      <c r="BN68" s="4">
        <v>1.7000000000000001E-2</v>
      </c>
      <c r="BO68" s="4">
        <v>1.016</v>
      </c>
      <c r="BP68" s="4">
        <v>5.1481000000000003</v>
      </c>
      <c r="BT68" s="4">
        <v>238.25899999999999</v>
      </c>
      <c r="BU68" s="4">
        <v>5.2449999999999997E-2</v>
      </c>
      <c r="BV68" s="4">
        <v>-5</v>
      </c>
      <c r="BW68" s="4">
        <v>0.80234899999999998</v>
      </c>
      <c r="BX68" s="4">
        <v>1.281736</v>
      </c>
      <c r="BY68" s="4">
        <v>16.207443000000001</v>
      </c>
    </row>
    <row r="69" spans="1:77">
      <c r="A69" s="2">
        <v>42438</v>
      </c>
      <c r="B69" s="28">
        <v>0.66660238425925933</v>
      </c>
      <c r="C69" s="4">
        <v>13.61</v>
      </c>
      <c r="D69" s="4">
        <v>0.2586</v>
      </c>
      <c r="E69" s="4" t="s">
        <v>155</v>
      </c>
      <c r="F69" s="4">
        <v>2585.8959540000001</v>
      </c>
      <c r="G69" s="4">
        <v>44.4</v>
      </c>
      <c r="H69" s="4">
        <v>0.9</v>
      </c>
      <c r="I69" s="4">
        <v>657.6</v>
      </c>
      <c r="K69" s="4">
        <v>1.4</v>
      </c>
      <c r="L69" s="4">
        <v>0.87980000000000003</v>
      </c>
      <c r="M69" s="4">
        <v>11.974600000000001</v>
      </c>
      <c r="N69" s="4">
        <v>0.22750000000000001</v>
      </c>
      <c r="O69" s="4">
        <v>39.1083</v>
      </c>
      <c r="P69" s="4">
        <v>0.79190000000000005</v>
      </c>
      <c r="Q69" s="4">
        <v>39.9</v>
      </c>
      <c r="R69" s="4">
        <v>31.351099999999999</v>
      </c>
      <c r="S69" s="4">
        <v>0.63480000000000003</v>
      </c>
      <c r="T69" s="4">
        <v>32</v>
      </c>
      <c r="U69" s="4">
        <v>657.6</v>
      </c>
      <c r="X69" s="4">
        <v>0</v>
      </c>
      <c r="Y69" s="4">
        <v>1.2318</v>
      </c>
      <c r="Z69" s="4" t="s">
        <v>377</v>
      </c>
      <c r="AA69" s="4">
        <v>0</v>
      </c>
      <c r="AB69" s="4">
        <v>12.2</v>
      </c>
      <c r="AC69" s="4">
        <v>848</v>
      </c>
      <c r="AD69" s="4">
        <v>870</v>
      </c>
      <c r="AE69" s="4">
        <v>838</v>
      </c>
      <c r="AF69" s="4">
        <v>88</v>
      </c>
      <c r="AG69" s="4">
        <v>22.36</v>
      </c>
      <c r="AH69" s="4">
        <v>0.51</v>
      </c>
      <c r="AI69" s="4">
        <v>977</v>
      </c>
      <c r="AJ69" s="4">
        <v>-1</v>
      </c>
      <c r="AK69" s="4">
        <v>0</v>
      </c>
      <c r="AL69" s="4">
        <v>24</v>
      </c>
      <c r="AM69" s="4">
        <v>192</v>
      </c>
      <c r="AN69" s="4">
        <v>189</v>
      </c>
      <c r="AO69" s="4">
        <v>4.5</v>
      </c>
      <c r="AP69" s="4">
        <v>195</v>
      </c>
      <c r="AQ69" s="4" t="s">
        <v>155</v>
      </c>
      <c r="AR69" s="4">
        <v>2</v>
      </c>
      <c r="AS69" s="5">
        <v>0.87451388888888892</v>
      </c>
      <c r="AT69" s="4">
        <v>47.159348000000001</v>
      </c>
      <c r="AU69" s="4">
        <v>-88.489710000000002</v>
      </c>
      <c r="AV69" s="4">
        <v>312.10000000000002</v>
      </c>
      <c r="AW69" s="4">
        <v>0</v>
      </c>
      <c r="AX69" s="4">
        <v>12</v>
      </c>
      <c r="AY69" s="4">
        <v>9</v>
      </c>
      <c r="AZ69" s="4" t="s">
        <v>414</v>
      </c>
      <c r="BA69" s="4">
        <v>1.1000000000000001</v>
      </c>
      <c r="BB69" s="4">
        <v>1.4</v>
      </c>
      <c r="BC69" s="4">
        <v>1.8</v>
      </c>
      <c r="BD69" s="4">
        <v>14.063000000000001</v>
      </c>
      <c r="BE69" s="4">
        <v>15.2</v>
      </c>
      <c r="BF69" s="4">
        <v>1.08</v>
      </c>
      <c r="BG69" s="4">
        <v>13.657</v>
      </c>
      <c r="BH69" s="4">
        <v>2960.9209999999998</v>
      </c>
      <c r="BI69" s="4">
        <v>35.805999999999997</v>
      </c>
      <c r="BJ69" s="4">
        <v>1.0129999999999999</v>
      </c>
      <c r="BK69" s="4">
        <v>2.1000000000000001E-2</v>
      </c>
      <c r="BL69" s="4">
        <v>1.0329999999999999</v>
      </c>
      <c r="BM69" s="4">
        <v>0.81200000000000006</v>
      </c>
      <c r="BN69" s="4">
        <v>1.6E-2</v>
      </c>
      <c r="BO69" s="4">
        <v>0.82799999999999996</v>
      </c>
      <c r="BP69" s="4">
        <v>5.3768000000000002</v>
      </c>
      <c r="BT69" s="4">
        <v>221.46</v>
      </c>
      <c r="BU69" s="4">
        <v>5.3651999999999998E-2</v>
      </c>
      <c r="BV69" s="4">
        <v>-5</v>
      </c>
      <c r="BW69" s="4">
        <v>0.80044899999999997</v>
      </c>
      <c r="BX69" s="4">
        <v>1.3111120000000001</v>
      </c>
      <c r="BY69" s="4">
        <v>16.169079</v>
      </c>
    </row>
    <row r="70" spans="1:77">
      <c r="A70" s="2">
        <v>42438</v>
      </c>
      <c r="B70" s="28">
        <v>0.66661395833333337</v>
      </c>
      <c r="C70" s="4">
        <v>13.61</v>
      </c>
      <c r="D70" s="4">
        <v>0.38590000000000002</v>
      </c>
      <c r="E70" s="4" t="s">
        <v>155</v>
      </c>
      <c r="F70" s="4">
        <v>3858.723958</v>
      </c>
      <c r="G70" s="4">
        <v>36.9</v>
      </c>
      <c r="H70" s="4">
        <v>0.9</v>
      </c>
      <c r="I70" s="4">
        <v>678.5</v>
      </c>
      <c r="K70" s="4">
        <v>1.3</v>
      </c>
      <c r="L70" s="4">
        <v>0.87880000000000003</v>
      </c>
      <c r="M70" s="4">
        <v>11.959899999999999</v>
      </c>
      <c r="N70" s="4">
        <v>0.33910000000000001</v>
      </c>
      <c r="O70" s="4">
        <v>32.426099999999998</v>
      </c>
      <c r="P70" s="4">
        <v>0.79090000000000005</v>
      </c>
      <c r="Q70" s="4">
        <v>33.200000000000003</v>
      </c>
      <c r="R70" s="4">
        <v>25.994399999999999</v>
      </c>
      <c r="S70" s="4">
        <v>0.63400000000000001</v>
      </c>
      <c r="T70" s="4">
        <v>26.6</v>
      </c>
      <c r="U70" s="4">
        <v>678.51679999999999</v>
      </c>
      <c r="X70" s="4">
        <v>0</v>
      </c>
      <c r="Y70" s="4">
        <v>1.1424000000000001</v>
      </c>
      <c r="Z70" s="4" t="s">
        <v>377</v>
      </c>
      <c r="AA70" s="4">
        <v>0</v>
      </c>
      <c r="AB70" s="4">
        <v>12.2</v>
      </c>
      <c r="AC70" s="4">
        <v>848</v>
      </c>
      <c r="AD70" s="4">
        <v>870</v>
      </c>
      <c r="AE70" s="4">
        <v>838</v>
      </c>
      <c r="AF70" s="4">
        <v>88</v>
      </c>
      <c r="AG70" s="4">
        <v>22.36</v>
      </c>
      <c r="AH70" s="4">
        <v>0.51</v>
      </c>
      <c r="AI70" s="4">
        <v>977</v>
      </c>
      <c r="AJ70" s="4">
        <v>-1</v>
      </c>
      <c r="AK70" s="4">
        <v>0</v>
      </c>
      <c r="AL70" s="4">
        <v>24</v>
      </c>
      <c r="AM70" s="4">
        <v>192</v>
      </c>
      <c r="AN70" s="4">
        <v>189</v>
      </c>
      <c r="AO70" s="4">
        <v>4.7</v>
      </c>
      <c r="AP70" s="4">
        <v>195</v>
      </c>
      <c r="AQ70" s="4" t="s">
        <v>155</v>
      </c>
      <c r="AR70" s="4">
        <v>2</v>
      </c>
      <c r="AS70" s="5">
        <v>0.87452546296296296</v>
      </c>
      <c r="AT70" s="4">
        <v>47.159348000000001</v>
      </c>
      <c r="AU70" s="4">
        <v>-88.489710000000002</v>
      </c>
      <c r="AV70" s="4">
        <v>312</v>
      </c>
      <c r="AW70" s="4">
        <v>0</v>
      </c>
      <c r="AX70" s="4">
        <v>12</v>
      </c>
      <c r="AY70" s="4">
        <v>9</v>
      </c>
      <c r="AZ70" s="4" t="s">
        <v>414</v>
      </c>
      <c r="BA70" s="4">
        <v>1.165</v>
      </c>
      <c r="BB70" s="4">
        <v>1.4650000000000001</v>
      </c>
      <c r="BC70" s="4">
        <v>1.865</v>
      </c>
      <c r="BD70" s="4">
        <v>14.063000000000001</v>
      </c>
      <c r="BE70" s="4">
        <v>15.05</v>
      </c>
      <c r="BF70" s="4">
        <v>1.07</v>
      </c>
      <c r="BG70" s="4">
        <v>13.797000000000001</v>
      </c>
      <c r="BH70" s="4">
        <v>2933.5390000000002</v>
      </c>
      <c r="BI70" s="4">
        <v>52.936</v>
      </c>
      <c r="BJ70" s="4">
        <v>0.83299999999999996</v>
      </c>
      <c r="BK70" s="4">
        <v>0.02</v>
      </c>
      <c r="BL70" s="4">
        <v>0.85299999999999998</v>
      </c>
      <c r="BM70" s="4">
        <v>0.66800000000000004</v>
      </c>
      <c r="BN70" s="4">
        <v>1.6E-2</v>
      </c>
      <c r="BO70" s="4">
        <v>0.68400000000000005</v>
      </c>
      <c r="BP70" s="4">
        <v>5.5033000000000003</v>
      </c>
      <c r="BT70" s="4">
        <v>203.74</v>
      </c>
      <c r="BU70" s="4">
        <v>5.2245E-2</v>
      </c>
      <c r="BV70" s="4">
        <v>-5</v>
      </c>
      <c r="BW70" s="4">
        <v>0.798898</v>
      </c>
      <c r="BX70" s="4">
        <v>1.276737</v>
      </c>
      <c r="BY70" s="4">
        <v>16.137740000000001</v>
      </c>
    </row>
    <row r="71" spans="1:77">
      <c r="A71" s="2">
        <v>42438</v>
      </c>
      <c r="B71" s="28">
        <v>0.66662553240740741</v>
      </c>
      <c r="C71" s="4">
        <v>13.577</v>
      </c>
      <c r="D71" s="4">
        <v>0.52249999999999996</v>
      </c>
      <c r="E71" s="4" t="s">
        <v>155</v>
      </c>
      <c r="F71" s="4">
        <v>5224.6393440000002</v>
      </c>
      <c r="G71" s="4">
        <v>32.799999999999997</v>
      </c>
      <c r="H71" s="4">
        <v>0.9</v>
      </c>
      <c r="I71" s="4">
        <v>800.5</v>
      </c>
      <c r="K71" s="4">
        <v>1.22</v>
      </c>
      <c r="L71" s="4">
        <v>0.87770000000000004</v>
      </c>
      <c r="M71" s="4">
        <v>11.915800000000001</v>
      </c>
      <c r="N71" s="4">
        <v>0.45860000000000001</v>
      </c>
      <c r="O71" s="4">
        <v>28.8276</v>
      </c>
      <c r="P71" s="4">
        <v>0.78990000000000005</v>
      </c>
      <c r="Q71" s="4">
        <v>29.6</v>
      </c>
      <c r="R71" s="4">
        <v>23.1097</v>
      </c>
      <c r="S71" s="4">
        <v>0.63319999999999999</v>
      </c>
      <c r="T71" s="4">
        <v>23.7</v>
      </c>
      <c r="U71" s="4">
        <v>800.49580000000003</v>
      </c>
      <c r="X71" s="4">
        <v>0</v>
      </c>
      <c r="Y71" s="4">
        <v>1.0711999999999999</v>
      </c>
      <c r="Z71" s="4" t="s">
        <v>377</v>
      </c>
      <c r="AA71" s="4">
        <v>0</v>
      </c>
      <c r="AB71" s="4">
        <v>12.1</v>
      </c>
      <c r="AC71" s="4">
        <v>849</v>
      </c>
      <c r="AD71" s="4">
        <v>869</v>
      </c>
      <c r="AE71" s="4">
        <v>840</v>
      </c>
      <c r="AF71" s="4">
        <v>88</v>
      </c>
      <c r="AG71" s="4">
        <v>22.36</v>
      </c>
      <c r="AH71" s="4">
        <v>0.51</v>
      </c>
      <c r="AI71" s="4">
        <v>977</v>
      </c>
      <c r="AJ71" s="4">
        <v>-1</v>
      </c>
      <c r="AK71" s="4">
        <v>0</v>
      </c>
      <c r="AL71" s="4">
        <v>24</v>
      </c>
      <c r="AM71" s="4">
        <v>192</v>
      </c>
      <c r="AN71" s="4">
        <v>188.4</v>
      </c>
      <c r="AO71" s="4">
        <v>4.5999999999999996</v>
      </c>
      <c r="AP71" s="4">
        <v>195</v>
      </c>
      <c r="AQ71" s="4" t="s">
        <v>155</v>
      </c>
      <c r="AR71" s="4">
        <v>2</v>
      </c>
      <c r="AS71" s="5">
        <v>0.874537037037037</v>
      </c>
      <c r="AT71" s="4">
        <v>47.159348000000001</v>
      </c>
      <c r="AU71" s="4">
        <v>-88.489710000000002</v>
      </c>
      <c r="AV71" s="4">
        <v>311.8</v>
      </c>
      <c r="AW71" s="4">
        <v>0</v>
      </c>
      <c r="AX71" s="4">
        <v>12</v>
      </c>
      <c r="AY71" s="4">
        <v>9</v>
      </c>
      <c r="AZ71" s="4" t="s">
        <v>414</v>
      </c>
      <c r="BA71" s="4">
        <v>1.2</v>
      </c>
      <c r="BB71" s="4">
        <v>1.5</v>
      </c>
      <c r="BC71" s="4">
        <v>1.9</v>
      </c>
      <c r="BD71" s="4">
        <v>14.063000000000001</v>
      </c>
      <c r="BE71" s="4">
        <v>14.91</v>
      </c>
      <c r="BF71" s="4">
        <v>1.06</v>
      </c>
      <c r="BG71" s="4">
        <v>13.936999999999999</v>
      </c>
      <c r="BH71" s="4">
        <v>2902.1030000000001</v>
      </c>
      <c r="BI71" s="4">
        <v>71.081000000000003</v>
      </c>
      <c r="BJ71" s="4">
        <v>0.73499999999999999</v>
      </c>
      <c r="BK71" s="4">
        <v>0.02</v>
      </c>
      <c r="BL71" s="4">
        <v>0.755</v>
      </c>
      <c r="BM71" s="4">
        <v>0.58899999999999997</v>
      </c>
      <c r="BN71" s="4">
        <v>1.6E-2</v>
      </c>
      <c r="BO71" s="4">
        <v>0.60599999999999998</v>
      </c>
      <c r="BP71" s="4">
        <v>6.4467999999999996</v>
      </c>
      <c r="BT71" s="4">
        <v>189.68799999999999</v>
      </c>
      <c r="BU71" s="4">
        <v>5.4959000000000001E-2</v>
      </c>
      <c r="BV71" s="4">
        <v>-5</v>
      </c>
      <c r="BW71" s="4">
        <v>0.79634700000000003</v>
      </c>
      <c r="BX71" s="4">
        <v>1.3430599999999999</v>
      </c>
      <c r="BY71" s="4">
        <v>16.086209</v>
      </c>
    </row>
    <row r="72" spans="1:77">
      <c r="A72" s="2">
        <v>42438</v>
      </c>
      <c r="B72" s="28">
        <v>0.66663710648148145</v>
      </c>
      <c r="C72" s="4">
        <v>13.45</v>
      </c>
      <c r="D72" s="4">
        <v>0.68159999999999998</v>
      </c>
      <c r="E72" s="4" t="s">
        <v>155</v>
      </c>
      <c r="F72" s="4">
        <v>6815.6010020000003</v>
      </c>
      <c r="G72" s="4">
        <v>21.1</v>
      </c>
      <c r="H72" s="4">
        <v>0.9</v>
      </c>
      <c r="I72" s="4">
        <v>999.6</v>
      </c>
      <c r="K72" s="4">
        <v>1.2</v>
      </c>
      <c r="L72" s="4">
        <v>0.87709999999999999</v>
      </c>
      <c r="M72" s="4">
        <v>11.7963</v>
      </c>
      <c r="N72" s="4">
        <v>0.5978</v>
      </c>
      <c r="O72" s="4">
        <v>18.464099999999998</v>
      </c>
      <c r="P72" s="4">
        <v>0.78939999999999999</v>
      </c>
      <c r="Q72" s="4">
        <v>19.3</v>
      </c>
      <c r="R72" s="4">
        <v>14.8017</v>
      </c>
      <c r="S72" s="4">
        <v>0.63280000000000003</v>
      </c>
      <c r="T72" s="4">
        <v>15.4</v>
      </c>
      <c r="U72" s="4">
        <v>999.60320000000002</v>
      </c>
      <c r="X72" s="4">
        <v>0</v>
      </c>
      <c r="Y72" s="4">
        <v>1.0525</v>
      </c>
      <c r="Z72" s="4" t="s">
        <v>377</v>
      </c>
      <c r="AA72" s="4">
        <v>0</v>
      </c>
      <c r="AB72" s="4">
        <v>12.2</v>
      </c>
      <c r="AC72" s="4">
        <v>848</v>
      </c>
      <c r="AD72" s="4">
        <v>869</v>
      </c>
      <c r="AE72" s="4">
        <v>839</v>
      </c>
      <c r="AF72" s="4">
        <v>88</v>
      </c>
      <c r="AG72" s="4">
        <v>22.36</v>
      </c>
      <c r="AH72" s="4">
        <v>0.51</v>
      </c>
      <c r="AI72" s="4">
        <v>977</v>
      </c>
      <c r="AJ72" s="4">
        <v>-1</v>
      </c>
      <c r="AK72" s="4">
        <v>0</v>
      </c>
      <c r="AL72" s="4">
        <v>24</v>
      </c>
      <c r="AM72" s="4">
        <v>192</v>
      </c>
      <c r="AN72" s="4">
        <v>188.6</v>
      </c>
      <c r="AO72" s="4">
        <v>4.5999999999999996</v>
      </c>
      <c r="AP72" s="4">
        <v>195</v>
      </c>
      <c r="AQ72" s="4" t="s">
        <v>155</v>
      </c>
      <c r="AR72" s="4">
        <v>2</v>
      </c>
      <c r="AS72" s="5">
        <v>0.87454861111111104</v>
      </c>
      <c r="AT72" s="4">
        <v>47.159348000000001</v>
      </c>
      <c r="AU72" s="4">
        <v>-88.489710000000002</v>
      </c>
      <c r="AV72" s="4">
        <v>312</v>
      </c>
      <c r="AW72" s="4">
        <v>0</v>
      </c>
      <c r="AX72" s="4">
        <v>12</v>
      </c>
      <c r="AY72" s="4">
        <v>9</v>
      </c>
      <c r="AZ72" s="4" t="s">
        <v>414</v>
      </c>
      <c r="BA72" s="4">
        <v>1.2649999999999999</v>
      </c>
      <c r="BB72" s="4">
        <v>1.63</v>
      </c>
      <c r="BC72" s="4">
        <v>2.0299999999999998</v>
      </c>
      <c r="BD72" s="4">
        <v>14.063000000000001</v>
      </c>
      <c r="BE72" s="4">
        <v>14.84</v>
      </c>
      <c r="BF72" s="4">
        <v>1.06</v>
      </c>
      <c r="BG72" s="4">
        <v>14.018000000000001</v>
      </c>
      <c r="BH72" s="4">
        <v>2863.8510000000001</v>
      </c>
      <c r="BI72" s="4">
        <v>92.366</v>
      </c>
      <c r="BJ72" s="4">
        <v>0.46899999999999997</v>
      </c>
      <c r="BK72" s="4">
        <v>0.02</v>
      </c>
      <c r="BL72" s="4">
        <v>0.48899999999999999</v>
      </c>
      <c r="BM72" s="4">
        <v>0.376</v>
      </c>
      <c r="BN72" s="4">
        <v>1.6E-2</v>
      </c>
      <c r="BO72" s="4">
        <v>0.39200000000000002</v>
      </c>
      <c r="BP72" s="4">
        <v>8.0246999999999993</v>
      </c>
      <c r="BT72" s="4">
        <v>185.786</v>
      </c>
      <c r="BU72" s="4">
        <v>6.2856999999999996E-2</v>
      </c>
      <c r="BV72" s="4">
        <v>-5</v>
      </c>
      <c r="BW72" s="4">
        <v>0.79555100000000001</v>
      </c>
      <c r="BX72" s="4">
        <v>1.536068</v>
      </c>
      <c r="BY72" s="4">
        <v>16.070129999999999</v>
      </c>
    </row>
    <row r="73" spans="1:77">
      <c r="A73" s="2">
        <v>42438</v>
      </c>
      <c r="B73" s="28">
        <v>0.66664868055555548</v>
      </c>
      <c r="C73" s="4">
        <v>13.236000000000001</v>
      </c>
      <c r="D73" s="4">
        <v>0.88560000000000005</v>
      </c>
      <c r="E73" s="4" t="s">
        <v>155</v>
      </c>
      <c r="F73" s="4">
        <v>8855.9803119999997</v>
      </c>
      <c r="G73" s="4">
        <v>20.7</v>
      </c>
      <c r="H73" s="4">
        <v>0.9</v>
      </c>
      <c r="I73" s="4">
        <v>1162.5999999999999</v>
      </c>
      <c r="K73" s="4">
        <v>1.2</v>
      </c>
      <c r="L73" s="4">
        <v>0.87670000000000003</v>
      </c>
      <c r="M73" s="4">
        <v>11.6037</v>
      </c>
      <c r="N73" s="4">
        <v>0.77639999999999998</v>
      </c>
      <c r="O73" s="4">
        <v>18.111799999999999</v>
      </c>
      <c r="P73" s="4">
        <v>0.77710000000000001</v>
      </c>
      <c r="Q73" s="4">
        <v>18.899999999999999</v>
      </c>
      <c r="R73" s="4">
        <v>14.519299999999999</v>
      </c>
      <c r="S73" s="4">
        <v>0.62290000000000001</v>
      </c>
      <c r="T73" s="4">
        <v>15.1</v>
      </c>
      <c r="U73" s="4">
        <v>1162.6400000000001</v>
      </c>
      <c r="X73" s="4">
        <v>0</v>
      </c>
      <c r="Y73" s="4">
        <v>1.052</v>
      </c>
      <c r="Z73" s="4" t="s">
        <v>377</v>
      </c>
      <c r="AA73" s="4">
        <v>0</v>
      </c>
      <c r="AB73" s="4">
        <v>12.1</v>
      </c>
      <c r="AC73" s="4">
        <v>849</v>
      </c>
      <c r="AD73" s="4">
        <v>868</v>
      </c>
      <c r="AE73" s="4">
        <v>840</v>
      </c>
      <c r="AF73" s="4">
        <v>88</v>
      </c>
      <c r="AG73" s="4">
        <v>22.36</v>
      </c>
      <c r="AH73" s="4">
        <v>0.51</v>
      </c>
      <c r="AI73" s="4">
        <v>977</v>
      </c>
      <c r="AJ73" s="4">
        <v>-1</v>
      </c>
      <c r="AK73" s="4">
        <v>0</v>
      </c>
      <c r="AL73" s="4">
        <v>24</v>
      </c>
      <c r="AM73" s="4">
        <v>192</v>
      </c>
      <c r="AN73" s="4">
        <v>188.4</v>
      </c>
      <c r="AO73" s="4">
        <v>4.4000000000000004</v>
      </c>
      <c r="AP73" s="4">
        <v>195</v>
      </c>
      <c r="AQ73" s="4" t="s">
        <v>155</v>
      </c>
      <c r="AR73" s="4">
        <v>2</v>
      </c>
      <c r="AS73" s="5">
        <v>0.87456018518518519</v>
      </c>
      <c r="AT73" s="4">
        <v>47.159348000000001</v>
      </c>
      <c r="AU73" s="4">
        <v>-88.489710000000002</v>
      </c>
      <c r="AV73" s="4">
        <v>312.2</v>
      </c>
      <c r="AW73" s="4">
        <v>0</v>
      </c>
      <c r="AX73" s="4">
        <v>12</v>
      </c>
      <c r="AY73" s="4">
        <v>9</v>
      </c>
      <c r="AZ73" s="4" t="s">
        <v>414</v>
      </c>
      <c r="BA73" s="4">
        <v>1.3</v>
      </c>
      <c r="BB73" s="4">
        <v>1.7</v>
      </c>
      <c r="BC73" s="4">
        <v>2.1</v>
      </c>
      <c r="BD73" s="4">
        <v>14.063000000000001</v>
      </c>
      <c r="BE73" s="4">
        <v>14.8</v>
      </c>
      <c r="BF73" s="4">
        <v>1.05</v>
      </c>
      <c r="BG73" s="4">
        <v>14.064</v>
      </c>
      <c r="BH73" s="4">
        <v>2816.556</v>
      </c>
      <c r="BI73" s="4">
        <v>119.946</v>
      </c>
      <c r="BJ73" s="4">
        <v>0.46</v>
      </c>
      <c r="BK73" s="4">
        <v>0.02</v>
      </c>
      <c r="BL73" s="4">
        <v>0.48</v>
      </c>
      <c r="BM73" s="4">
        <v>0.36899999999999999</v>
      </c>
      <c r="BN73" s="4">
        <v>1.6E-2</v>
      </c>
      <c r="BO73" s="4">
        <v>0.38500000000000001</v>
      </c>
      <c r="BP73" s="4">
        <v>9.3317999999999994</v>
      </c>
      <c r="BT73" s="4">
        <v>185.67400000000001</v>
      </c>
      <c r="BU73" s="4">
        <v>6.3796000000000005E-2</v>
      </c>
      <c r="BV73" s="4">
        <v>-5</v>
      </c>
      <c r="BW73" s="4">
        <v>0.79434700000000003</v>
      </c>
      <c r="BX73" s="4">
        <v>1.559015</v>
      </c>
      <c r="BY73" s="4">
        <v>16.045808999999998</v>
      </c>
    </row>
    <row r="74" spans="1:77">
      <c r="A74" s="2">
        <v>42438</v>
      </c>
      <c r="B74" s="28">
        <v>0.66666025462962963</v>
      </c>
      <c r="C74" s="4">
        <v>13.048999999999999</v>
      </c>
      <c r="D74" s="4">
        <v>1.1322000000000001</v>
      </c>
      <c r="E74" s="4" t="s">
        <v>155</v>
      </c>
      <c r="F74" s="4">
        <v>11321.962078</v>
      </c>
      <c r="G74" s="4">
        <v>20.100000000000001</v>
      </c>
      <c r="H74" s="4">
        <v>0.8</v>
      </c>
      <c r="I74" s="4">
        <v>1334.3</v>
      </c>
      <c r="K74" s="4">
        <v>1.2</v>
      </c>
      <c r="L74" s="4">
        <v>0.87580000000000002</v>
      </c>
      <c r="M74" s="4">
        <v>11.4278</v>
      </c>
      <c r="N74" s="4">
        <v>0.99160000000000004</v>
      </c>
      <c r="O74" s="4">
        <v>17.631900000000002</v>
      </c>
      <c r="P74" s="4">
        <v>0.7006</v>
      </c>
      <c r="Q74" s="4">
        <v>18.3</v>
      </c>
      <c r="R74" s="4">
        <v>14.134600000000001</v>
      </c>
      <c r="S74" s="4">
        <v>0.56169999999999998</v>
      </c>
      <c r="T74" s="4">
        <v>14.7</v>
      </c>
      <c r="U74" s="4">
        <v>1334.3176000000001</v>
      </c>
      <c r="X74" s="4">
        <v>0</v>
      </c>
      <c r="Y74" s="4">
        <v>1.0508999999999999</v>
      </c>
      <c r="Z74" s="4" t="s">
        <v>377</v>
      </c>
      <c r="AA74" s="4">
        <v>0</v>
      </c>
      <c r="AB74" s="4">
        <v>12.1</v>
      </c>
      <c r="AC74" s="4">
        <v>849</v>
      </c>
      <c r="AD74" s="4">
        <v>869</v>
      </c>
      <c r="AE74" s="4">
        <v>840</v>
      </c>
      <c r="AF74" s="4">
        <v>88</v>
      </c>
      <c r="AG74" s="4">
        <v>22.36</v>
      </c>
      <c r="AH74" s="4">
        <v>0.51</v>
      </c>
      <c r="AI74" s="4">
        <v>977</v>
      </c>
      <c r="AJ74" s="4">
        <v>-1</v>
      </c>
      <c r="AK74" s="4">
        <v>0</v>
      </c>
      <c r="AL74" s="4">
        <v>24</v>
      </c>
      <c r="AM74" s="4">
        <v>192</v>
      </c>
      <c r="AN74" s="4">
        <v>188</v>
      </c>
      <c r="AO74" s="4">
        <v>4.3</v>
      </c>
      <c r="AP74" s="4">
        <v>195</v>
      </c>
      <c r="AQ74" s="4" t="s">
        <v>155</v>
      </c>
      <c r="AR74" s="4">
        <v>2</v>
      </c>
      <c r="AS74" s="5">
        <v>0.87457175925925934</v>
      </c>
      <c r="AT74" s="4">
        <v>47.159348000000001</v>
      </c>
      <c r="AU74" s="4">
        <v>-88.489710000000002</v>
      </c>
      <c r="AV74" s="4">
        <v>312.3</v>
      </c>
      <c r="AW74" s="4">
        <v>0</v>
      </c>
      <c r="AX74" s="4">
        <v>12</v>
      </c>
      <c r="AY74" s="4">
        <v>9</v>
      </c>
      <c r="AZ74" s="4" t="s">
        <v>414</v>
      </c>
      <c r="BA74" s="4">
        <v>1.3</v>
      </c>
      <c r="BB74" s="4">
        <v>1.7649349999999999</v>
      </c>
      <c r="BC74" s="4">
        <v>2.22987</v>
      </c>
      <c r="BD74" s="4">
        <v>14.063000000000001</v>
      </c>
      <c r="BE74" s="4">
        <v>14.69</v>
      </c>
      <c r="BF74" s="4">
        <v>1.04</v>
      </c>
      <c r="BG74" s="4">
        <v>14.183999999999999</v>
      </c>
      <c r="BH74" s="4">
        <v>2761.3420000000001</v>
      </c>
      <c r="BI74" s="4">
        <v>152.494</v>
      </c>
      <c r="BJ74" s="4">
        <v>0.44600000000000001</v>
      </c>
      <c r="BK74" s="4">
        <v>1.7999999999999999E-2</v>
      </c>
      <c r="BL74" s="4">
        <v>0.46400000000000002</v>
      </c>
      <c r="BM74" s="4">
        <v>0.35799999999999998</v>
      </c>
      <c r="BN74" s="4">
        <v>1.4E-2</v>
      </c>
      <c r="BO74" s="4">
        <v>0.372</v>
      </c>
      <c r="BP74" s="4">
        <v>10.6614</v>
      </c>
      <c r="BT74" s="4">
        <v>184.643</v>
      </c>
      <c r="BU74" s="4">
        <v>6.2550999999999995E-2</v>
      </c>
      <c r="BV74" s="4">
        <v>-5</v>
      </c>
      <c r="BW74" s="4">
        <v>0.79300000000000004</v>
      </c>
      <c r="BX74" s="4">
        <v>1.5285899999999999</v>
      </c>
      <c r="BY74" s="4">
        <v>16.018599999999999</v>
      </c>
    </row>
    <row r="75" spans="1:77">
      <c r="A75" s="2">
        <v>42438</v>
      </c>
      <c r="B75" s="28">
        <v>0.66667182870370378</v>
      </c>
      <c r="C75" s="4">
        <v>12.944000000000001</v>
      </c>
      <c r="D75" s="4">
        <v>1.3045</v>
      </c>
      <c r="E75" s="4" t="s">
        <v>155</v>
      </c>
      <c r="F75" s="4">
        <v>13044.962901999999</v>
      </c>
      <c r="G75" s="4">
        <v>19.7</v>
      </c>
      <c r="H75" s="4">
        <v>0.8</v>
      </c>
      <c r="I75" s="4">
        <v>1633.9</v>
      </c>
      <c r="K75" s="4">
        <v>1.2</v>
      </c>
      <c r="L75" s="4">
        <v>0.87480000000000002</v>
      </c>
      <c r="M75" s="4">
        <v>11.3232</v>
      </c>
      <c r="N75" s="4">
        <v>1.1412</v>
      </c>
      <c r="O75" s="4">
        <v>17.257000000000001</v>
      </c>
      <c r="P75" s="4">
        <v>0.69989999999999997</v>
      </c>
      <c r="Q75" s="4">
        <v>18</v>
      </c>
      <c r="R75" s="4">
        <v>13.834099999999999</v>
      </c>
      <c r="S75" s="4">
        <v>0.56100000000000005</v>
      </c>
      <c r="T75" s="4">
        <v>14.4</v>
      </c>
      <c r="U75" s="4">
        <v>1633.8895</v>
      </c>
      <c r="X75" s="4">
        <v>0</v>
      </c>
      <c r="Y75" s="4">
        <v>1.0498000000000001</v>
      </c>
      <c r="Z75" s="4" t="s">
        <v>377</v>
      </c>
      <c r="AA75" s="4">
        <v>0</v>
      </c>
      <c r="AB75" s="4">
        <v>12.1</v>
      </c>
      <c r="AC75" s="4">
        <v>848</v>
      </c>
      <c r="AD75" s="4">
        <v>868</v>
      </c>
      <c r="AE75" s="4">
        <v>840</v>
      </c>
      <c r="AF75" s="4">
        <v>88</v>
      </c>
      <c r="AG75" s="4">
        <v>22.36</v>
      </c>
      <c r="AH75" s="4">
        <v>0.51</v>
      </c>
      <c r="AI75" s="4">
        <v>977</v>
      </c>
      <c r="AJ75" s="4">
        <v>-1</v>
      </c>
      <c r="AK75" s="4">
        <v>0</v>
      </c>
      <c r="AL75" s="4">
        <v>24</v>
      </c>
      <c r="AM75" s="4">
        <v>192</v>
      </c>
      <c r="AN75" s="4">
        <v>188</v>
      </c>
      <c r="AO75" s="4">
        <v>4.4000000000000004</v>
      </c>
      <c r="AP75" s="4">
        <v>195</v>
      </c>
      <c r="AQ75" s="4" t="s">
        <v>155</v>
      </c>
      <c r="AR75" s="4">
        <v>2</v>
      </c>
      <c r="AS75" s="5">
        <v>0.87458333333333327</v>
      </c>
      <c r="AT75" s="4">
        <v>47.159348000000001</v>
      </c>
      <c r="AU75" s="4">
        <v>-88.489710000000002</v>
      </c>
      <c r="AV75" s="4">
        <v>312.39999999999998</v>
      </c>
      <c r="AW75" s="4">
        <v>0</v>
      </c>
      <c r="AX75" s="4">
        <v>12</v>
      </c>
      <c r="AY75" s="4">
        <v>9</v>
      </c>
      <c r="AZ75" s="4" t="s">
        <v>414</v>
      </c>
      <c r="BA75" s="4">
        <v>1.3</v>
      </c>
      <c r="BB75" s="4">
        <v>1.8</v>
      </c>
      <c r="BC75" s="4">
        <v>2.2999999999999998</v>
      </c>
      <c r="BD75" s="4">
        <v>14.063000000000001</v>
      </c>
      <c r="BE75" s="4">
        <v>14.57</v>
      </c>
      <c r="BF75" s="4">
        <v>1.04</v>
      </c>
      <c r="BG75" s="4">
        <v>14.31</v>
      </c>
      <c r="BH75" s="4">
        <v>2719.761</v>
      </c>
      <c r="BI75" s="4">
        <v>174.46100000000001</v>
      </c>
      <c r="BJ75" s="4">
        <v>0.434</v>
      </c>
      <c r="BK75" s="4">
        <v>1.7999999999999999E-2</v>
      </c>
      <c r="BL75" s="4">
        <v>0.45200000000000001</v>
      </c>
      <c r="BM75" s="4">
        <v>0.34799999999999998</v>
      </c>
      <c r="BN75" s="4">
        <v>1.4E-2</v>
      </c>
      <c r="BO75" s="4">
        <v>0.36199999999999999</v>
      </c>
      <c r="BP75" s="4">
        <v>12.9772</v>
      </c>
      <c r="BT75" s="4">
        <v>183.34</v>
      </c>
      <c r="BU75" s="4">
        <v>5.7489999999999999E-2</v>
      </c>
      <c r="BV75" s="4">
        <v>-5</v>
      </c>
      <c r="BW75" s="4">
        <v>0.79134700000000002</v>
      </c>
      <c r="BX75" s="4">
        <v>1.404911</v>
      </c>
      <c r="BY75" s="4">
        <v>15.985208999999999</v>
      </c>
    </row>
    <row r="76" spans="1:77">
      <c r="A76" s="2">
        <v>42438</v>
      </c>
      <c r="B76" s="28">
        <v>0.66668340277777771</v>
      </c>
      <c r="C76" s="4">
        <v>12.901999999999999</v>
      </c>
      <c r="D76" s="4">
        <v>1.4244000000000001</v>
      </c>
      <c r="E76" s="4" t="s">
        <v>155</v>
      </c>
      <c r="F76" s="4">
        <v>14244.323651000001</v>
      </c>
      <c r="G76" s="4">
        <v>20.100000000000001</v>
      </c>
      <c r="H76" s="4">
        <v>0.8</v>
      </c>
      <c r="I76" s="4">
        <v>1846.9</v>
      </c>
      <c r="K76" s="4">
        <v>1.2</v>
      </c>
      <c r="L76" s="4">
        <v>0.87380000000000002</v>
      </c>
      <c r="M76" s="4">
        <v>11.273899999999999</v>
      </c>
      <c r="N76" s="4">
        <v>1.2446999999999999</v>
      </c>
      <c r="O76" s="4">
        <v>17.575399999999998</v>
      </c>
      <c r="P76" s="4">
        <v>0.69910000000000005</v>
      </c>
      <c r="Q76" s="4">
        <v>18.3</v>
      </c>
      <c r="R76" s="4">
        <v>14.0893</v>
      </c>
      <c r="S76" s="4">
        <v>0.56040000000000001</v>
      </c>
      <c r="T76" s="4">
        <v>14.6</v>
      </c>
      <c r="U76" s="4">
        <v>1846.88</v>
      </c>
      <c r="X76" s="4">
        <v>0</v>
      </c>
      <c r="Y76" s="4">
        <v>1.0486</v>
      </c>
      <c r="Z76" s="4" t="s">
        <v>377</v>
      </c>
      <c r="AA76" s="4">
        <v>0</v>
      </c>
      <c r="AB76" s="4">
        <v>12.1</v>
      </c>
      <c r="AC76" s="4">
        <v>849</v>
      </c>
      <c r="AD76" s="4">
        <v>868</v>
      </c>
      <c r="AE76" s="4">
        <v>840</v>
      </c>
      <c r="AF76" s="4">
        <v>88</v>
      </c>
      <c r="AG76" s="4">
        <v>22.36</v>
      </c>
      <c r="AH76" s="4">
        <v>0.51</v>
      </c>
      <c r="AI76" s="4">
        <v>977</v>
      </c>
      <c r="AJ76" s="4">
        <v>-1</v>
      </c>
      <c r="AK76" s="4">
        <v>0</v>
      </c>
      <c r="AL76" s="4">
        <v>24</v>
      </c>
      <c r="AM76" s="4">
        <v>192</v>
      </c>
      <c r="AN76" s="4">
        <v>188</v>
      </c>
      <c r="AO76" s="4">
        <v>4.3</v>
      </c>
      <c r="AP76" s="4">
        <v>195</v>
      </c>
      <c r="AQ76" s="4" t="s">
        <v>155</v>
      </c>
      <c r="AR76" s="4">
        <v>2</v>
      </c>
      <c r="AS76" s="5">
        <v>0.87459490740740742</v>
      </c>
      <c r="AT76" s="4">
        <v>47.159348000000001</v>
      </c>
      <c r="AU76" s="4">
        <v>-88.489710000000002</v>
      </c>
      <c r="AV76" s="4">
        <v>312.39999999999998</v>
      </c>
      <c r="AW76" s="4">
        <v>0</v>
      </c>
      <c r="AX76" s="4">
        <v>12</v>
      </c>
      <c r="AY76" s="4">
        <v>9</v>
      </c>
      <c r="AZ76" s="4" t="s">
        <v>414</v>
      </c>
      <c r="BA76" s="4">
        <v>1.3</v>
      </c>
      <c r="BB76" s="4">
        <v>1.8</v>
      </c>
      <c r="BC76" s="4">
        <v>2.2999999999999998</v>
      </c>
      <c r="BD76" s="4">
        <v>14.063000000000001</v>
      </c>
      <c r="BE76" s="4">
        <v>14.45</v>
      </c>
      <c r="BF76" s="4">
        <v>1.03</v>
      </c>
      <c r="BG76" s="4">
        <v>14.438000000000001</v>
      </c>
      <c r="BH76" s="4">
        <v>2691.7669999999998</v>
      </c>
      <c r="BI76" s="4">
        <v>189.15100000000001</v>
      </c>
      <c r="BJ76" s="4">
        <v>0.439</v>
      </c>
      <c r="BK76" s="4">
        <v>1.7000000000000001E-2</v>
      </c>
      <c r="BL76" s="4">
        <v>0.45700000000000002</v>
      </c>
      <c r="BM76" s="4">
        <v>0.35199999999999998</v>
      </c>
      <c r="BN76" s="4">
        <v>1.4E-2</v>
      </c>
      <c r="BO76" s="4">
        <v>0.36599999999999999</v>
      </c>
      <c r="BP76" s="4">
        <v>14.581300000000001</v>
      </c>
      <c r="BT76" s="4">
        <v>182.041</v>
      </c>
      <c r="BU76" s="4">
        <v>5.4101999999999997E-2</v>
      </c>
      <c r="BV76" s="4">
        <v>-5</v>
      </c>
      <c r="BW76" s="4">
        <v>0.78834700000000002</v>
      </c>
      <c r="BX76" s="4">
        <v>1.322117</v>
      </c>
      <c r="BY76" s="4">
        <v>15.924609</v>
      </c>
    </row>
    <row r="77" spans="1:77">
      <c r="A77" s="2">
        <v>42438</v>
      </c>
      <c r="B77" s="28">
        <v>0.66669497685185186</v>
      </c>
      <c r="C77" s="4">
        <v>12.814</v>
      </c>
      <c r="D77" s="4">
        <v>1.5634999999999999</v>
      </c>
      <c r="E77" s="4" t="s">
        <v>155</v>
      </c>
      <c r="F77" s="4">
        <v>15635.295630000001</v>
      </c>
      <c r="G77" s="4">
        <v>20.3</v>
      </c>
      <c r="H77" s="4">
        <v>0.8</v>
      </c>
      <c r="I77" s="4">
        <v>1986.4</v>
      </c>
      <c r="K77" s="4">
        <v>1.2</v>
      </c>
      <c r="L77" s="4">
        <v>0.87309999999999999</v>
      </c>
      <c r="M77" s="4">
        <v>11.1889</v>
      </c>
      <c r="N77" s="4">
        <v>1.3652</v>
      </c>
      <c r="O77" s="4">
        <v>17.682400000000001</v>
      </c>
      <c r="P77" s="4">
        <v>0.69850000000000001</v>
      </c>
      <c r="Q77" s="4">
        <v>18.399999999999999</v>
      </c>
      <c r="R77" s="4">
        <v>14.1751</v>
      </c>
      <c r="S77" s="4">
        <v>0.56000000000000005</v>
      </c>
      <c r="T77" s="4">
        <v>14.7</v>
      </c>
      <c r="U77" s="4">
        <v>1986.3986</v>
      </c>
      <c r="X77" s="4">
        <v>0</v>
      </c>
      <c r="Y77" s="4">
        <v>1.0478000000000001</v>
      </c>
      <c r="Z77" s="4" t="s">
        <v>377</v>
      </c>
      <c r="AA77" s="4">
        <v>0</v>
      </c>
      <c r="AB77" s="4">
        <v>12.2</v>
      </c>
      <c r="AC77" s="4">
        <v>848</v>
      </c>
      <c r="AD77" s="4">
        <v>869</v>
      </c>
      <c r="AE77" s="4">
        <v>839</v>
      </c>
      <c r="AF77" s="4">
        <v>88</v>
      </c>
      <c r="AG77" s="4">
        <v>22.36</v>
      </c>
      <c r="AH77" s="4">
        <v>0.51</v>
      </c>
      <c r="AI77" s="4">
        <v>977</v>
      </c>
      <c r="AJ77" s="4">
        <v>-1</v>
      </c>
      <c r="AK77" s="4">
        <v>0</v>
      </c>
      <c r="AL77" s="4">
        <v>24</v>
      </c>
      <c r="AM77" s="4">
        <v>192</v>
      </c>
      <c r="AN77" s="4">
        <v>188.6</v>
      </c>
      <c r="AO77" s="4">
        <v>4.3</v>
      </c>
      <c r="AP77" s="4">
        <v>195</v>
      </c>
      <c r="AQ77" s="4" t="s">
        <v>155</v>
      </c>
      <c r="AR77" s="4">
        <v>2</v>
      </c>
      <c r="AS77" s="5">
        <v>0.87459490740740742</v>
      </c>
      <c r="AT77" s="4">
        <v>47.159348000000001</v>
      </c>
      <c r="AU77" s="4">
        <v>-88.489710000000002</v>
      </c>
      <c r="AV77" s="4">
        <v>312.5</v>
      </c>
      <c r="AW77" s="4">
        <v>0</v>
      </c>
      <c r="AX77" s="4">
        <v>12</v>
      </c>
      <c r="AY77" s="4">
        <v>9</v>
      </c>
      <c r="AZ77" s="4" t="s">
        <v>414</v>
      </c>
      <c r="BA77" s="4">
        <v>1.365</v>
      </c>
      <c r="BB77" s="4">
        <v>1.93</v>
      </c>
      <c r="BC77" s="4">
        <v>2.3650000000000002</v>
      </c>
      <c r="BD77" s="4">
        <v>14.063000000000001</v>
      </c>
      <c r="BE77" s="4">
        <v>14.37</v>
      </c>
      <c r="BF77" s="4">
        <v>1.02</v>
      </c>
      <c r="BG77" s="4">
        <v>14.528</v>
      </c>
      <c r="BH77" s="4">
        <v>2661.08</v>
      </c>
      <c r="BI77" s="4">
        <v>206.65299999999999</v>
      </c>
      <c r="BJ77" s="4">
        <v>0.44</v>
      </c>
      <c r="BK77" s="4">
        <v>1.7000000000000001E-2</v>
      </c>
      <c r="BL77" s="4">
        <v>0.45800000000000002</v>
      </c>
      <c r="BM77" s="4">
        <v>0.35299999999999998</v>
      </c>
      <c r="BN77" s="4">
        <v>1.4E-2</v>
      </c>
      <c r="BO77" s="4">
        <v>0.36699999999999999</v>
      </c>
      <c r="BP77" s="4">
        <v>15.6219</v>
      </c>
      <c r="BT77" s="4">
        <v>181.191</v>
      </c>
      <c r="BU77" s="4">
        <v>6.1060999999999997E-2</v>
      </c>
      <c r="BV77" s="4">
        <v>-5</v>
      </c>
      <c r="BW77" s="4">
        <v>0.78810199999999997</v>
      </c>
      <c r="BX77" s="4">
        <v>1.492178</v>
      </c>
      <c r="BY77" s="4">
        <v>15.91966</v>
      </c>
    </row>
    <row r="78" spans="1:77">
      <c r="A78" s="2">
        <v>42438</v>
      </c>
      <c r="B78" s="28">
        <v>0.6667065509259259</v>
      </c>
      <c r="C78" s="4">
        <v>12.558</v>
      </c>
      <c r="D78" s="4">
        <v>1.7911999999999999</v>
      </c>
      <c r="E78" s="4" t="s">
        <v>155</v>
      </c>
      <c r="F78" s="4">
        <v>17911.540957000001</v>
      </c>
      <c r="G78" s="4">
        <v>21.2</v>
      </c>
      <c r="H78" s="4">
        <v>0.8</v>
      </c>
      <c r="I78" s="4">
        <v>2140.8000000000002</v>
      </c>
      <c r="K78" s="4">
        <v>1.2</v>
      </c>
      <c r="L78" s="4">
        <v>0.873</v>
      </c>
      <c r="M78" s="4">
        <v>10.9633</v>
      </c>
      <c r="N78" s="4">
        <v>1.5637000000000001</v>
      </c>
      <c r="O78" s="4">
        <v>18.510300000000001</v>
      </c>
      <c r="P78" s="4">
        <v>0.69840000000000002</v>
      </c>
      <c r="Q78" s="4">
        <v>19.2</v>
      </c>
      <c r="R78" s="4">
        <v>14.838800000000001</v>
      </c>
      <c r="S78" s="4">
        <v>0.55989999999999995</v>
      </c>
      <c r="T78" s="4">
        <v>15.4</v>
      </c>
      <c r="U78" s="4">
        <v>2140.7705000000001</v>
      </c>
      <c r="X78" s="4">
        <v>0</v>
      </c>
      <c r="Y78" s="4">
        <v>1.0476000000000001</v>
      </c>
      <c r="Z78" s="4" t="s">
        <v>377</v>
      </c>
      <c r="AA78" s="4">
        <v>0</v>
      </c>
      <c r="AB78" s="4">
        <v>12.1</v>
      </c>
      <c r="AC78" s="4">
        <v>849</v>
      </c>
      <c r="AD78" s="4">
        <v>869</v>
      </c>
      <c r="AE78" s="4">
        <v>839</v>
      </c>
      <c r="AF78" s="4">
        <v>88</v>
      </c>
      <c r="AG78" s="4">
        <v>22.36</v>
      </c>
      <c r="AH78" s="4">
        <v>0.51</v>
      </c>
      <c r="AI78" s="4">
        <v>977</v>
      </c>
      <c r="AJ78" s="4">
        <v>-1</v>
      </c>
      <c r="AK78" s="4">
        <v>0</v>
      </c>
      <c r="AL78" s="4">
        <v>24</v>
      </c>
      <c r="AM78" s="4">
        <v>192</v>
      </c>
      <c r="AN78" s="4">
        <v>189</v>
      </c>
      <c r="AO78" s="4">
        <v>4.4000000000000004</v>
      </c>
      <c r="AP78" s="4">
        <v>195</v>
      </c>
      <c r="AQ78" s="4" t="s">
        <v>155</v>
      </c>
      <c r="AR78" s="4">
        <v>2</v>
      </c>
      <c r="AS78" s="5">
        <v>0.87460648148148146</v>
      </c>
      <c r="AT78" s="4">
        <v>47.159348000000001</v>
      </c>
      <c r="AU78" s="4">
        <v>-88.489710000000002</v>
      </c>
      <c r="AV78" s="4">
        <v>312.60000000000002</v>
      </c>
      <c r="AW78" s="4">
        <v>0</v>
      </c>
      <c r="AX78" s="4">
        <v>12</v>
      </c>
      <c r="AY78" s="4">
        <v>9</v>
      </c>
      <c r="AZ78" s="4" t="s">
        <v>414</v>
      </c>
      <c r="BA78" s="4">
        <v>1.4</v>
      </c>
      <c r="BB78" s="4">
        <v>2</v>
      </c>
      <c r="BC78" s="4">
        <v>2.4</v>
      </c>
      <c r="BD78" s="4">
        <v>14.063000000000001</v>
      </c>
      <c r="BE78" s="4">
        <v>14.35</v>
      </c>
      <c r="BF78" s="4">
        <v>1.02</v>
      </c>
      <c r="BG78" s="4">
        <v>14.548999999999999</v>
      </c>
      <c r="BH78" s="4">
        <v>2609.819</v>
      </c>
      <c r="BI78" s="4">
        <v>236.91200000000001</v>
      </c>
      <c r="BJ78" s="4">
        <v>0.46100000000000002</v>
      </c>
      <c r="BK78" s="4">
        <v>1.7000000000000001E-2</v>
      </c>
      <c r="BL78" s="4">
        <v>0.47899999999999998</v>
      </c>
      <c r="BM78" s="4">
        <v>0.37</v>
      </c>
      <c r="BN78" s="4">
        <v>1.4E-2</v>
      </c>
      <c r="BO78" s="4">
        <v>0.38400000000000001</v>
      </c>
      <c r="BP78" s="4">
        <v>16.851400000000002</v>
      </c>
      <c r="BT78" s="4">
        <v>181.32400000000001</v>
      </c>
      <c r="BU78" s="4">
        <v>6.6000000000000003E-2</v>
      </c>
      <c r="BV78" s="4">
        <v>-5</v>
      </c>
      <c r="BW78" s="4">
        <v>0.78789799999999999</v>
      </c>
      <c r="BX78" s="4">
        <v>1.6128750000000001</v>
      </c>
      <c r="BY78" s="4">
        <v>15.91554</v>
      </c>
    </row>
    <row r="79" spans="1:77">
      <c r="A79" s="2">
        <v>42438</v>
      </c>
      <c r="B79" s="28">
        <v>0.66671812500000005</v>
      </c>
      <c r="C79" s="4">
        <v>12.435</v>
      </c>
      <c r="D79" s="4">
        <v>2.0464000000000002</v>
      </c>
      <c r="E79" s="4" t="s">
        <v>155</v>
      </c>
      <c r="F79" s="4">
        <v>20464.436860000002</v>
      </c>
      <c r="G79" s="4">
        <v>23.7</v>
      </c>
      <c r="H79" s="4">
        <v>0.8</v>
      </c>
      <c r="I79" s="4">
        <v>2345.6</v>
      </c>
      <c r="K79" s="4">
        <v>1.2</v>
      </c>
      <c r="L79" s="4">
        <v>0.87139999999999995</v>
      </c>
      <c r="M79" s="4">
        <v>10.836</v>
      </c>
      <c r="N79" s="4">
        <v>1.7833000000000001</v>
      </c>
      <c r="O79" s="4">
        <v>20.632200000000001</v>
      </c>
      <c r="P79" s="4">
        <v>0.69710000000000005</v>
      </c>
      <c r="Q79" s="4">
        <v>21.3</v>
      </c>
      <c r="R79" s="4">
        <v>16.5398</v>
      </c>
      <c r="S79" s="4">
        <v>0.55889999999999995</v>
      </c>
      <c r="T79" s="4">
        <v>17.100000000000001</v>
      </c>
      <c r="U79" s="4">
        <v>2345.6042000000002</v>
      </c>
      <c r="X79" s="4">
        <v>0</v>
      </c>
      <c r="Y79" s="4">
        <v>1.0457000000000001</v>
      </c>
      <c r="Z79" s="4" t="s">
        <v>377</v>
      </c>
      <c r="AA79" s="4">
        <v>0</v>
      </c>
      <c r="AB79" s="4">
        <v>12.1</v>
      </c>
      <c r="AC79" s="4">
        <v>850</v>
      </c>
      <c r="AD79" s="4">
        <v>868</v>
      </c>
      <c r="AE79" s="4">
        <v>840</v>
      </c>
      <c r="AF79" s="4">
        <v>88</v>
      </c>
      <c r="AG79" s="4">
        <v>22.36</v>
      </c>
      <c r="AH79" s="4">
        <v>0.51</v>
      </c>
      <c r="AI79" s="4">
        <v>977</v>
      </c>
      <c r="AJ79" s="4">
        <v>-1</v>
      </c>
      <c r="AK79" s="4">
        <v>0</v>
      </c>
      <c r="AL79" s="4">
        <v>24</v>
      </c>
      <c r="AM79" s="4">
        <v>192</v>
      </c>
      <c r="AN79" s="4">
        <v>188.4</v>
      </c>
      <c r="AO79" s="4">
        <v>4.3</v>
      </c>
      <c r="AP79" s="4">
        <v>195</v>
      </c>
      <c r="AQ79" s="4" t="s">
        <v>155</v>
      </c>
      <c r="AR79" s="4">
        <v>2</v>
      </c>
      <c r="AS79" s="5">
        <v>0.87462962962962953</v>
      </c>
      <c r="AT79" s="4">
        <v>47.159348000000001</v>
      </c>
      <c r="AU79" s="4">
        <v>-88.489710000000002</v>
      </c>
      <c r="AV79" s="4">
        <v>312.5</v>
      </c>
      <c r="AW79" s="4">
        <v>0</v>
      </c>
      <c r="AX79" s="4">
        <v>12</v>
      </c>
      <c r="AY79" s="4">
        <v>9</v>
      </c>
      <c r="AZ79" s="4" t="s">
        <v>414</v>
      </c>
      <c r="BA79" s="4">
        <v>1.4</v>
      </c>
      <c r="BB79" s="4">
        <v>2</v>
      </c>
      <c r="BC79" s="4">
        <v>2.4</v>
      </c>
      <c r="BD79" s="4">
        <v>14.063000000000001</v>
      </c>
      <c r="BE79" s="4">
        <v>14.17</v>
      </c>
      <c r="BF79" s="4">
        <v>1.01</v>
      </c>
      <c r="BG79" s="4">
        <v>14.754</v>
      </c>
      <c r="BH79" s="4">
        <v>2556.79</v>
      </c>
      <c r="BI79" s="4">
        <v>267.81299999999999</v>
      </c>
      <c r="BJ79" s="4">
        <v>0.51</v>
      </c>
      <c r="BK79" s="4">
        <v>1.7000000000000001E-2</v>
      </c>
      <c r="BL79" s="4">
        <v>0.52700000000000002</v>
      </c>
      <c r="BM79" s="4">
        <v>0.40899999999999997</v>
      </c>
      <c r="BN79" s="4">
        <v>1.4E-2</v>
      </c>
      <c r="BO79" s="4">
        <v>0.42199999999999999</v>
      </c>
      <c r="BP79" s="4">
        <v>18.301100000000002</v>
      </c>
      <c r="BT79" s="4">
        <v>179.405</v>
      </c>
      <c r="BU79" s="4">
        <v>6.6000000000000003E-2</v>
      </c>
      <c r="BV79" s="4">
        <v>-5</v>
      </c>
      <c r="BW79" s="4">
        <v>0.78700000000000003</v>
      </c>
      <c r="BX79" s="4">
        <v>1.6128750000000001</v>
      </c>
      <c r="BY79" s="4">
        <v>15.897399999999999</v>
      </c>
    </row>
    <row r="80" spans="1:77">
      <c r="A80" s="2">
        <v>42438</v>
      </c>
      <c r="B80" s="28">
        <v>0.66672969907407398</v>
      </c>
      <c r="C80" s="4">
        <v>12.369</v>
      </c>
      <c r="D80" s="4">
        <v>2.1781999999999999</v>
      </c>
      <c r="E80" s="4" t="s">
        <v>155</v>
      </c>
      <c r="F80" s="4">
        <v>21782.475569999999</v>
      </c>
      <c r="G80" s="4">
        <v>25.8</v>
      </c>
      <c r="H80" s="4">
        <v>0.8</v>
      </c>
      <c r="I80" s="4">
        <v>2421.6999999999998</v>
      </c>
      <c r="K80" s="4">
        <v>1.2</v>
      </c>
      <c r="L80" s="4">
        <v>0.87070000000000003</v>
      </c>
      <c r="M80" s="4">
        <v>10.7691</v>
      </c>
      <c r="N80" s="4">
        <v>1.8965000000000001</v>
      </c>
      <c r="O80" s="4">
        <v>22.419899999999998</v>
      </c>
      <c r="P80" s="4">
        <v>0.69650000000000001</v>
      </c>
      <c r="Q80" s="4">
        <v>23.1</v>
      </c>
      <c r="R80" s="4">
        <v>17.972899999999999</v>
      </c>
      <c r="S80" s="4">
        <v>0.55840000000000001</v>
      </c>
      <c r="T80" s="4">
        <v>18.5</v>
      </c>
      <c r="U80" s="4">
        <v>2421.6529</v>
      </c>
      <c r="X80" s="4">
        <v>0</v>
      </c>
      <c r="Y80" s="4">
        <v>1.0448</v>
      </c>
      <c r="Z80" s="4" t="s">
        <v>377</v>
      </c>
      <c r="AA80" s="4">
        <v>0</v>
      </c>
      <c r="AB80" s="4">
        <v>12.1</v>
      </c>
      <c r="AC80" s="4">
        <v>849</v>
      </c>
      <c r="AD80" s="4">
        <v>870</v>
      </c>
      <c r="AE80" s="4">
        <v>839</v>
      </c>
      <c r="AF80" s="4">
        <v>88</v>
      </c>
      <c r="AG80" s="4">
        <v>22.36</v>
      </c>
      <c r="AH80" s="4">
        <v>0.51</v>
      </c>
      <c r="AI80" s="4">
        <v>977</v>
      </c>
      <c r="AJ80" s="4">
        <v>-1</v>
      </c>
      <c r="AK80" s="4">
        <v>0</v>
      </c>
      <c r="AL80" s="4">
        <v>24</v>
      </c>
      <c r="AM80" s="4">
        <v>192</v>
      </c>
      <c r="AN80" s="4">
        <v>188.6</v>
      </c>
      <c r="AO80" s="4">
        <v>4.3</v>
      </c>
      <c r="AP80" s="4">
        <v>195</v>
      </c>
      <c r="AQ80" s="4" t="s">
        <v>155</v>
      </c>
      <c r="AR80" s="4">
        <v>2</v>
      </c>
      <c r="AS80" s="5">
        <v>0.87464120370370368</v>
      </c>
      <c r="AT80" s="4">
        <v>47.159348000000001</v>
      </c>
      <c r="AU80" s="4">
        <v>-88.489710000000002</v>
      </c>
      <c r="AV80" s="4">
        <v>312.5</v>
      </c>
      <c r="AW80" s="4">
        <v>0</v>
      </c>
      <c r="AX80" s="4">
        <v>12</v>
      </c>
      <c r="AY80" s="4">
        <v>9</v>
      </c>
      <c r="AZ80" s="4" t="s">
        <v>414</v>
      </c>
      <c r="BA80" s="4">
        <v>1.4</v>
      </c>
      <c r="BB80" s="4">
        <v>2</v>
      </c>
      <c r="BC80" s="4">
        <v>2.4</v>
      </c>
      <c r="BD80" s="4">
        <v>14.063000000000001</v>
      </c>
      <c r="BE80" s="4">
        <v>14.09</v>
      </c>
      <c r="BF80" s="4">
        <v>1</v>
      </c>
      <c r="BG80" s="4">
        <v>14.853999999999999</v>
      </c>
      <c r="BH80" s="4">
        <v>2530.3530000000001</v>
      </c>
      <c r="BI80" s="4">
        <v>283.62200000000001</v>
      </c>
      <c r="BJ80" s="4">
        <v>0.55200000000000005</v>
      </c>
      <c r="BK80" s="4">
        <v>1.7000000000000001E-2</v>
      </c>
      <c r="BL80" s="4">
        <v>0.56899999999999995</v>
      </c>
      <c r="BM80" s="4">
        <v>0.442</v>
      </c>
      <c r="BN80" s="4">
        <v>1.4E-2</v>
      </c>
      <c r="BO80" s="4">
        <v>0.45600000000000002</v>
      </c>
      <c r="BP80" s="4">
        <v>18.815200000000001</v>
      </c>
      <c r="BT80" s="4">
        <v>178.499</v>
      </c>
      <c r="BU80" s="4">
        <v>6.6550999999999999E-2</v>
      </c>
      <c r="BV80" s="4">
        <v>-5</v>
      </c>
      <c r="BW80" s="4">
        <v>0.78644899999999995</v>
      </c>
      <c r="BX80" s="4">
        <v>1.6263399999999999</v>
      </c>
      <c r="BY80" s="4">
        <v>15.88627</v>
      </c>
    </row>
    <row r="81" spans="1:77">
      <c r="A81" s="2">
        <v>42438</v>
      </c>
      <c r="B81" s="28">
        <v>0.66674127314814813</v>
      </c>
      <c r="C81" s="4">
        <v>12.327</v>
      </c>
      <c r="D81" s="4">
        <v>2.2768000000000002</v>
      </c>
      <c r="E81" s="4" t="s">
        <v>155</v>
      </c>
      <c r="F81" s="4">
        <v>22767.817589999999</v>
      </c>
      <c r="G81" s="4">
        <v>26.9</v>
      </c>
      <c r="H81" s="4">
        <v>0.8</v>
      </c>
      <c r="I81" s="4">
        <v>2444</v>
      </c>
      <c r="K81" s="4">
        <v>1.2</v>
      </c>
      <c r="L81" s="4">
        <v>0.87009999999999998</v>
      </c>
      <c r="M81" s="4">
        <v>10.725899999999999</v>
      </c>
      <c r="N81" s="4">
        <v>1.9810000000000001</v>
      </c>
      <c r="O81" s="4">
        <v>23.4147</v>
      </c>
      <c r="P81" s="4">
        <v>0.69610000000000005</v>
      </c>
      <c r="Q81" s="4">
        <v>24.1</v>
      </c>
      <c r="R81" s="4">
        <v>18.770399999999999</v>
      </c>
      <c r="S81" s="4">
        <v>0.55800000000000005</v>
      </c>
      <c r="T81" s="4">
        <v>19.3</v>
      </c>
      <c r="U81" s="4">
        <v>2443.9501</v>
      </c>
      <c r="X81" s="4">
        <v>0</v>
      </c>
      <c r="Y81" s="4">
        <v>1.0441</v>
      </c>
      <c r="Z81" s="4" t="s">
        <v>377</v>
      </c>
      <c r="AA81" s="4">
        <v>0</v>
      </c>
      <c r="AB81" s="4">
        <v>12</v>
      </c>
      <c r="AC81" s="4">
        <v>850</v>
      </c>
      <c r="AD81" s="4">
        <v>871</v>
      </c>
      <c r="AE81" s="4">
        <v>840</v>
      </c>
      <c r="AF81" s="4">
        <v>88</v>
      </c>
      <c r="AG81" s="4">
        <v>22.36</v>
      </c>
      <c r="AH81" s="4">
        <v>0.51</v>
      </c>
      <c r="AI81" s="4">
        <v>977</v>
      </c>
      <c r="AJ81" s="4">
        <v>-1</v>
      </c>
      <c r="AK81" s="4">
        <v>0</v>
      </c>
      <c r="AL81" s="4">
        <v>24</v>
      </c>
      <c r="AM81" s="4">
        <v>192</v>
      </c>
      <c r="AN81" s="4">
        <v>188.4</v>
      </c>
      <c r="AO81" s="4">
        <v>4.2</v>
      </c>
      <c r="AP81" s="4">
        <v>195</v>
      </c>
      <c r="AQ81" s="4" t="s">
        <v>155</v>
      </c>
      <c r="AR81" s="4">
        <v>2</v>
      </c>
      <c r="AS81" s="5">
        <v>0.87465277777777783</v>
      </c>
      <c r="AT81" s="4">
        <v>47.159348000000001</v>
      </c>
      <c r="AU81" s="4">
        <v>-88.489710000000002</v>
      </c>
      <c r="AV81" s="4">
        <v>312.2</v>
      </c>
      <c r="AW81" s="4">
        <v>0</v>
      </c>
      <c r="AX81" s="4">
        <v>12</v>
      </c>
      <c r="AY81" s="4">
        <v>9</v>
      </c>
      <c r="AZ81" s="4" t="s">
        <v>414</v>
      </c>
      <c r="BA81" s="4">
        <v>1.4</v>
      </c>
      <c r="BB81" s="4">
        <v>2.0649999999999999</v>
      </c>
      <c r="BC81" s="4">
        <v>2.4649999999999999</v>
      </c>
      <c r="BD81" s="4">
        <v>14.063000000000001</v>
      </c>
      <c r="BE81" s="4">
        <v>14.02</v>
      </c>
      <c r="BF81" s="4">
        <v>1</v>
      </c>
      <c r="BG81" s="4">
        <v>14.932</v>
      </c>
      <c r="BH81" s="4">
        <v>2511.7109999999998</v>
      </c>
      <c r="BI81" s="4">
        <v>295.25400000000002</v>
      </c>
      <c r="BJ81" s="4">
        <v>0.57399999999999995</v>
      </c>
      <c r="BK81" s="4">
        <v>1.7000000000000001E-2</v>
      </c>
      <c r="BL81" s="4">
        <v>0.59099999999999997</v>
      </c>
      <c r="BM81" s="4">
        <v>0.46</v>
      </c>
      <c r="BN81" s="4">
        <v>1.4E-2</v>
      </c>
      <c r="BO81" s="4">
        <v>0.47399999999999998</v>
      </c>
      <c r="BP81" s="4">
        <v>18.924600000000002</v>
      </c>
      <c r="BT81" s="4">
        <v>177.77799999999999</v>
      </c>
      <c r="BU81" s="4">
        <v>6.5347000000000002E-2</v>
      </c>
      <c r="BV81" s="4">
        <v>-5</v>
      </c>
      <c r="BW81" s="4">
        <v>0.78434700000000002</v>
      </c>
      <c r="BX81" s="4">
        <v>1.5969180000000001</v>
      </c>
      <c r="BY81" s="4">
        <v>15.843809</v>
      </c>
    </row>
    <row r="82" spans="1:77">
      <c r="A82" s="2">
        <v>42438</v>
      </c>
      <c r="B82" s="28">
        <v>0.66675284722222228</v>
      </c>
      <c r="C82" s="4">
        <v>12.23</v>
      </c>
      <c r="D82" s="4">
        <v>2.4249000000000001</v>
      </c>
      <c r="E82" s="4" t="s">
        <v>155</v>
      </c>
      <c r="F82" s="4">
        <v>24248.932443999998</v>
      </c>
      <c r="G82" s="4">
        <v>28.1</v>
      </c>
      <c r="H82" s="4">
        <v>0.8</v>
      </c>
      <c r="I82" s="4">
        <v>2498.6</v>
      </c>
      <c r="K82" s="4">
        <v>1.2</v>
      </c>
      <c r="L82" s="4">
        <v>0.86950000000000005</v>
      </c>
      <c r="M82" s="4">
        <v>10.6342</v>
      </c>
      <c r="N82" s="4">
        <v>2.1084000000000001</v>
      </c>
      <c r="O82" s="4">
        <v>24.432700000000001</v>
      </c>
      <c r="P82" s="4">
        <v>0.6956</v>
      </c>
      <c r="Q82" s="4">
        <v>25.1</v>
      </c>
      <c r="R82" s="4">
        <v>19.586500000000001</v>
      </c>
      <c r="S82" s="4">
        <v>0.55759999999999998</v>
      </c>
      <c r="T82" s="4">
        <v>20.100000000000001</v>
      </c>
      <c r="U82" s="4">
        <v>2498.6358</v>
      </c>
      <c r="X82" s="4">
        <v>0</v>
      </c>
      <c r="Y82" s="4">
        <v>1.0434000000000001</v>
      </c>
      <c r="Z82" s="4" t="s">
        <v>377</v>
      </c>
      <c r="AA82" s="4">
        <v>0</v>
      </c>
      <c r="AB82" s="4">
        <v>12.1</v>
      </c>
      <c r="AC82" s="4">
        <v>850</v>
      </c>
      <c r="AD82" s="4">
        <v>872</v>
      </c>
      <c r="AE82" s="4">
        <v>840</v>
      </c>
      <c r="AF82" s="4">
        <v>88</v>
      </c>
      <c r="AG82" s="4">
        <v>22.36</v>
      </c>
      <c r="AH82" s="4">
        <v>0.51</v>
      </c>
      <c r="AI82" s="4">
        <v>977</v>
      </c>
      <c r="AJ82" s="4">
        <v>-1</v>
      </c>
      <c r="AK82" s="4">
        <v>0</v>
      </c>
      <c r="AL82" s="4">
        <v>24</v>
      </c>
      <c r="AM82" s="4">
        <v>192</v>
      </c>
      <c r="AN82" s="4">
        <v>188</v>
      </c>
      <c r="AO82" s="4">
        <v>4.4000000000000004</v>
      </c>
      <c r="AP82" s="4">
        <v>195</v>
      </c>
      <c r="AQ82" s="4" t="s">
        <v>155</v>
      </c>
      <c r="AR82" s="4">
        <v>2</v>
      </c>
      <c r="AS82" s="5">
        <v>0.87466435185185187</v>
      </c>
      <c r="AT82" s="4">
        <v>47.159348000000001</v>
      </c>
      <c r="AU82" s="4">
        <v>-88.489710000000002</v>
      </c>
      <c r="AV82" s="4">
        <v>311.8</v>
      </c>
      <c r="AW82" s="4">
        <v>0</v>
      </c>
      <c r="AX82" s="4">
        <v>12</v>
      </c>
      <c r="AY82" s="4">
        <v>8</v>
      </c>
      <c r="AZ82" s="4" t="s">
        <v>414</v>
      </c>
      <c r="BA82" s="4">
        <v>1.4</v>
      </c>
      <c r="BB82" s="4">
        <v>2.165</v>
      </c>
      <c r="BC82" s="4">
        <v>2.63</v>
      </c>
      <c r="BD82" s="4">
        <v>14.063000000000001</v>
      </c>
      <c r="BE82" s="4">
        <v>13.95</v>
      </c>
      <c r="BF82" s="4">
        <v>0.99</v>
      </c>
      <c r="BG82" s="4">
        <v>15.01</v>
      </c>
      <c r="BH82" s="4">
        <v>2482.3119999999999</v>
      </c>
      <c r="BI82" s="4">
        <v>313.24700000000001</v>
      </c>
      <c r="BJ82" s="4">
        <v>0.59699999999999998</v>
      </c>
      <c r="BK82" s="4">
        <v>1.7000000000000001E-2</v>
      </c>
      <c r="BL82" s="4">
        <v>0.61399999999999999</v>
      </c>
      <c r="BM82" s="4">
        <v>0.47899999999999998</v>
      </c>
      <c r="BN82" s="4">
        <v>1.4E-2</v>
      </c>
      <c r="BO82" s="4">
        <v>0.49199999999999999</v>
      </c>
      <c r="BP82" s="4">
        <v>19.2864</v>
      </c>
      <c r="BT82" s="4">
        <v>177.09100000000001</v>
      </c>
      <c r="BU82" s="4">
        <v>6.7857000000000001E-2</v>
      </c>
      <c r="BV82" s="4">
        <v>-5</v>
      </c>
      <c r="BW82" s="4">
        <v>0.78465300000000004</v>
      </c>
      <c r="BX82" s="4">
        <v>1.658256</v>
      </c>
      <c r="BY82" s="4">
        <v>15.849990999999999</v>
      </c>
    </row>
    <row r="83" spans="1:77">
      <c r="A83" s="2">
        <v>42438</v>
      </c>
      <c r="B83" s="28">
        <v>0.66676442129629632</v>
      </c>
      <c r="C83" s="4">
        <v>12.096</v>
      </c>
      <c r="D83" s="4">
        <v>2.6234999999999999</v>
      </c>
      <c r="E83" s="4" t="s">
        <v>155</v>
      </c>
      <c r="F83" s="4">
        <v>26234.956822</v>
      </c>
      <c r="G83" s="4">
        <v>28.8</v>
      </c>
      <c r="H83" s="4">
        <v>0.8</v>
      </c>
      <c r="I83" s="4">
        <v>2604.5</v>
      </c>
      <c r="K83" s="4">
        <v>1.2</v>
      </c>
      <c r="L83" s="4">
        <v>0.86870000000000003</v>
      </c>
      <c r="M83" s="4">
        <v>10.5075</v>
      </c>
      <c r="N83" s="4">
        <v>2.2789999999999999</v>
      </c>
      <c r="O83" s="4">
        <v>25.035</v>
      </c>
      <c r="P83" s="4">
        <v>0.69499999999999995</v>
      </c>
      <c r="Q83" s="4">
        <v>25.7</v>
      </c>
      <c r="R83" s="4">
        <v>20.069299999999998</v>
      </c>
      <c r="S83" s="4">
        <v>0.55710000000000004</v>
      </c>
      <c r="T83" s="4">
        <v>20.6</v>
      </c>
      <c r="U83" s="4">
        <v>2604.4996000000001</v>
      </c>
      <c r="X83" s="4">
        <v>0</v>
      </c>
      <c r="Y83" s="4">
        <v>1.0424</v>
      </c>
      <c r="Z83" s="4" t="s">
        <v>377</v>
      </c>
      <c r="AA83" s="4">
        <v>0</v>
      </c>
      <c r="AB83" s="4">
        <v>12</v>
      </c>
      <c r="AC83" s="4">
        <v>851</v>
      </c>
      <c r="AD83" s="4">
        <v>872</v>
      </c>
      <c r="AE83" s="4">
        <v>841</v>
      </c>
      <c r="AF83" s="4">
        <v>88</v>
      </c>
      <c r="AG83" s="4">
        <v>22.36</v>
      </c>
      <c r="AH83" s="4">
        <v>0.51</v>
      </c>
      <c r="AI83" s="4">
        <v>977</v>
      </c>
      <c r="AJ83" s="4">
        <v>-1</v>
      </c>
      <c r="AK83" s="4">
        <v>0</v>
      </c>
      <c r="AL83" s="4">
        <v>24</v>
      </c>
      <c r="AM83" s="4">
        <v>192</v>
      </c>
      <c r="AN83" s="4">
        <v>188</v>
      </c>
      <c r="AO83" s="4">
        <v>4.5</v>
      </c>
      <c r="AP83" s="4">
        <v>195</v>
      </c>
      <c r="AQ83" s="4" t="s">
        <v>155</v>
      </c>
      <c r="AR83" s="4">
        <v>2</v>
      </c>
      <c r="AS83" s="5">
        <v>0.87467592592592591</v>
      </c>
      <c r="AT83" s="4">
        <v>47.159348000000001</v>
      </c>
      <c r="AU83" s="4">
        <v>-88.489710000000002</v>
      </c>
      <c r="AV83" s="4">
        <v>311.7</v>
      </c>
      <c r="AW83" s="4">
        <v>0</v>
      </c>
      <c r="AX83" s="4">
        <v>12</v>
      </c>
      <c r="AY83" s="4">
        <v>8</v>
      </c>
      <c r="AZ83" s="4" t="s">
        <v>413</v>
      </c>
      <c r="BA83" s="4">
        <v>1.4</v>
      </c>
      <c r="BB83" s="4">
        <v>2.2000000000000002</v>
      </c>
      <c r="BC83" s="4">
        <v>2.7</v>
      </c>
      <c r="BD83" s="4">
        <v>14.063000000000001</v>
      </c>
      <c r="BE83" s="4">
        <v>13.85</v>
      </c>
      <c r="BF83" s="4">
        <v>0.99</v>
      </c>
      <c r="BG83" s="4">
        <v>15.116</v>
      </c>
      <c r="BH83" s="4">
        <v>2442.4589999999998</v>
      </c>
      <c r="BI83" s="4">
        <v>337.17200000000003</v>
      </c>
      <c r="BJ83" s="4">
        <v>0.60899999999999999</v>
      </c>
      <c r="BK83" s="4">
        <v>1.7000000000000001E-2</v>
      </c>
      <c r="BL83" s="4">
        <v>0.626</v>
      </c>
      <c r="BM83" s="4">
        <v>0.48899999999999999</v>
      </c>
      <c r="BN83" s="4">
        <v>1.4E-2</v>
      </c>
      <c r="BO83" s="4">
        <v>0.502</v>
      </c>
      <c r="BP83" s="4">
        <v>20.019300000000001</v>
      </c>
      <c r="BT83" s="4">
        <v>176.18700000000001</v>
      </c>
      <c r="BU83" s="4">
        <v>6.6041000000000002E-2</v>
      </c>
      <c r="BV83" s="4">
        <v>-5</v>
      </c>
      <c r="BW83" s="4">
        <v>0.78434700000000002</v>
      </c>
      <c r="BX83" s="4">
        <v>1.613877</v>
      </c>
      <c r="BY83" s="4">
        <v>15.843809</v>
      </c>
    </row>
    <row r="84" spans="1:77">
      <c r="A84" s="2">
        <v>42438</v>
      </c>
      <c r="B84" s="28">
        <v>0.66677599537037036</v>
      </c>
      <c r="C84" s="4">
        <v>12.048</v>
      </c>
      <c r="D84" s="4">
        <v>2.7235999999999998</v>
      </c>
      <c r="E84" s="4" t="s">
        <v>155</v>
      </c>
      <c r="F84" s="4">
        <v>27235.676329000002</v>
      </c>
      <c r="G84" s="4">
        <v>34.1</v>
      </c>
      <c r="H84" s="4">
        <v>0.7</v>
      </c>
      <c r="I84" s="4">
        <v>2712.1</v>
      </c>
      <c r="K84" s="4">
        <v>1.2</v>
      </c>
      <c r="L84" s="4">
        <v>0.86799999999999999</v>
      </c>
      <c r="M84" s="4">
        <v>10.458299999999999</v>
      </c>
      <c r="N84" s="4">
        <v>2.3641000000000001</v>
      </c>
      <c r="O84" s="4">
        <v>29.619700000000002</v>
      </c>
      <c r="P84" s="4">
        <v>0.60760000000000003</v>
      </c>
      <c r="Q84" s="4">
        <v>30.2</v>
      </c>
      <c r="R84" s="4">
        <v>23.744599999999998</v>
      </c>
      <c r="S84" s="4">
        <v>0.48709999999999998</v>
      </c>
      <c r="T84" s="4">
        <v>24.2</v>
      </c>
      <c r="U84" s="4">
        <v>2712.0754000000002</v>
      </c>
      <c r="X84" s="4">
        <v>0</v>
      </c>
      <c r="Y84" s="4">
        <v>1.0416000000000001</v>
      </c>
      <c r="Z84" s="4" t="s">
        <v>377</v>
      </c>
      <c r="AA84" s="4">
        <v>0</v>
      </c>
      <c r="AB84" s="4">
        <v>12.1</v>
      </c>
      <c r="AC84" s="4">
        <v>851</v>
      </c>
      <c r="AD84" s="4">
        <v>872</v>
      </c>
      <c r="AE84" s="4">
        <v>841</v>
      </c>
      <c r="AF84" s="4">
        <v>88</v>
      </c>
      <c r="AG84" s="4">
        <v>22.36</v>
      </c>
      <c r="AH84" s="4">
        <v>0.51</v>
      </c>
      <c r="AI84" s="4">
        <v>977</v>
      </c>
      <c r="AJ84" s="4">
        <v>-1</v>
      </c>
      <c r="AK84" s="4">
        <v>0</v>
      </c>
      <c r="AL84" s="4">
        <v>24</v>
      </c>
      <c r="AM84" s="4">
        <v>192</v>
      </c>
      <c r="AN84" s="4">
        <v>188.6</v>
      </c>
      <c r="AO84" s="4">
        <v>4.4000000000000004</v>
      </c>
      <c r="AP84" s="4">
        <v>195</v>
      </c>
      <c r="AQ84" s="4" t="s">
        <v>155</v>
      </c>
      <c r="AR84" s="4">
        <v>2</v>
      </c>
      <c r="AS84" s="5">
        <v>0.87467592592592591</v>
      </c>
      <c r="AT84" s="4">
        <v>47.159348000000001</v>
      </c>
      <c r="AU84" s="4">
        <v>-88.489710000000002</v>
      </c>
      <c r="AV84" s="4">
        <v>311.60000000000002</v>
      </c>
      <c r="AW84" s="4">
        <v>0</v>
      </c>
      <c r="AX84" s="4">
        <v>12</v>
      </c>
      <c r="AY84" s="4">
        <v>8</v>
      </c>
      <c r="AZ84" s="4" t="s">
        <v>413</v>
      </c>
      <c r="BA84" s="4">
        <v>1.4</v>
      </c>
      <c r="BB84" s="4">
        <v>2.2000000000000002</v>
      </c>
      <c r="BC84" s="4">
        <v>2.7</v>
      </c>
      <c r="BD84" s="4">
        <v>14.063000000000001</v>
      </c>
      <c r="BE84" s="4">
        <v>13.78</v>
      </c>
      <c r="BF84" s="4">
        <v>0.98</v>
      </c>
      <c r="BG84" s="4">
        <v>15.202999999999999</v>
      </c>
      <c r="BH84" s="4">
        <v>2422.326</v>
      </c>
      <c r="BI84" s="4">
        <v>348.51499999999999</v>
      </c>
      <c r="BJ84" s="4">
        <v>0.71799999999999997</v>
      </c>
      <c r="BK84" s="4">
        <v>1.4999999999999999E-2</v>
      </c>
      <c r="BL84" s="4">
        <v>0.73299999999999998</v>
      </c>
      <c r="BM84" s="4">
        <v>0.57599999999999996</v>
      </c>
      <c r="BN84" s="4">
        <v>1.2E-2</v>
      </c>
      <c r="BO84" s="4">
        <v>0.58799999999999997</v>
      </c>
      <c r="BP84" s="4">
        <v>20.7715</v>
      </c>
      <c r="BT84" s="4">
        <v>175.423</v>
      </c>
      <c r="BU84" s="4">
        <v>6.3102000000000005E-2</v>
      </c>
      <c r="BV84" s="4">
        <v>-5</v>
      </c>
      <c r="BW84" s="4">
        <v>0.78244899999999995</v>
      </c>
      <c r="BX84" s="4">
        <v>1.542055</v>
      </c>
      <c r="BY84" s="4">
        <v>15.80547</v>
      </c>
    </row>
    <row r="85" spans="1:77">
      <c r="A85" s="2">
        <v>42438</v>
      </c>
      <c r="B85" s="28">
        <v>0.66678756944444439</v>
      </c>
      <c r="C85" s="4">
        <v>12.032</v>
      </c>
      <c r="D85" s="4">
        <v>2.702</v>
      </c>
      <c r="E85" s="4" t="s">
        <v>155</v>
      </c>
      <c r="F85" s="4">
        <v>27019.509720999999</v>
      </c>
      <c r="G85" s="4">
        <v>35.700000000000003</v>
      </c>
      <c r="H85" s="4">
        <v>0.7</v>
      </c>
      <c r="I85" s="4">
        <v>2692.5</v>
      </c>
      <c r="K85" s="4">
        <v>1.2</v>
      </c>
      <c r="L85" s="4">
        <v>0.86839999999999995</v>
      </c>
      <c r="M85" s="4">
        <v>10.4483</v>
      </c>
      <c r="N85" s="4">
        <v>2.3462999999999998</v>
      </c>
      <c r="O85" s="4">
        <v>30.984300000000001</v>
      </c>
      <c r="P85" s="4">
        <v>0.6079</v>
      </c>
      <c r="Q85" s="4">
        <v>31.6</v>
      </c>
      <c r="R85" s="4">
        <v>24.8386</v>
      </c>
      <c r="S85" s="4">
        <v>0.48730000000000001</v>
      </c>
      <c r="T85" s="4">
        <v>25.3</v>
      </c>
      <c r="U85" s="4">
        <v>2692.5041000000001</v>
      </c>
      <c r="X85" s="4">
        <v>0</v>
      </c>
      <c r="Y85" s="4">
        <v>1.0421</v>
      </c>
      <c r="Z85" s="4" t="s">
        <v>377</v>
      </c>
      <c r="AA85" s="4">
        <v>0</v>
      </c>
      <c r="AB85" s="4">
        <v>12.1</v>
      </c>
      <c r="AC85" s="4">
        <v>850</v>
      </c>
      <c r="AD85" s="4">
        <v>871</v>
      </c>
      <c r="AE85" s="4">
        <v>840</v>
      </c>
      <c r="AF85" s="4">
        <v>88</v>
      </c>
      <c r="AG85" s="4">
        <v>22.36</v>
      </c>
      <c r="AH85" s="4">
        <v>0.51</v>
      </c>
      <c r="AI85" s="4">
        <v>977</v>
      </c>
      <c r="AJ85" s="4">
        <v>-1</v>
      </c>
      <c r="AK85" s="4">
        <v>0</v>
      </c>
      <c r="AL85" s="4">
        <v>24</v>
      </c>
      <c r="AM85" s="4">
        <v>191.4</v>
      </c>
      <c r="AN85" s="4">
        <v>189</v>
      </c>
      <c r="AO85" s="4">
        <v>4.5</v>
      </c>
      <c r="AP85" s="4">
        <v>195</v>
      </c>
      <c r="AQ85" s="4" t="s">
        <v>155</v>
      </c>
      <c r="AR85" s="4">
        <v>2</v>
      </c>
      <c r="AS85" s="5">
        <v>0.8746990740740741</v>
      </c>
      <c r="AT85" s="4">
        <v>47.159348000000001</v>
      </c>
      <c r="AU85" s="4">
        <v>-88.489710000000002</v>
      </c>
      <c r="AV85" s="4">
        <v>311.3</v>
      </c>
      <c r="AW85" s="4">
        <v>0</v>
      </c>
      <c r="AX85" s="4">
        <v>12</v>
      </c>
      <c r="AY85" s="4">
        <v>7</v>
      </c>
      <c r="AZ85" s="4" t="s">
        <v>415</v>
      </c>
      <c r="BA85" s="4">
        <v>1.4</v>
      </c>
      <c r="BB85" s="4">
        <v>2.2000000000000002</v>
      </c>
      <c r="BC85" s="4">
        <v>2.7</v>
      </c>
      <c r="BD85" s="4">
        <v>14.063000000000001</v>
      </c>
      <c r="BE85" s="4">
        <v>13.82</v>
      </c>
      <c r="BF85" s="4">
        <v>0.98</v>
      </c>
      <c r="BG85" s="4">
        <v>15.157</v>
      </c>
      <c r="BH85" s="4">
        <v>2425.5439999999999</v>
      </c>
      <c r="BI85" s="4">
        <v>346.678</v>
      </c>
      <c r="BJ85" s="4">
        <v>0.753</v>
      </c>
      <c r="BK85" s="4">
        <v>1.4999999999999999E-2</v>
      </c>
      <c r="BL85" s="4">
        <v>0.76800000000000002</v>
      </c>
      <c r="BM85" s="4">
        <v>0.60399999999999998</v>
      </c>
      <c r="BN85" s="4">
        <v>1.2E-2</v>
      </c>
      <c r="BO85" s="4">
        <v>0.61599999999999999</v>
      </c>
      <c r="BP85" s="4">
        <v>20.668800000000001</v>
      </c>
      <c r="BT85" s="4">
        <v>175.89400000000001</v>
      </c>
      <c r="BU85" s="4">
        <v>6.1245000000000001E-2</v>
      </c>
      <c r="BV85" s="4">
        <v>-5</v>
      </c>
      <c r="BW85" s="4">
        <v>0.782551</v>
      </c>
      <c r="BX85" s="4">
        <v>1.4966740000000001</v>
      </c>
      <c r="BY85" s="4">
        <v>15.80753</v>
      </c>
    </row>
    <row r="86" spans="1:77">
      <c r="A86" s="2">
        <v>42438</v>
      </c>
      <c r="B86" s="28">
        <v>0.66679914351851854</v>
      </c>
      <c r="C86" s="4">
        <v>12.03</v>
      </c>
      <c r="D86" s="4">
        <v>2.6644000000000001</v>
      </c>
      <c r="E86" s="4" t="s">
        <v>155</v>
      </c>
      <c r="F86" s="4">
        <v>26644.143222999999</v>
      </c>
      <c r="G86" s="4">
        <v>36.4</v>
      </c>
      <c r="H86" s="4">
        <v>0.7</v>
      </c>
      <c r="I86" s="4">
        <v>2620.8000000000002</v>
      </c>
      <c r="K86" s="4">
        <v>1.2</v>
      </c>
      <c r="L86" s="4">
        <v>0.86880000000000002</v>
      </c>
      <c r="M86" s="4">
        <v>10.4514</v>
      </c>
      <c r="N86" s="4">
        <v>2.3148</v>
      </c>
      <c r="O86" s="4">
        <v>31.651700000000002</v>
      </c>
      <c r="P86" s="4">
        <v>0.60809999999999997</v>
      </c>
      <c r="Q86" s="4">
        <v>32.299999999999997</v>
      </c>
      <c r="R86" s="4">
        <v>25.3736</v>
      </c>
      <c r="S86" s="4">
        <v>0.48749999999999999</v>
      </c>
      <c r="T86" s="4">
        <v>25.9</v>
      </c>
      <c r="U86" s="4">
        <v>2620.8038999999999</v>
      </c>
      <c r="X86" s="4">
        <v>0</v>
      </c>
      <c r="Y86" s="4">
        <v>1.0425</v>
      </c>
      <c r="Z86" s="4" t="s">
        <v>377</v>
      </c>
      <c r="AA86" s="4">
        <v>0</v>
      </c>
      <c r="AB86" s="4">
        <v>12</v>
      </c>
      <c r="AC86" s="4">
        <v>851</v>
      </c>
      <c r="AD86" s="4">
        <v>872</v>
      </c>
      <c r="AE86" s="4">
        <v>841</v>
      </c>
      <c r="AF86" s="4">
        <v>88</v>
      </c>
      <c r="AG86" s="4">
        <v>22.36</v>
      </c>
      <c r="AH86" s="4">
        <v>0.51</v>
      </c>
      <c r="AI86" s="4">
        <v>977</v>
      </c>
      <c r="AJ86" s="4">
        <v>-1</v>
      </c>
      <c r="AK86" s="4">
        <v>0</v>
      </c>
      <c r="AL86" s="4">
        <v>24</v>
      </c>
      <c r="AM86" s="4">
        <v>191</v>
      </c>
      <c r="AN86" s="4">
        <v>188.4</v>
      </c>
      <c r="AO86" s="4">
        <v>4.4000000000000004</v>
      </c>
      <c r="AP86" s="4">
        <v>195</v>
      </c>
      <c r="AQ86" s="4" t="s">
        <v>155</v>
      </c>
      <c r="AR86" s="4">
        <v>2</v>
      </c>
      <c r="AS86" s="5">
        <v>0.87471064814814825</v>
      </c>
      <c r="AT86" s="4">
        <v>47.159348000000001</v>
      </c>
      <c r="AU86" s="4">
        <v>-88.489710000000002</v>
      </c>
      <c r="AV86" s="4">
        <v>310.89999999999998</v>
      </c>
      <c r="AW86" s="4">
        <v>0</v>
      </c>
      <c r="AX86" s="4">
        <v>12</v>
      </c>
      <c r="AY86" s="4">
        <v>7</v>
      </c>
      <c r="AZ86" s="4" t="s">
        <v>415</v>
      </c>
      <c r="BA86" s="4">
        <v>1.4</v>
      </c>
      <c r="BB86" s="4">
        <v>2.2000000000000002</v>
      </c>
      <c r="BC86" s="4">
        <v>2.7</v>
      </c>
      <c r="BD86" s="4">
        <v>14.063000000000001</v>
      </c>
      <c r="BE86" s="4">
        <v>13.87</v>
      </c>
      <c r="BF86" s="4">
        <v>0.99</v>
      </c>
      <c r="BG86" s="4">
        <v>15.103999999999999</v>
      </c>
      <c r="BH86" s="4">
        <v>2432.9140000000002</v>
      </c>
      <c r="BI86" s="4">
        <v>342.95699999999999</v>
      </c>
      <c r="BJ86" s="4">
        <v>0.77200000000000002</v>
      </c>
      <c r="BK86" s="4">
        <v>1.4999999999999999E-2</v>
      </c>
      <c r="BL86" s="4">
        <v>0.78600000000000003</v>
      </c>
      <c r="BM86" s="4">
        <v>0.61899999999999999</v>
      </c>
      <c r="BN86" s="4">
        <v>1.2E-2</v>
      </c>
      <c r="BO86" s="4">
        <v>0.63</v>
      </c>
      <c r="BP86" s="4">
        <v>20.1736</v>
      </c>
      <c r="BT86" s="4">
        <v>176.458</v>
      </c>
      <c r="BU86" s="4">
        <v>5.9551E-2</v>
      </c>
      <c r="BV86" s="4">
        <v>-5</v>
      </c>
      <c r="BW86" s="4">
        <v>0.78244899999999995</v>
      </c>
      <c r="BX86" s="4">
        <v>1.4552769999999999</v>
      </c>
      <c r="BY86" s="4">
        <v>15.80547</v>
      </c>
    </row>
    <row r="87" spans="1:77">
      <c r="A87" s="2">
        <v>42438</v>
      </c>
      <c r="B87" s="28">
        <v>0.66681071759259269</v>
      </c>
      <c r="C87" s="4">
        <v>12.023999999999999</v>
      </c>
      <c r="D87" s="4">
        <v>2.7538999999999998</v>
      </c>
      <c r="E87" s="4" t="s">
        <v>155</v>
      </c>
      <c r="F87" s="4">
        <v>27539.283887000001</v>
      </c>
      <c r="G87" s="4">
        <v>37.799999999999997</v>
      </c>
      <c r="H87" s="4">
        <v>0.7</v>
      </c>
      <c r="I87" s="4">
        <v>2688.8</v>
      </c>
      <c r="K87" s="4">
        <v>1.2</v>
      </c>
      <c r="L87" s="4">
        <v>0.8679</v>
      </c>
      <c r="M87" s="4">
        <v>10.435499999999999</v>
      </c>
      <c r="N87" s="4">
        <v>2.3900999999999999</v>
      </c>
      <c r="O87" s="4">
        <v>32.817</v>
      </c>
      <c r="P87" s="4">
        <v>0.60750000000000004</v>
      </c>
      <c r="Q87" s="4">
        <v>33.4</v>
      </c>
      <c r="R87" s="4">
        <v>26.3078</v>
      </c>
      <c r="S87" s="4">
        <v>0.48699999999999999</v>
      </c>
      <c r="T87" s="4">
        <v>26.8</v>
      </c>
      <c r="U87" s="4">
        <v>2688.8292999999999</v>
      </c>
      <c r="X87" s="4">
        <v>0</v>
      </c>
      <c r="Y87" s="4">
        <v>1.0415000000000001</v>
      </c>
      <c r="Z87" s="4" t="s">
        <v>377</v>
      </c>
      <c r="AA87" s="4">
        <v>0</v>
      </c>
      <c r="AB87" s="4">
        <v>12.1</v>
      </c>
      <c r="AC87" s="4">
        <v>851</v>
      </c>
      <c r="AD87" s="4">
        <v>871</v>
      </c>
      <c r="AE87" s="4">
        <v>841</v>
      </c>
      <c r="AF87" s="4">
        <v>88</v>
      </c>
      <c r="AG87" s="4">
        <v>22.36</v>
      </c>
      <c r="AH87" s="4">
        <v>0.51</v>
      </c>
      <c r="AI87" s="4">
        <v>977</v>
      </c>
      <c r="AJ87" s="4">
        <v>-1</v>
      </c>
      <c r="AK87" s="4">
        <v>0</v>
      </c>
      <c r="AL87" s="4">
        <v>24</v>
      </c>
      <c r="AM87" s="4">
        <v>191</v>
      </c>
      <c r="AN87" s="4">
        <v>188.6</v>
      </c>
      <c r="AO87" s="4">
        <v>4.2</v>
      </c>
      <c r="AP87" s="4">
        <v>195</v>
      </c>
      <c r="AQ87" s="4" t="s">
        <v>155</v>
      </c>
      <c r="AR87" s="4">
        <v>2</v>
      </c>
      <c r="AS87" s="5">
        <v>0.87472222222222218</v>
      </c>
      <c r="AT87" s="4">
        <v>47.159348000000001</v>
      </c>
      <c r="AU87" s="4">
        <v>-88.489710000000002</v>
      </c>
      <c r="AV87" s="4">
        <v>310.7</v>
      </c>
      <c r="AW87" s="4">
        <v>0</v>
      </c>
      <c r="AX87" s="4">
        <v>12</v>
      </c>
      <c r="AY87" s="4">
        <v>7</v>
      </c>
      <c r="AZ87" s="4" t="s">
        <v>415</v>
      </c>
      <c r="BA87" s="4">
        <v>1.4</v>
      </c>
      <c r="BB87" s="4">
        <v>2.2000000000000002</v>
      </c>
      <c r="BC87" s="4">
        <v>2.7</v>
      </c>
      <c r="BD87" s="4">
        <v>14.063000000000001</v>
      </c>
      <c r="BE87" s="4">
        <v>13.78</v>
      </c>
      <c r="BF87" s="4">
        <v>0.98</v>
      </c>
      <c r="BG87" s="4">
        <v>15.224</v>
      </c>
      <c r="BH87" s="4">
        <v>2416.8960000000002</v>
      </c>
      <c r="BI87" s="4">
        <v>352.315</v>
      </c>
      <c r="BJ87" s="4">
        <v>0.79600000000000004</v>
      </c>
      <c r="BK87" s="4">
        <v>1.4999999999999999E-2</v>
      </c>
      <c r="BL87" s="4">
        <v>0.81100000000000005</v>
      </c>
      <c r="BM87" s="4">
        <v>0.63800000000000001</v>
      </c>
      <c r="BN87" s="4">
        <v>1.2E-2</v>
      </c>
      <c r="BO87" s="4">
        <v>0.65</v>
      </c>
      <c r="BP87" s="4">
        <v>20.592199999999998</v>
      </c>
      <c r="BT87" s="4">
        <v>175.38</v>
      </c>
      <c r="BU87" s="4">
        <v>6.1650999999999997E-2</v>
      </c>
      <c r="BV87" s="4">
        <v>-5</v>
      </c>
      <c r="BW87" s="4">
        <v>0.78365099999999999</v>
      </c>
      <c r="BX87" s="4">
        <v>1.506605</v>
      </c>
      <c r="BY87" s="4">
        <v>15.829757000000001</v>
      </c>
    </row>
    <row r="88" spans="1:77">
      <c r="A88" s="2">
        <v>42438</v>
      </c>
      <c r="B88" s="28">
        <v>0.66682229166666662</v>
      </c>
      <c r="C88" s="4">
        <v>12.007999999999999</v>
      </c>
      <c r="D88" s="4">
        <v>2.7566000000000002</v>
      </c>
      <c r="E88" s="4" t="s">
        <v>155</v>
      </c>
      <c r="F88" s="4">
        <v>27565.650079999999</v>
      </c>
      <c r="G88" s="4">
        <v>38</v>
      </c>
      <c r="H88" s="4">
        <v>0.7</v>
      </c>
      <c r="I88" s="4">
        <v>2798.2</v>
      </c>
      <c r="K88" s="4">
        <v>1.2</v>
      </c>
      <c r="L88" s="4">
        <v>0.8679</v>
      </c>
      <c r="M88" s="4">
        <v>10.420999999999999</v>
      </c>
      <c r="N88" s="4">
        <v>2.3923000000000001</v>
      </c>
      <c r="O88" s="4">
        <v>32.97</v>
      </c>
      <c r="P88" s="4">
        <v>0.60750000000000004</v>
      </c>
      <c r="Q88" s="4">
        <v>33.6</v>
      </c>
      <c r="R88" s="4">
        <v>26.430499999999999</v>
      </c>
      <c r="S88" s="4">
        <v>0.48699999999999999</v>
      </c>
      <c r="T88" s="4">
        <v>26.9</v>
      </c>
      <c r="U88" s="4">
        <v>2798.2121000000002</v>
      </c>
      <c r="X88" s="4">
        <v>0</v>
      </c>
      <c r="Y88" s="4">
        <v>1.0414000000000001</v>
      </c>
      <c r="Z88" s="4" t="s">
        <v>377</v>
      </c>
      <c r="AA88" s="4">
        <v>0</v>
      </c>
      <c r="AB88" s="4">
        <v>12</v>
      </c>
      <c r="AC88" s="4">
        <v>851</v>
      </c>
      <c r="AD88" s="4">
        <v>871</v>
      </c>
      <c r="AE88" s="4">
        <v>840</v>
      </c>
      <c r="AF88" s="4">
        <v>88</v>
      </c>
      <c r="AG88" s="4">
        <v>22.36</v>
      </c>
      <c r="AH88" s="4">
        <v>0.51</v>
      </c>
      <c r="AI88" s="4">
        <v>977</v>
      </c>
      <c r="AJ88" s="4">
        <v>-1</v>
      </c>
      <c r="AK88" s="4">
        <v>0</v>
      </c>
      <c r="AL88" s="4">
        <v>24</v>
      </c>
      <c r="AM88" s="4">
        <v>191</v>
      </c>
      <c r="AN88" s="4">
        <v>189</v>
      </c>
      <c r="AO88" s="4">
        <v>4.2</v>
      </c>
      <c r="AP88" s="4">
        <v>195</v>
      </c>
      <c r="AQ88" s="4" t="s">
        <v>155</v>
      </c>
      <c r="AR88" s="4">
        <v>2</v>
      </c>
      <c r="AS88" s="5">
        <v>0.87473379629629633</v>
      </c>
      <c r="AT88" s="4">
        <v>47.159348000000001</v>
      </c>
      <c r="AU88" s="4">
        <v>-88.489710000000002</v>
      </c>
      <c r="AV88" s="4">
        <v>310.60000000000002</v>
      </c>
      <c r="AW88" s="4">
        <v>0</v>
      </c>
      <c r="AX88" s="4">
        <v>12</v>
      </c>
      <c r="AY88" s="4">
        <v>7</v>
      </c>
      <c r="AZ88" s="4" t="s">
        <v>415</v>
      </c>
      <c r="BA88" s="4">
        <v>1.4650000000000001</v>
      </c>
      <c r="BB88" s="4">
        <v>2.2650000000000001</v>
      </c>
      <c r="BC88" s="4">
        <v>2.7650000000000001</v>
      </c>
      <c r="BD88" s="4">
        <v>14.063000000000001</v>
      </c>
      <c r="BE88" s="4">
        <v>13.78</v>
      </c>
      <c r="BF88" s="4">
        <v>0.98</v>
      </c>
      <c r="BG88" s="4">
        <v>15.226000000000001</v>
      </c>
      <c r="BH88" s="4">
        <v>2413.7779999999998</v>
      </c>
      <c r="BI88" s="4">
        <v>352.68299999999999</v>
      </c>
      <c r="BJ88" s="4">
        <v>0.8</v>
      </c>
      <c r="BK88" s="4">
        <v>1.4999999999999999E-2</v>
      </c>
      <c r="BL88" s="4">
        <v>0.81399999999999995</v>
      </c>
      <c r="BM88" s="4">
        <v>0.64100000000000001</v>
      </c>
      <c r="BN88" s="4">
        <v>1.2E-2</v>
      </c>
      <c r="BO88" s="4">
        <v>0.65300000000000002</v>
      </c>
      <c r="BP88" s="4">
        <v>21.432099999999998</v>
      </c>
      <c r="BT88" s="4">
        <v>175.39599999999999</v>
      </c>
      <c r="BU88" s="4">
        <v>5.9697E-2</v>
      </c>
      <c r="BV88" s="4">
        <v>-5</v>
      </c>
      <c r="BW88" s="4">
        <v>0.78444899999999995</v>
      </c>
      <c r="BX88" s="4">
        <v>1.4588380000000001</v>
      </c>
      <c r="BY88" s="4">
        <v>15.845879</v>
      </c>
    </row>
    <row r="89" spans="1:77">
      <c r="A89" s="2">
        <v>42438</v>
      </c>
      <c r="B89" s="28">
        <v>0.66683386574074077</v>
      </c>
      <c r="C89" s="4">
        <v>11.983000000000001</v>
      </c>
      <c r="D89" s="4">
        <v>2.7498</v>
      </c>
      <c r="E89" s="4" t="s">
        <v>155</v>
      </c>
      <c r="F89" s="4">
        <v>27497.62931</v>
      </c>
      <c r="G89" s="4">
        <v>38.9</v>
      </c>
      <c r="H89" s="4">
        <v>0.7</v>
      </c>
      <c r="I89" s="4">
        <v>2869.4</v>
      </c>
      <c r="K89" s="4">
        <v>1.2</v>
      </c>
      <c r="L89" s="4">
        <v>0.86809999999999998</v>
      </c>
      <c r="M89" s="4">
        <v>10.401899999999999</v>
      </c>
      <c r="N89" s="4">
        <v>2.387</v>
      </c>
      <c r="O89" s="4">
        <v>33.743000000000002</v>
      </c>
      <c r="P89" s="4">
        <v>0.60760000000000003</v>
      </c>
      <c r="Q89" s="4">
        <v>34.4</v>
      </c>
      <c r="R89" s="4">
        <v>27.0501</v>
      </c>
      <c r="S89" s="4">
        <v>0.48709999999999998</v>
      </c>
      <c r="T89" s="4">
        <v>27.5</v>
      </c>
      <c r="U89" s="4">
        <v>2869.4256999999998</v>
      </c>
      <c r="X89" s="4">
        <v>0</v>
      </c>
      <c r="Y89" s="4">
        <v>1.0417000000000001</v>
      </c>
      <c r="Z89" s="4" t="s">
        <v>377</v>
      </c>
      <c r="AA89" s="4">
        <v>0</v>
      </c>
      <c r="AB89" s="4">
        <v>12</v>
      </c>
      <c r="AC89" s="4">
        <v>851</v>
      </c>
      <c r="AD89" s="4">
        <v>871</v>
      </c>
      <c r="AE89" s="4">
        <v>841</v>
      </c>
      <c r="AF89" s="4">
        <v>88</v>
      </c>
      <c r="AG89" s="4">
        <v>22.36</v>
      </c>
      <c r="AH89" s="4">
        <v>0.51</v>
      </c>
      <c r="AI89" s="4">
        <v>977</v>
      </c>
      <c r="AJ89" s="4">
        <v>-1</v>
      </c>
      <c r="AK89" s="4">
        <v>0</v>
      </c>
      <c r="AL89" s="4">
        <v>24</v>
      </c>
      <c r="AM89" s="4">
        <v>191</v>
      </c>
      <c r="AN89" s="4">
        <v>189</v>
      </c>
      <c r="AO89" s="4">
        <v>4.2</v>
      </c>
      <c r="AP89" s="4">
        <v>195</v>
      </c>
      <c r="AQ89" s="4" t="s">
        <v>155</v>
      </c>
      <c r="AR89" s="4">
        <v>2</v>
      </c>
      <c r="AS89" s="5">
        <v>0.87473379629629633</v>
      </c>
      <c r="AT89" s="4">
        <v>47.159348000000001</v>
      </c>
      <c r="AU89" s="4">
        <v>-88.489710000000002</v>
      </c>
      <c r="AV89" s="4">
        <v>310.89999999999998</v>
      </c>
      <c r="AW89" s="4">
        <v>0</v>
      </c>
      <c r="AX89" s="4">
        <v>12</v>
      </c>
      <c r="AY89" s="4">
        <v>7</v>
      </c>
      <c r="AZ89" s="4" t="s">
        <v>415</v>
      </c>
      <c r="BA89" s="4">
        <v>1.5</v>
      </c>
      <c r="BB89" s="4">
        <v>2.3650000000000002</v>
      </c>
      <c r="BC89" s="4">
        <v>2.8650000000000002</v>
      </c>
      <c r="BD89" s="4">
        <v>14.063000000000001</v>
      </c>
      <c r="BE89" s="4">
        <v>13.8</v>
      </c>
      <c r="BF89" s="4">
        <v>0.98</v>
      </c>
      <c r="BG89" s="4">
        <v>15.199</v>
      </c>
      <c r="BH89" s="4">
        <v>2412.5569999999998</v>
      </c>
      <c r="BI89" s="4">
        <v>352.36200000000002</v>
      </c>
      <c r="BJ89" s="4">
        <v>0.82</v>
      </c>
      <c r="BK89" s="4">
        <v>1.4999999999999999E-2</v>
      </c>
      <c r="BL89" s="4">
        <v>0.83399999999999996</v>
      </c>
      <c r="BM89" s="4">
        <v>0.65700000000000003</v>
      </c>
      <c r="BN89" s="4">
        <v>1.2E-2</v>
      </c>
      <c r="BO89" s="4">
        <v>0.66900000000000004</v>
      </c>
      <c r="BP89" s="4">
        <v>22.006799999999998</v>
      </c>
      <c r="BT89" s="4">
        <v>175.67</v>
      </c>
      <c r="BU89" s="4">
        <v>5.7550999999999998E-2</v>
      </c>
      <c r="BV89" s="4">
        <v>-5</v>
      </c>
      <c r="BW89" s="4">
        <v>0.78400000000000003</v>
      </c>
      <c r="BX89" s="4">
        <v>1.4064019999999999</v>
      </c>
      <c r="BY89" s="4">
        <v>15.8368</v>
      </c>
    </row>
    <row r="90" spans="1:77">
      <c r="A90" s="2">
        <v>42438</v>
      </c>
      <c r="B90" s="28">
        <v>0.66684543981481481</v>
      </c>
      <c r="C90" s="4">
        <v>11.96</v>
      </c>
      <c r="D90" s="4">
        <v>2.7376999999999998</v>
      </c>
      <c r="E90" s="4" t="s">
        <v>155</v>
      </c>
      <c r="F90" s="4">
        <v>27376.935484000001</v>
      </c>
      <c r="G90" s="4">
        <v>41.1</v>
      </c>
      <c r="H90" s="4">
        <v>0.7</v>
      </c>
      <c r="I90" s="4">
        <v>2818.6</v>
      </c>
      <c r="K90" s="4">
        <v>1.2</v>
      </c>
      <c r="L90" s="4">
        <v>0.86839999999999995</v>
      </c>
      <c r="M90" s="4">
        <v>10.3865</v>
      </c>
      <c r="N90" s="4">
        <v>2.3774999999999999</v>
      </c>
      <c r="O90" s="4">
        <v>35.725999999999999</v>
      </c>
      <c r="P90" s="4">
        <v>0.6079</v>
      </c>
      <c r="Q90" s="4">
        <v>36.299999999999997</v>
      </c>
      <c r="R90" s="4">
        <v>28.639800000000001</v>
      </c>
      <c r="S90" s="4">
        <v>0.48730000000000001</v>
      </c>
      <c r="T90" s="4">
        <v>29.1</v>
      </c>
      <c r="U90" s="4">
        <v>2818.6129000000001</v>
      </c>
      <c r="X90" s="4">
        <v>0</v>
      </c>
      <c r="Y90" s="4">
        <v>1.0421</v>
      </c>
      <c r="Z90" s="4" t="s">
        <v>377</v>
      </c>
      <c r="AA90" s="4">
        <v>0</v>
      </c>
      <c r="AB90" s="4">
        <v>12.1</v>
      </c>
      <c r="AC90" s="4">
        <v>850</v>
      </c>
      <c r="AD90" s="4">
        <v>872</v>
      </c>
      <c r="AE90" s="4">
        <v>841</v>
      </c>
      <c r="AF90" s="4">
        <v>88</v>
      </c>
      <c r="AG90" s="4">
        <v>22.36</v>
      </c>
      <c r="AH90" s="4">
        <v>0.51</v>
      </c>
      <c r="AI90" s="4">
        <v>977</v>
      </c>
      <c r="AJ90" s="4">
        <v>-1</v>
      </c>
      <c r="AK90" s="4">
        <v>0</v>
      </c>
      <c r="AL90" s="4">
        <v>24</v>
      </c>
      <c r="AM90" s="4">
        <v>191</v>
      </c>
      <c r="AN90" s="4">
        <v>189</v>
      </c>
      <c r="AO90" s="4">
        <v>4.3</v>
      </c>
      <c r="AP90" s="4">
        <v>195</v>
      </c>
      <c r="AQ90" s="4" t="s">
        <v>155</v>
      </c>
      <c r="AR90" s="4">
        <v>2</v>
      </c>
      <c r="AS90" s="5">
        <v>0.87475694444444441</v>
      </c>
      <c r="AT90" s="4">
        <v>47.159348000000001</v>
      </c>
      <c r="AU90" s="4">
        <v>-88.489710000000002</v>
      </c>
      <c r="AV90" s="4">
        <v>311</v>
      </c>
      <c r="AW90" s="4">
        <v>0</v>
      </c>
      <c r="AX90" s="4">
        <v>12</v>
      </c>
      <c r="AY90" s="4">
        <v>6</v>
      </c>
      <c r="AZ90" s="4" t="s">
        <v>416</v>
      </c>
      <c r="BA90" s="4">
        <v>1.5</v>
      </c>
      <c r="BB90" s="4">
        <v>2.4</v>
      </c>
      <c r="BC90" s="4">
        <v>2.9</v>
      </c>
      <c r="BD90" s="4">
        <v>14.063000000000001</v>
      </c>
      <c r="BE90" s="4">
        <v>13.83</v>
      </c>
      <c r="BF90" s="4">
        <v>0.98</v>
      </c>
      <c r="BG90" s="4">
        <v>15.148999999999999</v>
      </c>
      <c r="BH90" s="4">
        <v>2414.5309999999999</v>
      </c>
      <c r="BI90" s="4">
        <v>351.774</v>
      </c>
      <c r="BJ90" s="4">
        <v>0.87</v>
      </c>
      <c r="BK90" s="4">
        <v>1.4999999999999999E-2</v>
      </c>
      <c r="BL90" s="4">
        <v>0.88500000000000001</v>
      </c>
      <c r="BM90" s="4">
        <v>0.69699999999999995</v>
      </c>
      <c r="BN90" s="4">
        <v>1.2E-2</v>
      </c>
      <c r="BO90" s="4">
        <v>0.70899999999999996</v>
      </c>
      <c r="BP90" s="4">
        <v>21.666699999999999</v>
      </c>
      <c r="BT90" s="4">
        <v>176.15</v>
      </c>
      <c r="BU90" s="4">
        <v>5.9102000000000002E-2</v>
      </c>
      <c r="BV90" s="4">
        <v>-5</v>
      </c>
      <c r="BW90" s="4">
        <v>0.78400000000000003</v>
      </c>
      <c r="BX90" s="4">
        <v>1.4443049999999999</v>
      </c>
      <c r="BY90" s="4">
        <v>15.8368</v>
      </c>
    </row>
    <row r="91" spans="1:77">
      <c r="A91" s="2">
        <v>42438</v>
      </c>
      <c r="B91" s="28">
        <v>0.66685701388888896</v>
      </c>
      <c r="C91" s="4">
        <v>11.96</v>
      </c>
      <c r="D91" s="4">
        <v>2.7164999999999999</v>
      </c>
      <c r="E91" s="4" t="s">
        <v>155</v>
      </c>
      <c r="F91" s="4">
        <v>27164.530059000001</v>
      </c>
      <c r="G91" s="4">
        <v>42.5</v>
      </c>
      <c r="H91" s="4">
        <v>0.7</v>
      </c>
      <c r="I91" s="4">
        <v>2837.6</v>
      </c>
      <c r="K91" s="4">
        <v>1.2</v>
      </c>
      <c r="L91" s="4">
        <v>0.86860000000000004</v>
      </c>
      <c r="M91" s="4">
        <v>10.388500000000001</v>
      </c>
      <c r="N91" s="4">
        <v>2.3595000000000002</v>
      </c>
      <c r="O91" s="4">
        <v>36.9375</v>
      </c>
      <c r="P91" s="4">
        <v>0.60799999999999998</v>
      </c>
      <c r="Q91" s="4">
        <v>37.5</v>
      </c>
      <c r="R91" s="4">
        <v>29.611000000000001</v>
      </c>
      <c r="S91" s="4">
        <v>0.4874</v>
      </c>
      <c r="T91" s="4">
        <v>30.1</v>
      </c>
      <c r="U91" s="4">
        <v>2837.6421999999998</v>
      </c>
      <c r="X91" s="4">
        <v>0</v>
      </c>
      <c r="Y91" s="4">
        <v>1.0423</v>
      </c>
      <c r="Z91" s="4" t="s">
        <v>377</v>
      </c>
      <c r="AA91" s="4">
        <v>0</v>
      </c>
      <c r="AB91" s="4">
        <v>12</v>
      </c>
      <c r="AC91" s="4">
        <v>851</v>
      </c>
      <c r="AD91" s="4">
        <v>871</v>
      </c>
      <c r="AE91" s="4">
        <v>841</v>
      </c>
      <c r="AF91" s="4">
        <v>88</v>
      </c>
      <c r="AG91" s="4">
        <v>22.36</v>
      </c>
      <c r="AH91" s="4">
        <v>0.51</v>
      </c>
      <c r="AI91" s="4">
        <v>977</v>
      </c>
      <c r="AJ91" s="4">
        <v>-1</v>
      </c>
      <c r="AK91" s="4">
        <v>0</v>
      </c>
      <c r="AL91" s="4">
        <v>24</v>
      </c>
      <c r="AM91" s="4">
        <v>191</v>
      </c>
      <c r="AN91" s="4">
        <v>189</v>
      </c>
      <c r="AO91" s="4">
        <v>4.3</v>
      </c>
      <c r="AP91" s="4">
        <v>195</v>
      </c>
      <c r="AQ91" s="4" t="s">
        <v>155</v>
      </c>
      <c r="AR91" s="4">
        <v>2</v>
      </c>
      <c r="AS91" s="5">
        <v>0.87476851851851845</v>
      </c>
      <c r="AT91" s="4">
        <v>47.159348000000001</v>
      </c>
      <c r="AU91" s="4">
        <v>-88.489710000000002</v>
      </c>
      <c r="AV91" s="4">
        <v>311</v>
      </c>
      <c r="AW91" s="4">
        <v>0</v>
      </c>
      <c r="AX91" s="4">
        <v>12</v>
      </c>
      <c r="AY91" s="4">
        <v>6</v>
      </c>
      <c r="AZ91" s="4" t="s">
        <v>416</v>
      </c>
      <c r="BA91" s="4">
        <v>1.5</v>
      </c>
      <c r="BB91" s="4">
        <v>2.4649649999999999</v>
      </c>
      <c r="BC91" s="4">
        <v>2.9649649999999999</v>
      </c>
      <c r="BD91" s="4">
        <v>14.063000000000001</v>
      </c>
      <c r="BE91" s="4">
        <v>13.85</v>
      </c>
      <c r="BF91" s="4">
        <v>0.98</v>
      </c>
      <c r="BG91" s="4">
        <v>15.127000000000001</v>
      </c>
      <c r="BH91" s="4">
        <v>2417.6149999999998</v>
      </c>
      <c r="BI91" s="4">
        <v>349.49099999999999</v>
      </c>
      <c r="BJ91" s="4">
        <v>0.9</v>
      </c>
      <c r="BK91" s="4">
        <v>1.4999999999999999E-2</v>
      </c>
      <c r="BL91" s="4">
        <v>0.91500000000000004</v>
      </c>
      <c r="BM91" s="4">
        <v>0.72199999999999998</v>
      </c>
      <c r="BN91" s="4">
        <v>1.2E-2</v>
      </c>
      <c r="BO91" s="4">
        <v>0.73399999999999999</v>
      </c>
      <c r="BP91" s="4">
        <v>21.8367</v>
      </c>
      <c r="BT91" s="4">
        <v>176.375</v>
      </c>
      <c r="BU91" s="4">
        <v>5.8897999999999999E-2</v>
      </c>
      <c r="BV91" s="4">
        <v>-5</v>
      </c>
      <c r="BW91" s="4">
        <v>0.78289799999999998</v>
      </c>
      <c r="BX91" s="4">
        <v>1.4393199999999999</v>
      </c>
      <c r="BY91" s="4">
        <v>15.814539999999999</v>
      </c>
    </row>
    <row r="92" spans="1:77">
      <c r="A92" s="2">
        <v>42438</v>
      </c>
      <c r="B92" s="28">
        <v>0.66686858796296289</v>
      </c>
      <c r="C92" s="4">
        <v>11.824999999999999</v>
      </c>
      <c r="D92" s="4">
        <v>2.6227</v>
      </c>
      <c r="E92" s="4" t="s">
        <v>155</v>
      </c>
      <c r="F92" s="4">
        <v>26227.041420000001</v>
      </c>
      <c r="G92" s="4">
        <v>43.3</v>
      </c>
      <c r="H92" s="4">
        <v>0.7</v>
      </c>
      <c r="I92" s="4">
        <v>2875.3</v>
      </c>
      <c r="K92" s="4">
        <v>1.2</v>
      </c>
      <c r="L92" s="4">
        <v>0.87039999999999995</v>
      </c>
      <c r="M92" s="4">
        <v>10.292400000000001</v>
      </c>
      <c r="N92" s="4">
        <v>2.2827000000000002</v>
      </c>
      <c r="O92" s="4">
        <v>37.718299999999999</v>
      </c>
      <c r="P92" s="4">
        <v>0.60929999999999995</v>
      </c>
      <c r="Q92" s="4">
        <v>38.299999999999997</v>
      </c>
      <c r="R92" s="4">
        <v>30.236899999999999</v>
      </c>
      <c r="S92" s="4">
        <v>0.4884</v>
      </c>
      <c r="T92" s="4">
        <v>30.7</v>
      </c>
      <c r="U92" s="4">
        <v>2875.2563</v>
      </c>
      <c r="X92" s="4">
        <v>0</v>
      </c>
      <c r="Y92" s="4">
        <v>1.0445</v>
      </c>
      <c r="Z92" s="4" t="s">
        <v>377</v>
      </c>
      <c r="AA92" s="4">
        <v>0</v>
      </c>
      <c r="AB92" s="4">
        <v>12</v>
      </c>
      <c r="AC92" s="4">
        <v>851</v>
      </c>
      <c r="AD92" s="4">
        <v>872</v>
      </c>
      <c r="AE92" s="4">
        <v>841</v>
      </c>
      <c r="AF92" s="4">
        <v>88</v>
      </c>
      <c r="AG92" s="4">
        <v>22.36</v>
      </c>
      <c r="AH92" s="4">
        <v>0.51</v>
      </c>
      <c r="AI92" s="4">
        <v>977</v>
      </c>
      <c r="AJ92" s="4">
        <v>-1</v>
      </c>
      <c r="AK92" s="4">
        <v>0</v>
      </c>
      <c r="AL92" s="4">
        <v>24</v>
      </c>
      <c r="AM92" s="4">
        <v>191</v>
      </c>
      <c r="AN92" s="4">
        <v>189</v>
      </c>
      <c r="AO92" s="4">
        <v>4</v>
      </c>
      <c r="AP92" s="4">
        <v>195</v>
      </c>
      <c r="AQ92" s="4" t="s">
        <v>155</v>
      </c>
      <c r="AR92" s="4">
        <v>2</v>
      </c>
      <c r="AS92" s="5">
        <v>0.8747800925925926</v>
      </c>
      <c r="AT92" s="4">
        <v>47.159348999999999</v>
      </c>
      <c r="AU92" s="4">
        <v>-88.489710000000002</v>
      </c>
      <c r="AV92" s="4">
        <v>310.89999999999998</v>
      </c>
      <c r="AW92" s="4">
        <v>0</v>
      </c>
      <c r="AX92" s="4">
        <v>12</v>
      </c>
      <c r="AY92" s="4">
        <v>6</v>
      </c>
      <c r="AZ92" s="4" t="s">
        <v>416</v>
      </c>
      <c r="BA92" s="4">
        <v>1.5</v>
      </c>
      <c r="BB92" s="4">
        <v>2.5</v>
      </c>
      <c r="BC92" s="4">
        <v>3</v>
      </c>
      <c r="BD92" s="4">
        <v>14.063000000000001</v>
      </c>
      <c r="BE92" s="4">
        <v>14.06</v>
      </c>
      <c r="BF92" s="4">
        <v>1</v>
      </c>
      <c r="BG92" s="4">
        <v>14.893000000000001</v>
      </c>
      <c r="BH92" s="4">
        <v>2426.8429999999998</v>
      </c>
      <c r="BI92" s="4">
        <v>342.577</v>
      </c>
      <c r="BJ92" s="4">
        <v>0.93100000000000005</v>
      </c>
      <c r="BK92" s="4">
        <v>1.4999999999999999E-2</v>
      </c>
      <c r="BL92" s="4">
        <v>0.94599999999999995</v>
      </c>
      <c r="BM92" s="4">
        <v>0.747</v>
      </c>
      <c r="BN92" s="4">
        <v>1.2E-2</v>
      </c>
      <c r="BO92" s="4">
        <v>0.75900000000000001</v>
      </c>
      <c r="BP92" s="4">
        <v>22.417999999999999</v>
      </c>
      <c r="BT92" s="4">
        <v>179.066</v>
      </c>
      <c r="BU92" s="4">
        <v>6.5162999999999999E-2</v>
      </c>
      <c r="BV92" s="4">
        <v>-5</v>
      </c>
      <c r="BW92" s="4">
        <v>0.782551</v>
      </c>
      <c r="BX92" s="4">
        <v>1.5924210000000001</v>
      </c>
      <c r="BY92" s="4">
        <v>15.80753</v>
      </c>
    </row>
    <row r="93" spans="1:77">
      <c r="A93" s="2">
        <v>42438</v>
      </c>
      <c r="B93" s="28">
        <v>0.66688016203703704</v>
      </c>
      <c r="C93" s="4">
        <v>11.792</v>
      </c>
      <c r="D93" s="4">
        <v>1.96</v>
      </c>
      <c r="E93" s="4" t="s">
        <v>155</v>
      </c>
      <c r="F93" s="4">
        <v>19599.822485000001</v>
      </c>
      <c r="G93" s="4">
        <v>60.4</v>
      </c>
      <c r="H93" s="4">
        <v>0.7</v>
      </c>
      <c r="I93" s="4">
        <v>5927</v>
      </c>
      <c r="K93" s="4">
        <v>1.2</v>
      </c>
      <c r="L93" s="4">
        <v>0.87370000000000003</v>
      </c>
      <c r="M93" s="4">
        <v>10.3025</v>
      </c>
      <c r="N93" s="4">
        <v>1.7123999999999999</v>
      </c>
      <c r="O93" s="4">
        <v>52.7851</v>
      </c>
      <c r="P93" s="4">
        <v>0.61160000000000003</v>
      </c>
      <c r="Q93" s="4">
        <v>53.4</v>
      </c>
      <c r="R93" s="4">
        <v>42.315199999999997</v>
      </c>
      <c r="S93" s="4">
        <v>0.49030000000000001</v>
      </c>
      <c r="T93" s="4">
        <v>42.8</v>
      </c>
      <c r="U93" s="4">
        <v>5927.0492000000004</v>
      </c>
      <c r="X93" s="4">
        <v>0</v>
      </c>
      <c r="Y93" s="4">
        <v>1.0484</v>
      </c>
      <c r="Z93" s="4" t="s">
        <v>377</v>
      </c>
      <c r="AA93" s="4">
        <v>0</v>
      </c>
      <c r="AB93" s="4">
        <v>12</v>
      </c>
      <c r="AC93" s="4">
        <v>851</v>
      </c>
      <c r="AD93" s="4">
        <v>873</v>
      </c>
      <c r="AE93" s="4">
        <v>841</v>
      </c>
      <c r="AF93" s="4">
        <v>88</v>
      </c>
      <c r="AG93" s="4">
        <v>22.36</v>
      </c>
      <c r="AH93" s="4">
        <v>0.51</v>
      </c>
      <c r="AI93" s="4">
        <v>977</v>
      </c>
      <c r="AJ93" s="4">
        <v>-1</v>
      </c>
      <c r="AK93" s="4">
        <v>0</v>
      </c>
      <c r="AL93" s="4">
        <v>24</v>
      </c>
      <c r="AM93" s="4">
        <v>190.4</v>
      </c>
      <c r="AN93" s="4">
        <v>189</v>
      </c>
      <c r="AO93" s="4">
        <v>4</v>
      </c>
      <c r="AP93" s="4">
        <v>195</v>
      </c>
      <c r="AQ93" s="4" t="s">
        <v>155</v>
      </c>
      <c r="AR93" s="4">
        <v>2</v>
      </c>
      <c r="AS93" s="5">
        <v>0.87479166666666675</v>
      </c>
      <c r="AT93" s="4">
        <v>47.159350000000003</v>
      </c>
      <c r="AU93" s="4">
        <v>-88.489710000000002</v>
      </c>
      <c r="AV93" s="4">
        <v>310.89999999999998</v>
      </c>
      <c r="AW93" s="4">
        <v>0</v>
      </c>
      <c r="AX93" s="4">
        <v>12</v>
      </c>
      <c r="AY93" s="4">
        <v>6</v>
      </c>
      <c r="AZ93" s="4" t="s">
        <v>416</v>
      </c>
      <c r="BA93" s="4">
        <v>1.5</v>
      </c>
      <c r="BB93" s="4">
        <v>2.5</v>
      </c>
      <c r="BC93" s="4">
        <v>3</v>
      </c>
      <c r="BD93" s="4">
        <v>14.063000000000001</v>
      </c>
      <c r="BE93" s="4">
        <v>14.45</v>
      </c>
      <c r="BF93" s="4">
        <v>1.03</v>
      </c>
      <c r="BG93" s="4">
        <v>14.455</v>
      </c>
      <c r="BH93" s="4">
        <v>2478.5340000000001</v>
      </c>
      <c r="BI93" s="4">
        <v>262.20999999999998</v>
      </c>
      <c r="BJ93" s="4">
        <v>1.33</v>
      </c>
      <c r="BK93" s="4">
        <v>1.4999999999999999E-2</v>
      </c>
      <c r="BL93" s="4">
        <v>1.345</v>
      </c>
      <c r="BM93" s="4">
        <v>1.0660000000000001</v>
      </c>
      <c r="BN93" s="4">
        <v>1.2E-2</v>
      </c>
      <c r="BO93" s="4">
        <v>1.0780000000000001</v>
      </c>
      <c r="BP93" s="4">
        <v>47.150799999999997</v>
      </c>
      <c r="BT93" s="4">
        <v>183.4</v>
      </c>
      <c r="BU93" s="4">
        <v>6.4938999999999997E-2</v>
      </c>
      <c r="BV93" s="4">
        <v>-5</v>
      </c>
      <c r="BW93" s="4">
        <v>0.78134700000000001</v>
      </c>
      <c r="BX93" s="4">
        <v>1.5869470000000001</v>
      </c>
      <c r="BY93" s="4">
        <v>15.783208999999999</v>
      </c>
    </row>
    <row r="94" spans="1:77">
      <c r="A94" s="2">
        <v>42438</v>
      </c>
      <c r="B94" s="28">
        <v>0.66689173611111119</v>
      </c>
      <c r="C94" s="4">
        <v>11.946999999999999</v>
      </c>
      <c r="D94" s="4">
        <v>1.8265</v>
      </c>
      <c r="E94" s="4" t="s">
        <v>155</v>
      </c>
      <c r="F94" s="4">
        <v>18265.432691999998</v>
      </c>
      <c r="G94" s="4">
        <v>76.599999999999994</v>
      </c>
      <c r="H94" s="4">
        <v>0.7</v>
      </c>
      <c r="I94" s="4">
        <v>7379</v>
      </c>
      <c r="K94" s="4">
        <v>1.45</v>
      </c>
      <c r="L94" s="4">
        <v>0.87239999999999995</v>
      </c>
      <c r="M94" s="4">
        <v>10.4223</v>
      </c>
      <c r="N94" s="4">
        <v>1.5933999999999999</v>
      </c>
      <c r="O94" s="4">
        <v>66.823999999999998</v>
      </c>
      <c r="P94" s="4">
        <v>0.61070000000000002</v>
      </c>
      <c r="Q94" s="4">
        <v>67.400000000000006</v>
      </c>
      <c r="R94" s="4">
        <v>53.569499999999998</v>
      </c>
      <c r="S94" s="4">
        <v>0.48949999999999999</v>
      </c>
      <c r="T94" s="4">
        <v>54.1</v>
      </c>
      <c r="U94" s="4">
        <v>7378.9931999999999</v>
      </c>
      <c r="X94" s="4">
        <v>0</v>
      </c>
      <c r="Y94" s="4">
        <v>1.2665999999999999</v>
      </c>
      <c r="Z94" s="4" t="s">
        <v>377</v>
      </c>
      <c r="AA94" s="4">
        <v>0</v>
      </c>
      <c r="AB94" s="4">
        <v>11.9</v>
      </c>
      <c r="AC94" s="4">
        <v>851</v>
      </c>
      <c r="AD94" s="4">
        <v>873</v>
      </c>
      <c r="AE94" s="4">
        <v>841</v>
      </c>
      <c r="AF94" s="4">
        <v>88</v>
      </c>
      <c r="AG94" s="4">
        <v>22.36</v>
      </c>
      <c r="AH94" s="4">
        <v>0.51</v>
      </c>
      <c r="AI94" s="4">
        <v>977</v>
      </c>
      <c r="AJ94" s="4">
        <v>-1</v>
      </c>
      <c r="AK94" s="4">
        <v>0</v>
      </c>
      <c r="AL94" s="4">
        <v>24</v>
      </c>
      <c r="AM94" s="4">
        <v>190</v>
      </c>
      <c r="AN94" s="4">
        <v>189</v>
      </c>
      <c r="AO94" s="4">
        <v>4.2</v>
      </c>
      <c r="AP94" s="4">
        <v>195</v>
      </c>
      <c r="AQ94" s="4" t="s">
        <v>155</v>
      </c>
      <c r="AR94" s="4">
        <v>2</v>
      </c>
      <c r="AS94" s="5">
        <v>0.87480324074074067</v>
      </c>
      <c r="AT94" s="4">
        <v>47.159350000000003</v>
      </c>
      <c r="AU94" s="4">
        <v>-88.489710000000002</v>
      </c>
      <c r="AV94" s="4">
        <v>310.8</v>
      </c>
      <c r="AW94" s="4">
        <v>0</v>
      </c>
      <c r="AX94" s="4">
        <v>12</v>
      </c>
      <c r="AY94" s="4">
        <v>6</v>
      </c>
      <c r="AZ94" s="4" t="s">
        <v>416</v>
      </c>
      <c r="BA94" s="4">
        <v>1.5</v>
      </c>
      <c r="BB94" s="4">
        <v>2.5</v>
      </c>
      <c r="BC94" s="4">
        <v>3</v>
      </c>
      <c r="BD94" s="4">
        <v>14.063000000000001</v>
      </c>
      <c r="BE94" s="4">
        <v>14.28</v>
      </c>
      <c r="BF94" s="4">
        <v>1.02</v>
      </c>
      <c r="BG94" s="4">
        <v>14.629</v>
      </c>
      <c r="BH94" s="4">
        <v>2478.5729999999999</v>
      </c>
      <c r="BI94" s="4">
        <v>241.185</v>
      </c>
      <c r="BJ94" s="4">
        <v>1.6639999999999999</v>
      </c>
      <c r="BK94" s="4">
        <v>1.4999999999999999E-2</v>
      </c>
      <c r="BL94" s="4">
        <v>1.679</v>
      </c>
      <c r="BM94" s="4">
        <v>1.3340000000000001</v>
      </c>
      <c r="BN94" s="4">
        <v>1.2E-2</v>
      </c>
      <c r="BO94" s="4">
        <v>1.3460000000000001</v>
      </c>
      <c r="BP94" s="4">
        <v>58.027299999999997</v>
      </c>
      <c r="BT94" s="4">
        <v>219.012</v>
      </c>
      <c r="BU94" s="4">
        <v>5.8897999999999999E-2</v>
      </c>
      <c r="BV94" s="4">
        <v>-5</v>
      </c>
      <c r="BW94" s="4">
        <v>0.77944899999999995</v>
      </c>
      <c r="BX94" s="4">
        <v>1.4393199999999999</v>
      </c>
      <c r="BY94" s="4">
        <v>15.744870000000001</v>
      </c>
    </row>
    <row r="95" spans="1:77">
      <c r="A95" s="2">
        <v>42438</v>
      </c>
      <c r="B95" s="28">
        <v>0.66690331018518512</v>
      </c>
      <c r="C95" s="4">
        <v>12.324999999999999</v>
      </c>
      <c r="D95" s="4">
        <v>1.8973</v>
      </c>
      <c r="E95" s="4" t="s">
        <v>155</v>
      </c>
      <c r="F95" s="4">
        <v>18973.262712</v>
      </c>
      <c r="G95" s="4">
        <v>78.7</v>
      </c>
      <c r="H95" s="4">
        <v>0.8</v>
      </c>
      <c r="I95" s="4">
        <v>5845.1</v>
      </c>
      <c r="K95" s="4">
        <v>1.88</v>
      </c>
      <c r="L95" s="4">
        <v>0.87029999999999996</v>
      </c>
      <c r="M95" s="4">
        <v>10.7264</v>
      </c>
      <c r="N95" s="4">
        <v>1.6512</v>
      </c>
      <c r="O95" s="4">
        <v>68.489900000000006</v>
      </c>
      <c r="P95" s="4">
        <v>0.69620000000000004</v>
      </c>
      <c r="Q95" s="4">
        <v>69.2</v>
      </c>
      <c r="R95" s="4">
        <v>54.905000000000001</v>
      </c>
      <c r="S95" s="4">
        <v>0.55810000000000004</v>
      </c>
      <c r="T95" s="4">
        <v>55.5</v>
      </c>
      <c r="U95" s="4">
        <v>5845.0916999999999</v>
      </c>
      <c r="X95" s="4">
        <v>0</v>
      </c>
      <c r="Y95" s="4">
        <v>1.6343000000000001</v>
      </c>
      <c r="Z95" s="4" t="s">
        <v>377</v>
      </c>
      <c r="AA95" s="4">
        <v>0</v>
      </c>
      <c r="AB95" s="4">
        <v>12</v>
      </c>
      <c r="AC95" s="4">
        <v>851</v>
      </c>
      <c r="AD95" s="4">
        <v>872</v>
      </c>
      <c r="AE95" s="4">
        <v>840</v>
      </c>
      <c r="AF95" s="4">
        <v>88</v>
      </c>
      <c r="AG95" s="4">
        <v>22.36</v>
      </c>
      <c r="AH95" s="4">
        <v>0.51</v>
      </c>
      <c r="AI95" s="4">
        <v>977</v>
      </c>
      <c r="AJ95" s="4">
        <v>-1</v>
      </c>
      <c r="AK95" s="4">
        <v>0</v>
      </c>
      <c r="AL95" s="4">
        <v>24</v>
      </c>
      <c r="AM95" s="4">
        <v>190</v>
      </c>
      <c r="AN95" s="4">
        <v>189</v>
      </c>
      <c r="AO95" s="4">
        <v>4.2</v>
      </c>
      <c r="AP95" s="4">
        <v>195</v>
      </c>
      <c r="AQ95" s="4" t="s">
        <v>155</v>
      </c>
      <c r="AR95" s="4">
        <v>2</v>
      </c>
      <c r="AS95" s="5">
        <v>0.87481481481481482</v>
      </c>
      <c r="AT95" s="4">
        <v>47.159350000000003</v>
      </c>
      <c r="AU95" s="4">
        <v>-88.489710000000002</v>
      </c>
      <c r="AV95" s="4">
        <v>310.5</v>
      </c>
      <c r="AW95" s="4">
        <v>0</v>
      </c>
      <c r="AX95" s="4">
        <v>12</v>
      </c>
      <c r="AY95" s="4">
        <v>6</v>
      </c>
      <c r="AZ95" s="4" t="s">
        <v>416</v>
      </c>
      <c r="BA95" s="4">
        <v>1.5649999999999999</v>
      </c>
      <c r="BB95" s="4">
        <v>2.5649999999999999</v>
      </c>
      <c r="BC95" s="4">
        <v>3.0649999999999999</v>
      </c>
      <c r="BD95" s="4">
        <v>14.063000000000001</v>
      </c>
      <c r="BE95" s="4">
        <v>14.04</v>
      </c>
      <c r="BF95" s="4">
        <v>1</v>
      </c>
      <c r="BG95" s="4">
        <v>14.907</v>
      </c>
      <c r="BH95" s="4">
        <v>2509.7420000000002</v>
      </c>
      <c r="BI95" s="4">
        <v>245.893</v>
      </c>
      <c r="BJ95" s="4">
        <v>1.6779999999999999</v>
      </c>
      <c r="BK95" s="4">
        <v>1.7000000000000001E-2</v>
      </c>
      <c r="BL95" s="4">
        <v>1.6950000000000001</v>
      </c>
      <c r="BM95" s="4">
        <v>1.345</v>
      </c>
      <c r="BN95" s="4">
        <v>1.4E-2</v>
      </c>
      <c r="BO95" s="4">
        <v>1.359</v>
      </c>
      <c r="BP95" s="4">
        <v>45.223399999999998</v>
      </c>
      <c r="BT95" s="4">
        <v>278.04500000000002</v>
      </c>
      <c r="BU95" s="4">
        <v>7.6183000000000001E-2</v>
      </c>
      <c r="BV95" s="4">
        <v>-5</v>
      </c>
      <c r="BW95" s="4">
        <v>0.78120400000000001</v>
      </c>
      <c r="BX95" s="4">
        <v>1.8617220000000001</v>
      </c>
      <c r="BY95" s="4">
        <v>15.780321000000001</v>
      </c>
    </row>
    <row r="96" spans="1:77">
      <c r="A96" s="2">
        <v>42438</v>
      </c>
      <c r="B96" s="28">
        <v>0.66691488425925927</v>
      </c>
      <c r="C96" s="4">
        <v>12.879</v>
      </c>
      <c r="D96" s="4">
        <v>1.5329999999999999</v>
      </c>
      <c r="E96" s="4" t="s">
        <v>155</v>
      </c>
      <c r="F96" s="4">
        <v>15330</v>
      </c>
      <c r="G96" s="4">
        <v>109</v>
      </c>
      <c r="H96" s="4">
        <v>0.8</v>
      </c>
      <c r="I96" s="4">
        <v>4614.5</v>
      </c>
      <c r="K96" s="4">
        <v>1.88</v>
      </c>
      <c r="L96" s="4">
        <v>0.87039999999999995</v>
      </c>
      <c r="M96" s="4">
        <v>11.209</v>
      </c>
      <c r="N96" s="4">
        <v>1.3342000000000001</v>
      </c>
      <c r="O96" s="4">
        <v>94.898499999999999</v>
      </c>
      <c r="P96" s="4">
        <v>0.67290000000000005</v>
      </c>
      <c r="Q96" s="4">
        <v>95.6</v>
      </c>
      <c r="R96" s="4">
        <v>76.075400000000002</v>
      </c>
      <c r="S96" s="4">
        <v>0.53939999999999999</v>
      </c>
      <c r="T96" s="4">
        <v>76.599999999999994</v>
      </c>
      <c r="U96" s="4">
        <v>4614.5042000000003</v>
      </c>
      <c r="X96" s="4">
        <v>0</v>
      </c>
      <c r="Y96" s="4">
        <v>1.6338999999999999</v>
      </c>
      <c r="Z96" s="4" t="s">
        <v>377</v>
      </c>
      <c r="AA96" s="4">
        <v>0</v>
      </c>
      <c r="AB96" s="4">
        <v>11.9</v>
      </c>
      <c r="AC96" s="4">
        <v>849</v>
      </c>
      <c r="AD96" s="4">
        <v>869</v>
      </c>
      <c r="AE96" s="4">
        <v>838</v>
      </c>
      <c r="AF96" s="4">
        <v>88</v>
      </c>
      <c r="AG96" s="4">
        <v>22.36</v>
      </c>
      <c r="AH96" s="4">
        <v>0.51</v>
      </c>
      <c r="AI96" s="4">
        <v>977</v>
      </c>
      <c r="AJ96" s="4">
        <v>-1</v>
      </c>
      <c r="AK96" s="4">
        <v>0</v>
      </c>
      <c r="AL96" s="4">
        <v>24</v>
      </c>
      <c r="AM96" s="4">
        <v>190</v>
      </c>
      <c r="AN96" s="4">
        <v>189</v>
      </c>
      <c r="AO96" s="4">
        <v>4.0999999999999996</v>
      </c>
      <c r="AP96" s="4">
        <v>195</v>
      </c>
      <c r="AQ96" s="4" t="s">
        <v>155</v>
      </c>
      <c r="AR96" s="4">
        <v>2</v>
      </c>
      <c r="AS96" s="5">
        <v>0.87482638888888886</v>
      </c>
      <c r="AT96" s="4">
        <v>47.159350000000003</v>
      </c>
      <c r="AU96" s="4">
        <v>-88.489710000000002</v>
      </c>
      <c r="AV96" s="4">
        <v>310.2</v>
      </c>
      <c r="AW96" s="4">
        <v>0</v>
      </c>
      <c r="AX96" s="4">
        <v>12</v>
      </c>
      <c r="AY96" s="4">
        <v>6</v>
      </c>
      <c r="AZ96" s="4" t="s">
        <v>416</v>
      </c>
      <c r="BA96" s="4">
        <v>1.6</v>
      </c>
      <c r="BB96" s="4">
        <v>2.2749999999999999</v>
      </c>
      <c r="BC96" s="4">
        <v>2.7749999999999999</v>
      </c>
      <c r="BD96" s="4">
        <v>14.063000000000001</v>
      </c>
      <c r="BE96" s="4">
        <v>14.06</v>
      </c>
      <c r="BF96" s="4">
        <v>1</v>
      </c>
      <c r="BG96" s="4">
        <v>14.896000000000001</v>
      </c>
      <c r="BH96" s="4">
        <v>2614.0520000000001</v>
      </c>
      <c r="BI96" s="4">
        <v>198.04499999999999</v>
      </c>
      <c r="BJ96" s="4">
        <v>2.3180000000000001</v>
      </c>
      <c r="BK96" s="4">
        <v>1.6E-2</v>
      </c>
      <c r="BL96" s="4">
        <v>2.3340000000000001</v>
      </c>
      <c r="BM96" s="4">
        <v>1.8580000000000001</v>
      </c>
      <c r="BN96" s="4">
        <v>1.2999999999999999E-2</v>
      </c>
      <c r="BO96" s="4">
        <v>1.871</v>
      </c>
      <c r="BP96" s="4">
        <v>35.585299999999997</v>
      </c>
      <c r="BT96" s="4">
        <v>277.06</v>
      </c>
      <c r="BU96" s="4">
        <v>0.143345</v>
      </c>
      <c r="BV96" s="4">
        <v>-5</v>
      </c>
      <c r="BW96" s="4">
        <v>0.78189799999999998</v>
      </c>
      <c r="BX96" s="4">
        <v>3.502993</v>
      </c>
      <c r="BY96" s="4">
        <v>15.79434</v>
      </c>
    </row>
    <row r="97" spans="1:77">
      <c r="A97" s="2">
        <v>42438</v>
      </c>
      <c r="B97" s="28">
        <v>0.66692645833333331</v>
      </c>
      <c r="C97" s="4">
        <v>13.396000000000001</v>
      </c>
      <c r="D97" s="4">
        <v>0.79630000000000001</v>
      </c>
      <c r="E97" s="4" t="s">
        <v>155</v>
      </c>
      <c r="F97" s="4">
        <v>7962.9191490000003</v>
      </c>
      <c r="G97" s="4">
        <v>315.8</v>
      </c>
      <c r="H97" s="4">
        <v>0.5</v>
      </c>
      <c r="I97" s="4">
        <v>2486.6</v>
      </c>
      <c r="K97" s="4">
        <v>1.53</v>
      </c>
      <c r="L97" s="4">
        <v>0.87490000000000001</v>
      </c>
      <c r="M97" s="4">
        <v>11.7202</v>
      </c>
      <c r="N97" s="4">
        <v>0.69669999999999999</v>
      </c>
      <c r="O97" s="4">
        <v>276.26760000000002</v>
      </c>
      <c r="P97" s="4">
        <v>0.43740000000000001</v>
      </c>
      <c r="Q97" s="4">
        <v>276.7</v>
      </c>
      <c r="R97" s="4">
        <v>221.4701</v>
      </c>
      <c r="S97" s="4">
        <v>0.35070000000000001</v>
      </c>
      <c r="T97" s="4">
        <v>221.8</v>
      </c>
      <c r="U97" s="4">
        <v>2486.5715</v>
      </c>
      <c r="X97" s="4">
        <v>0</v>
      </c>
      <c r="Y97" s="4">
        <v>1.3401000000000001</v>
      </c>
      <c r="Z97" s="4" t="s">
        <v>377</v>
      </c>
      <c r="AA97" s="4">
        <v>0</v>
      </c>
      <c r="AB97" s="4">
        <v>12</v>
      </c>
      <c r="AC97" s="4">
        <v>845</v>
      </c>
      <c r="AD97" s="4">
        <v>867</v>
      </c>
      <c r="AE97" s="4">
        <v>834</v>
      </c>
      <c r="AF97" s="4">
        <v>88</v>
      </c>
      <c r="AG97" s="4">
        <v>22.36</v>
      </c>
      <c r="AH97" s="4">
        <v>0.51</v>
      </c>
      <c r="AI97" s="4">
        <v>977</v>
      </c>
      <c r="AJ97" s="4">
        <v>-1</v>
      </c>
      <c r="AK97" s="4">
        <v>0</v>
      </c>
      <c r="AL97" s="4">
        <v>24</v>
      </c>
      <c r="AM97" s="4">
        <v>190</v>
      </c>
      <c r="AN97" s="4">
        <v>189</v>
      </c>
      <c r="AO97" s="4">
        <v>4.0999999999999996</v>
      </c>
      <c r="AP97" s="4">
        <v>195</v>
      </c>
      <c r="AQ97" s="4" t="s">
        <v>155</v>
      </c>
      <c r="AR97" s="4">
        <v>2</v>
      </c>
      <c r="AS97" s="5">
        <v>0.87483796296296301</v>
      </c>
      <c r="AT97" s="4">
        <v>47.159350000000003</v>
      </c>
      <c r="AU97" s="4">
        <v>-88.489710000000002</v>
      </c>
      <c r="AV97" s="4">
        <v>309.8</v>
      </c>
      <c r="AW97" s="4">
        <v>0</v>
      </c>
      <c r="AX97" s="4">
        <v>12</v>
      </c>
      <c r="AY97" s="4">
        <v>6</v>
      </c>
      <c r="AZ97" s="4" t="s">
        <v>416</v>
      </c>
      <c r="BA97" s="4">
        <v>1.6</v>
      </c>
      <c r="BB97" s="4">
        <v>2.165</v>
      </c>
      <c r="BC97" s="4">
        <v>2.665</v>
      </c>
      <c r="BD97" s="4">
        <v>14.063000000000001</v>
      </c>
      <c r="BE97" s="4">
        <v>14.59</v>
      </c>
      <c r="BF97" s="4">
        <v>1.04</v>
      </c>
      <c r="BG97" s="4">
        <v>14.302</v>
      </c>
      <c r="BH97" s="4">
        <v>2806.7240000000002</v>
      </c>
      <c r="BI97" s="4">
        <v>106.185</v>
      </c>
      <c r="BJ97" s="4">
        <v>6.9279999999999999</v>
      </c>
      <c r="BK97" s="4">
        <v>1.0999999999999999E-2</v>
      </c>
      <c r="BL97" s="4">
        <v>6.9390000000000001</v>
      </c>
      <c r="BM97" s="4">
        <v>5.5540000000000003</v>
      </c>
      <c r="BN97" s="4">
        <v>8.9999999999999993E-3</v>
      </c>
      <c r="BO97" s="4">
        <v>5.5629999999999997</v>
      </c>
      <c r="BP97" s="4">
        <v>19.690799999999999</v>
      </c>
      <c r="BT97" s="4">
        <v>233.351</v>
      </c>
      <c r="BU97" s="4">
        <v>0.220162</v>
      </c>
      <c r="BV97" s="4">
        <v>-5</v>
      </c>
      <c r="BW97" s="4">
        <v>0.78265300000000004</v>
      </c>
      <c r="BX97" s="4">
        <v>5.3802089999999998</v>
      </c>
      <c r="BY97" s="4">
        <v>15.809590999999999</v>
      </c>
    </row>
    <row r="98" spans="1:77">
      <c r="A98" s="2">
        <v>42438</v>
      </c>
      <c r="B98" s="28">
        <v>0.66693803240740746</v>
      </c>
      <c r="C98" s="4">
        <v>13.467000000000001</v>
      </c>
      <c r="D98" s="4">
        <v>0.55559999999999998</v>
      </c>
      <c r="E98" s="4" t="s">
        <v>155</v>
      </c>
      <c r="F98" s="4">
        <v>5556.0752249999996</v>
      </c>
      <c r="G98" s="4">
        <v>613.79999999999995</v>
      </c>
      <c r="H98" s="4">
        <v>0.6</v>
      </c>
      <c r="I98" s="4">
        <v>1736.3</v>
      </c>
      <c r="K98" s="4">
        <v>1.28</v>
      </c>
      <c r="L98" s="4">
        <v>0.87719999999999998</v>
      </c>
      <c r="M98" s="4">
        <v>11.8131</v>
      </c>
      <c r="N98" s="4">
        <v>0.4874</v>
      </c>
      <c r="O98" s="4">
        <v>538.38490000000002</v>
      </c>
      <c r="P98" s="4">
        <v>0.52629999999999999</v>
      </c>
      <c r="Q98" s="4">
        <v>538.9</v>
      </c>
      <c r="R98" s="4">
        <v>431.59649999999999</v>
      </c>
      <c r="S98" s="4">
        <v>0.4219</v>
      </c>
      <c r="T98" s="4">
        <v>432</v>
      </c>
      <c r="U98" s="4">
        <v>1736.3397</v>
      </c>
      <c r="X98" s="4">
        <v>0</v>
      </c>
      <c r="Y98" s="4">
        <v>1.1216999999999999</v>
      </c>
      <c r="Z98" s="4" t="s">
        <v>377</v>
      </c>
      <c r="AA98" s="4">
        <v>0</v>
      </c>
      <c r="AB98" s="4">
        <v>11.9</v>
      </c>
      <c r="AC98" s="4">
        <v>843</v>
      </c>
      <c r="AD98" s="4">
        <v>867</v>
      </c>
      <c r="AE98" s="4">
        <v>832</v>
      </c>
      <c r="AF98" s="4">
        <v>88</v>
      </c>
      <c r="AG98" s="4">
        <v>22.36</v>
      </c>
      <c r="AH98" s="4">
        <v>0.51</v>
      </c>
      <c r="AI98" s="4">
        <v>977</v>
      </c>
      <c r="AJ98" s="4">
        <v>-1</v>
      </c>
      <c r="AK98" s="4">
        <v>0</v>
      </c>
      <c r="AL98" s="4">
        <v>24</v>
      </c>
      <c r="AM98" s="4">
        <v>190</v>
      </c>
      <c r="AN98" s="4">
        <v>189</v>
      </c>
      <c r="AO98" s="4">
        <v>4.0999999999999996</v>
      </c>
      <c r="AP98" s="4">
        <v>195</v>
      </c>
      <c r="AQ98" s="4" t="s">
        <v>155</v>
      </c>
      <c r="AR98" s="4">
        <v>2</v>
      </c>
      <c r="AS98" s="5">
        <v>0.87484953703703694</v>
      </c>
      <c r="AT98" s="4">
        <v>47.159348999999999</v>
      </c>
      <c r="AU98" s="4">
        <v>-88.489709000000005</v>
      </c>
      <c r="AV98" s="4">
        <v>309.60000000000002</v>
      </c>
      <c r="AW98" s="4">
        <v>0</v>
      </c>
      <c r="AX98" s="4">
        <v>12</v>
      </c>
      <c r="AY98" s="4">
        <v>6</v>
      </c>
      <c r="AZ98" s="4" t="s">
        <v>416</v>
      </c>
      <c r="BA98" s="4">
        <v>1.665</v>
      </c>
      <c r="BB98" s="4">
        <v>2.2650000000000001</v>
      </c>
      <c r="BC98" s="4">
        <v>2.83</v>
      </c>
      <c r="BD98" s="4">
        <v>14.063000000000001</v>
      </c>
      <c r="BE98" s="4">
        <v>14.87</v>
      </c>
      <c r="BF98" s="4">
        <v>1.06</v>
      </c>
      <c r="BG98" s="4">
        <v>14.003</v>
      </c>
      <c r="BH98" s="4">
        <v>2872.5320000000002</v>
      </c>
      <c r="BI98" s="4">
        <v>75.427999999999997</v>
      </c>
      <c r="BJ98" s="4">
        <v>13.71</v>
      </c>
      <c r="BK98" s="4">
        <v>1.2999999999999999E-2</v>
      </c>
      <c r="BL98" s="4">
        <v>13.723000000000001</v>
      </c>
      <c r="BM98" s="4">
        <v>10.99</v>
      </c>
      <c r="BN98" s="4">
        <v>1.0999999999999999E-2</v>
      </c>
      <c r="BO98" s="4">
        <v>11.000999999999999</v>
      </c>
      <c r="BP98" s="4">
        <v>13.961499999999999</v>
      </c>
      <c r="BT98" s="4">
        <v>198.33099999999999</v>
      </c>
      <c r="BU98" s="4">
        <v>0.25240800000000002</v>
      </c>
      <c r="BV98" s="4">
        <v>-5</v>
      </c>
      <c r="BW98" s="4">
        <v>0.78344899999999995</v>
      </c>
      <c r="BX98" s="4">
        <v>6.168221</v>
      </c>
      <c r="BY98" s="4">
        <v>15.825670000000001</v>
      </c>
    </row>
    <row r="99" spans="1:77">
      <c r="A99" s="2">
        <v>42438</v>
      </c>
      <c r="B99" s="28">
        <v>0.66694960648148138</v>
      </c>
      <c r="C99" s="4">
        <v>13.09</v>
      </c>
      <c r="D99" s="4">
        <v>0.36020000000000002</v>
      </c>
      <c r="E99" s="4" t="s">
        <v>155</v>
      </c>
      <c r="F99" s="4">
        <v>3601.8642679999998</v>
      </c>
      <c r="G99" s="4">
        <v>757</v>
      </c>
      <c r="H99" s="4">
        <v>0.6</v>
      </c>
      <c r="I99" s="4">
        <v>2524.6</v>
      </c>
      <c r="K99" s="4">
        <v>1.1000000000000001</v>
      </c>
      <c r="L99" s="4">
        <v>0.88100000000000001</v>
      </c>
      <c r="M99" s="4">
        <v>11.532400000000001</v>
      </c>
      <c r="N99" s="4">
        <v>0.31730000000000003</v>
      </c>
      <c r="O99" s="4">
        <v>666.89329999999995</v>
      </c>
      <c r="P99" s="4">
        <v>0.53969999999999996</v>
      </c>
      <c r="Q99" s="4">
        <v>667.4</v>
      </c>
      <c r="R99" s="4">
        <v>534.61530000000005</v>
      </c>
      <c r="S99" s="4">
        <v>0.43269999999999997</v>
      </c>
      <c r="T99" s="4">
        <v>535</v>
      </c>
      <c r="U99" s="4">
        <v>2524.5729999999999</v>
      </c>
      <c r="X99" s="4">
        <v>0</v>
      </c>
      <c r="Y99" s="4">
        <v>0.96909999999999996</v>
      </c>
      <c r="Z99" s="4" t="s">
        <v>377</v>
      </c>
      <c r="AA99" s="4">
        <v>0</v>
      </c>
      <c r="AB99" s="4">
        <v>11.9</v>
      </c>
      <c r="AC99" s="4">
        <v>846</v>
      </c>
      <c r="AD99" s="4">
        <v>870</v>
      </c>
      <c r="AE99" s="4">
        <v>835</v>
      </c>
      <c r="AF99" s="4">
        <v>88</v>
      </c>
      <c r="AG99" s="4">
        <v>22.36</v>
      </c>
      <c r="AH99" s="4">
        <v>0.51</v>
      </c>
      <c r="AI99" s="4">
        <v>977</v>
      </c>
      <c r="AJ99" s="4">
        <v>-1</v>
      </c>
      <c r="AK99" s="4">
        <v>0</v>
      </c>
      <c r="AL99" s="4">
        <v>24</v>
      </c>
      <c r="AM99" s="4">
        <v>190</v>
      </c>
      <c r="AN99" s="4">
        <v>188.4</v>
      </c>
      <c r="AO99" s="4">
        <v>3.9</v>
      </c>
      <c r="AP99" s="4">
        <v>195</v>
      </c>
      <c r="AQ99" s="4" t="s">
        <v>155</v>
      </c>
      <c r="AR99" s="4">
        <v>2</v>
      </c>
      <c r="AS99" s="5">
        <v>0.87486111111111109</v>
      </c>
      <c r="AT99" s="4">
        <v>47.159345999999999</v>
      </c>
      <c r="AU99" s="4">
        <v>-88.489703000000006</v>
      </c>
      <c r="AV99" s="4">
        <v>309.60000000000002</v>
      </c>
      <c r="AW99" s="4">
        <v>1.4</v>
      </c>
      <c r="AX99" s="4">
        <v>12</v>
      </c>
      <c r="AY99" s="4">
        <v>6</v>
      </c>
      <c r="AZ99" s="4" t="s">
        <v>416</v>
      </c>
      <c r="BA99" s="4">
        <v>1.7649999999999999</v>
      </c>
      <c r="BB99" s="4">
        <v>2.2349999999999999</v>
      </c>
      <c r="BC99" s="4">
        <v>2.9</v>
      </c>
      <c r="BD99" s="4">
        <v>14.063000000000001</v>
      </c>
      <c r="BE99" s="4">
        <v>15.38</v>
      </c>
      <c r="BF99" s="4">
        <v>1.0900000000000001</v>
      </c>
      <c r="BG99" s="4">
        <v>13.506</v>
      </c>
      <c r="BH99" s="4">
        <v>2890.7449999999999</v>
      </c>
      <c r="BI99" s="4">
        <v>50.625999999999998</v>
      </c>
      <c r="BJ99" s="4">
        <v>17.506</v>
      </c>
      <c r="BK99" s="4">
        <v>1.4E-2</v>
      </c>
      <c r="BL99" s="4">
        <v>17.52</v>
      </c>
      <c r="BM99" s="4">
        <v>14.034000000000001</v>
      </c>
      <c r="BN99" s="4">
        <v>1.0999999999999999E-2</v>
      </c>
      <c r="BO99" s="4">
        <v>14.045</v>
      </c>
      <c r="BP99" s="4">
        <v>20.9254</v>
      </c>
      <c r="BT99" s="4">
        <v>176.62899999999999</v>
      </c>
      <c r="BU99" s="4">
        <v>0.30008000000000001</v>
      </c>
      <c r="BV99" s="4">
        <v>-5</v>
      </c>
      <c r="BW99" s="4">
        <v>0.783551</v>
      </c>
      <c r="BX99" s="4">
        <v>7.3332050000000004</v>
      </c>
      <c r="BY99" s="4">
        <v>15.827730000000001</v>
      </c>
    </row>
    <row r="100" spans="1:77">
      <c r="A100" s="2">
        <v>42438</v>
      </c>
      <c r="B100" s="28">
        <v>0.66696118055555553</v>
      </c>
      <c r="C100" s="4">
        <v>12.81</v>
      </c>
      <c r="D100" s="4">
        <v>0.2145</v>
      </c>
      <c r="E100" s="4" t="s">
        <v>155</v>
      </c>
      <c r="F100" s="4">
        <v>2145.0085180000001</v>
      </c>
      <c r="G100" s="4">
        <v>1123.4000000000001</v>
      </c>
      <c r="H100" s="4">
        <v>4.2</v>
      </c>
      <c r="I100" s="4">
        <v>3934.4</v>
      </c>
      <c r="K100" s="4">
        <v>1.1599999999999999</v>
      </c>
      <c r="L100" s="4">
        <v>0.8831</v>
      </c>
      <c r="M100" s="4">
        <v>11.313000000000001</v>
      </c>
      <c r="N100" s="4">
        <v>0.18940000000000001</v>
      </c>
      <c r="O100" s="4">
        <v>992.13319999999999</v>
      </c>
      <c r="P100" s="4">
        <v>3.7317</v>
      </c>
      <c r="Q100" s="4">
        <v>995.9</v>
      </c>
      <c r="R100" s="4">
        <v>795.38199999999995</v>
      </c>
      <c r="S100" s="4">
        <v>2.9916</v>
      </c>
      <c r="T100" s="4">
        <v>798.4</v>
      </c>
      <c r="U100" s="4">
        <v>3934.3874999999998</v>
      </c>
      <c r="X100" s="4">
        <v>0</v>
      </c>
      <c r="Y100" s="4">
        <v>1.0216000000000001</v>
      </c>
      <c r="Z100" s="4" t="s">
        <v>377</v>
      </c>
      <c r="AA100" s="4">
        <v>0</v>
      </c>
      <c r="AB100" s="4">
        <v>12</v>
      </c>
      <c r="AC100" s="4">
        <v>851</v>
      </c>
      <c r="AD100" s="4">
        <v>873</v>
      </c>
      <c r="AE100" s="4">
        <v>839</v>
      </c>
      <c r="AF100" s="4">
        <v>88</v>
      </c>
      <c r="AG100" s="4">
        <v>22.37</v>
      </c>
      <c r="AH100" s="4">
        <v>0.51</v>
      </c>
      <c r="AI100" s="4">
        <v>976</v>
      </c>
      <c r="AJ100" s="4">
        <v>-1</v>
      </c>
      <c r="AK100" s="4">
        <v>0</v>
      </c>
      <c r="AL100" s="4">
        <v>24</v>
      </c>
      <c r="AM100" s="4">
        <v>190</v>
      </c>
      <c r="AN100" s="4">
        <v>188.6</v>
      </c>
      <c r="AO100" s="4">
        <v>3.8</v>
      </c>
      <c r="AP100" s="4">
        <v>195</v>
      </c>
      <c r="AQ100" s="4" t="s">
        <v>155</v>
      </c>
      <c r="AR100" s="4">
        <v>2</v>
      </c>
      <c r="AS100" s="5">
        <v>0.87487268518518524</v>
      </c>
      <c r="AT100" s="4">
        <v>47.159350000000003</v>
      </c>
      <c r="AU100" s="4">
        <v>-88.489678999999995</v>
      </c>
      <c r="AV100" s="4">
        <v>309.60000000000002</v>
      </c>
      <c r="AW100" s="4">
        <v>10</v>
      </c>
      <c r="AX100" s="4">
        <v>12</v>
      </c>
      <c r="AY100" s="4">
        <v>7</v>
      </c>
      <c r="AZ100" s="4" t="s">
        <v>415</v>
      </c>
      <c r="BA100" s="4">
        <v>1.605</v>
      </c>
      <c r="BB100" s="4">
        <v>2.0699999999999998</v>
      </c>
      <c r="BC100" s="4">
        <v>2.64</v>
      </c>
      <c r="BD100" s="4">
        <v>14.063000000000001</v>
      </c>
      <c r="BE100" s="4">
        <v>15.68</v>
      </c>
      <c r="BF100" s="4">
        <v>1.1100000000000001</v>
      </c>
      <c r="BG100" s="4">
        <v>13.231999999999999</v>
      </c>
      <c r="BH100" s="4">
        <v>2885.1019999999999</v>
      </c>
      <c r="BI100" s="4">
        <v>30.748000000000001</v>
      </c>
      <c r="BJ100" s="4">
        <v>26.497</v>
      </c>
      <c r="BK100" s="4">
        <v>0.1</v>
      </c>
      <c r="BL100" s="4">
        <v>26.596</v>
      </c>
      <c r="BM100" s="4">
        <v>21.242000000000001</v>
      </c>
      <c r="BN100" s="4">
        <v>0.08</v>
      </c>
      <c r="BO100" s="4">
        <v>21.321999999999999</v>
      </c>
      <c r="BP100" s="4">
        <v>33.178400000000003</v>
      </c>
      <c r="BT100" s="4">
        <v>189.43</v>
      </c>
      <c r="BU100" s="4">
        <v>0.38944699999999999</v>
      </c>
      <c r="BV100" s="4">
        <v>-5</v>
      </c>
      <c r="BW100" s="4">
        <v>0.78510199999999997</v>
      </c>
      <c r="BX100" s="4">
        <v>9.5171109999999999</v>
      </c>
      <c r="BY100" s="4">
        <v>15.859059999999999</v>
      </c>
    </row>
    <row r="101" spans="1:77">
      <c r="A101" s="2">
        <v>42438</v>
      </c>
      <c r="B101" s="28">
        <v>0.66697275462962968</v>
      </c>
      <c r="C101" s="4">
        <v>12.885999999999999</v>
      </c>
      <c r="D101" s="4">
        <v>0.16520000000000001</v>
      </c>
      <c r="E101" s="4" t="s">
        <v>155</v>
      </c>
      <c r="F101" s="4">
        <v>1652.1568629999999</v>
      </c>
      <c r="G101" s="4">
        <v>1317.5</v>
      </c>
      <c r="H101" s="4">
        <v>3</v>
      </c>
      <c r="I101" s="4">
        <v>4391</v>
      </c>
      <c r="K101" s="4">
        <v>1.71</v>
      </c>
      <c r="L101" s="4">
        <v>0.88260000000000005</v>
      </c>
      <c r="M101" s="4">
        <v>11.372999999999999</v>
      </c>
      <c r="N101" s="4">
        <v>0.14580000000000001</v>
      </c>
      <c r="O101" s="4">
        <v>1162.7846999999999</v>
      </c>
      <c r="P101" s="4">
        <v>2.6783000000000001</v>
      </c>
      <c r="Q101" s="4">
        <v>1165.5</v>
      </c>
      <c r="R101" s="4">
        <v>932.18320000000006</v>
      </c>
      <c r="S101" s="4">
        <v>2.1472000000000002</v>
      </c>
      <c r="T101" s="4">
        <v>934.3</v>
      </c>
      <c r="U101" s="4">
        <v>4391.0200000000004</v>
      </c>
      <c r="X101" s="4">
        <v>0</v>
      </c>
      <c r="Y101" s="4">
        <v>1.5108999999999999</v>
      </c>
      <c r="Z101" s="4" t="s">
        <v>377</v>
      </c>
      <c r="AA101" s="4">
        <v>0</v>
      </c>
      <c r="AB101" s="4">
        <v>11.9</v>
      </c>
      <c r="AC101" s="4">
        <v>853</v>
      </c>
      <c r="AD101" s="4">
        <v>875</v>
      </c>
      <c r="AE101" s="4">
        <v>840</v>
      </c>
      <c r="AF101" s="4">
        <v>88</v>
      </c>
      <c r="AG101" s="4">
        <v>22.37</v>
      </c>
      <c r="AH101" s="4">
        <v>0.51</v>
      </c>
      <c r="AI101" s="4">
        <v>977</v>
      </c>
      <c r="AJ101" s="4">
        <v>-1</v>
      </c>
      <c r="AK101" s="4">
        <v>0</v>
      </c>
      <c r="AL101" s="4">
        <v>24</v>
      </c>
      <c r="AM101" s="4">
        <v>190</v>
      </c>
      <c r="AN101" s="4">
        <v>188.4</v>
      </c>
      <c r="AO101" s="4">
        <v>3.8</v>
      </c>
      <c r="AP101" s="4">
        <v>195</v>
      </c>
      <c r="AQ101" s="4" t="s">
        <v>155</v>
      </c>
      <c r="AR101" s="4">
        <v>2</v>
      </c>
      <c r="AS101" s="5">
        <v>0.87488425925925928</v>
      </c>
      <c r="AT101" s="4">
        <v>47.159317000000001</v>
      </c>
      <c r="AU101" s="4">
        <v>-88.489602000000005</v>
      </c>
      <c r="AV101" s="4">
        <v>309.60000000000002</v>
      </c>
      <c r="AW101" s="4">
        <v>16.3</v>
      </c>
      <c r="AX101" s="4">
        <v>12</v>
      </c>
      <c r="AY101" s="4">
        <v>7</v>
      </c>
      <c r="AZ101" s="4" t="s">
        <v>415</v>
      </c>
      <c r="BA101" s="4">
        <v>1.5</v>
      </c>
      <c r="BB101" s="4">
        <v>1.35</v>
      </c>
      <c r="BC101" s="4">
        <v>2.1749999999999998</v>
      </c>
      <c r="BD101" s="4">
        <v>14.063000000000001</v>
      </c>
      <c r="BE101" s="4">
        <v>15.6</v>
      </c>
      <c r="BF101" s="4">
        <v>1.1100000000000001</v>
      </c>
      <c r="BG101" s="4">
        <v>13.307</v>
      </c>
      <c r="BH101" s="4">
        <v>2885.306</v>
      </c>
      <c r="BI101" s="4">
        <v>23.545000000000002</v>
      </c>
      <c r="BJ101" s="4">
        <v>30.893000000000001</v>
      </c>
      <c r="BK101" s="4">
        <v>7.0999999999999994E-2</v>
      </c>
      <c r="BL101" s="4">
        <v>30.963999999999999</v>
      </c>
      <c r="BM101" s="4">
        <v>24.765999999999998</v>
      </c>
      <c r="BN101" s="4">
        <v>5.7000000000000002E-2</v>
      </c>
      <c r="BO101" s="4">
        <v>24.823</v>
      </c>
      <c r="BP101" s="4">
        <v>36.8367</v>
      </c>
      <c r="BT101" s="4">
        <v>278.70699999999999</v>
      </c>
      <c r="BU101" s="4">
        <v>0.43134699999999998</v>
      </c>
      <c r="BV101" s="4">
        <v>-5</v>
      </c>
      <c r="BW101" s="4">
        <v>0.78379600000000005</v>
      </c>
      <c r="BX101" s="4">
        <v>10.541043</v>
      </c>
      <c r="BY101" s="4">
        <v>15.832679000000001</v>
      </c>
    </row>
    <row r="102" spans="1:77">
      <c r="A102" s="2">
        <v>42438</v>
      </c>
      <c r="B102" s="28">
        <v>0.66698432870370372</v>
      </c>
      <c r="C102" s="4">
        <v>13.141999999999999</v>
      </c>
      <c r="D102" s="4">
        <v>0.15409999999999999</v>
      </c>
      <c r="E102" s="4" t="s">
        <v>155</v>
      </c>
      <c r="F102" s="4">
        <v>1541.4512090000001</v>
      </c>
      <c r="G102" s="4">
        <v>1862.7</v>
      </c>
      <c r="H102" s="4">
        <v>-9.6</v>
      </c>
      <c r="I102" s="4">
        <v>4473</v>
      </c>
      <c r="K102" s="4">
        <v>2.12</v>
      </c>
      <c r="L102" s="4">
        <v>0.88060000000000005</v>
      </c>
      <c r="M102" s="4">
        <v>11.5723</v>
      </c>
      <c r="N102" s="4">
        <v>0.13569999999999999</v>
      </c>
      <c r="O102" s="4">
        <v>1640.2420999999999</v>
      </c>
      <c r="P102" s="4">
        <v>0</v>
      </c>
      <c r="Q102" s="4">
        <v>1640.2</v>
      </c>
      <c r="R102" s="4">
        <v>1314.9007999999999</v>
      </c>
      <c r="S102" s="4">
        <v>0</v>
      </c>
      <c r="T102" s="4">
        <v>1314.9</v>
      </c>
      <c r="U102" s="4">
        <v>4473.0020000000004</v>
      </c>
      <c r="X102" s="4">
        <v>0</v>
      </c>
      <c r="Y102" s="4">
        <v>1.869</v>
      </c>
      <c r="Z102" s="4" t="s">
        <v>377</v>
      </c>
      <c r="AA102" s="4">
        <v>0</v>
      </c>
      <c r="AB102" s="4">
        <v>12</v>
      </c>
      <c r="AC102" s="4">
        <v>852</v>
      </c>
      <c r="AD102" s="4">
        <v>877</v>
      </c>
      <c r="AE102" s="4">
        <v>840</v>
      </c>
      <c r="AF102" s="4">
        <v>88</v>
      </c>
      <c r="AG102" s="4">
        <v>22.36</v>
      </c>
      <c r="AH102" s="4">
        <v>0.51</v>
      </c>
      <c r="AI102" s="4">
        <v>977</v>
      </c>
      <c r="AJ102" s="4">
        <v>-1</v>
      </c>
      <c r="AK102" s="4">
        <v>0</v>
      </c>
      <c r="AL102" s="4">
        <v>24</v>
      </c>
      <c r="AM102" s="4">
        <v>190</v>
      </c>
      <c r="AN102" s="4">
        <v>188.6</v>
      </c>
      <c r="AO102" s="4">
        <v>3.9</v>
      </c>
      <c r="AP102" s="4">
        <v>195</v>
      </c>
      <c r="AQ102" s="4" t="s">
        <v>155</v>
      </c>
      <c r="AR102" s="4">
        <v>2</v>
      </c>
      <c r="AS102" s="5">
        <v>0.87489583333333332</v>
      </c>
      <c r="AT102" s="4">
        <v>47.159261999999998</v>
      </c>
      <c r="AU102" s="4">
        <v>-88.489501000000004</v>
      </c>
      <c r="AV102" s="4">
        <v>309.5</v>
      </c>
      <c r="AW102" s="4">
        <v>20</v>
      </c>
      <c r="AX102" s="4">
        <v>12</v>
      </c>
      <c r="AY102" s="4">
        <v>8</v>
      </c>
      <c r="AZ102" s="4" t="s">
        <v>417</v>
      </c>
      <c r="BA102" s="4">
        <v>1.5</v>
      </c>
      <c r="BB102" s="4">
        <v>1.0649999999999999</v>
      </c>
      <c r="BC102" s="4">
        <v>2.0649999999999999</v>
      </c>
      <c r="BD102" s="4">
        <v>14.063000000000001</v>
      </c>
      <c r="BE102" s="4">
        <v>15.33</v>
      </c>
      <c r="BF102" s="4">
        <v>1.0900000000000001</v>
      </c>
      <c r="BG102" s="4">
        <v>13.561</v>
      </c>
      <c r="BH102" s="4">
        <v>2888.029</v>
      </c>
      <c r="BI102" s="4">
        <v>21.561</v>
      </c>
      <c r="BJ102" s="4">
        <v>42.866999999999997</v>
      </c>
      <c r="BK102" s="4">
        <v>0</v>
      </c>
      <c r="BL102" s="4">
        <v>42.866999999999997</v>
      </c>
      <c r="BM102" s="4">
        <v>34.365000000000002</v>
      </c>
      <c r="BN102" s="4">
        <v>0</v>
      </c>
      <c r="BO102" s="4">
        <v>34.365000000000002</v>
      </c>
      <c r="BP102" s="4">
        <v>36.9129</v>
      </c>
      <c r="BT102" s="4">
        <v>339.15499999999997</v>
      </c>
      <c r="BU102" s="4">
        <v>0.41953099999999999</v>
      </c>
      <c r="BV102" s="4">
        <v>-5</v>
      </c>
      <c r="BW102" s="4">
        <v>0.78365300000000004</v>
      </c>
      <c r="BX102" s="4">
        <v>10.252288999999999</v>
      </c>
      <c r="BY102" s="4">
        <v>15.829791</v>
      </c>
    </row>
    <row r="103" spans="1:77">
      <c r="A103" s="2">
        <v>42438</v>
      </c>
      <c r="B103" s="28">
        <v>0.66699590277777776</v>
      </c>
      <c r="C103" s="4">
        <v>13.371</v>
      </c>
      <c r="D103" s="4">
        <v>0.13719999999999999</v>
      </c>
      <c r="E103" s="4" t="s">
        <v>155</v>
      </c>
      <c r="F103" s="4">
        <v>1372.1617020000001</v>
      </c>
      <c r="G103" s="4">
        <v>2260.6999999999998</v>
      </c>
      <c r="H103" s="4">
        <v>-32</v>
      </c>
      <c r="I103" s="4">
        <v>4279.8999999999996</v>
      </c>
      <c r="K103" s="4">
        <v>2.2000000000000002</v>
      </c>
      <c r="L103" s="4">
        <v>0.87909999999999999</v>
      </c>
      <c r="M103" s="4">
        <v>11.7546</v>
      </c>
      <c r="N103" s="4">
        <v>0.1206</v>
      </c>
      <c r="O103" s="4">
        <v>1987.4219000000001</v>
      </c>
      <c r="P103" s="4">
        <v>0</v>
      </c>
      <c r="Q103" s="4">
        <v>1987.4</v>
      </c>
      <c r="R103" s="4">
        <v>1593.2175999999999</v>
      </c>
      <c r="S103" s="4">
        <v>0</v>
      </c>
      <c r="T103" s="4">
        <v>1593.2</v>
      </c>
      <c r="U103" s="4">
        <v>4279.8810000000003</v>
      </c>
      <c r="X103" s="4">
        <v>0</v>
      </c>
      <c r="Y103" s="4">
        <v>1.9339999999999999</v>
      </c>
      <c r="Z103" s="4" t="s">
        <v>377</v>
      </c>
      <c r="AA103" s="4">
        <v>0</v>
      </c>
      <c r="AB103" s="4">
        <v>11.9</v>
      </c>
      <c r="AC103" s="4">
        <v>852</v>
      </c>
      <c r="AD103" s="4">
        <v>877</v>
      </c>
      <c r="AE103" s="4">
        <v>840</v>
      </c>
      <c r="AF103" s="4">
        <v>88</v>
      </c>
      <c r="AG103" s="4">
        <v>22.36</v>
      </c>
      <c r="AH103" s="4">
        <v>0.51</v>
      </c>
      <c r="AI103" s="4">
        <v>977</v>
      </c>
      <c r="AJ103" s="4">
        <v>-1</v>
      </c>
      <c r="AK103" s="4">
        <v>0</v>
      </c>
      <c r="AL103" s="4">
        <v>24</v>
      </c>
      <c r="AM103" s="4">
        <v>190</v>
      </c>
      <c r="AN103" s="4">
        <v>188.4</v>
      </c>
      <c r="AO103" s="4">
        <v>3.8</v>
      </c>
      <c r="AP103" s="4">
        <v>195</v>
      </c>
      <c r="AQ103" s="4" t="s">
        <v>155</v>
      </c>
      <c r="AR103" s="4">
        <v>2</v>
      </c>
      <c r="AS103" s="5">
        <v>0.87490740740740736</v>
      </c>
      <c r="AT103" s="4">
        <v>47.159191</v>
      </c>
      <c r="AU103" s="4">
        <v>-88.489377000000005</v>
      </c>
      <c r="AV103" s="4">
        <v>309.5</v>
      </c>
      <c r="AW103" s="4">
        <v>23.9</v>
      </c>
      <c r="AX103" s="4">
        <v>12</v>
      </c>
      <c r="AY103" s="4">
        <v>8</v>
      </c>
      <c r="AZ103" s="4" t="s">
        <v>417</v>
      </c>
      <c r="BA103" s="4">
        <v>1.63</v>
      </c>
      <c r="BB103" s="4">
        <v>1.0349999999999999</v>
      </c>
      <c r="BC103" s="4">
        <v>2.165</v>
      </c>
      <c r="BD103" s="4">
        <v>14.063000000000001</v>
      </c>
      <c r="BE103" s="4">
        <v>15.14</v>
      </c>
      <c r="BF103" s="4">
        <v>1.08</v>
      </c>
      <c r="BG103" s="4">
        <v>13.753</v>
      </c>
      <c r="BH103" s="4">
        <v>2898.152</v>
      </c>
      <c r="BI103" s="4">
        <v>18.928999999999998</v>
      </c>
      <c r="BJ103" s="4">
        <v>51.314</v>
      </c>
      <c r="BK103" s="4">
        <v>0</v>
      </c>
      <c r="BL103" s="4">
        <v>51.314</v>
      </c>
      <c r="BM103" s="4">
        <v>41.136000000000003</v>
      </c>
      <c r="BN103" s="4">
        <v>0</v>
      </c>
      <c r="BO103" s="4">
        <v>41.136000000000003</v>
      </c>
      <c r="BP103" s="4">
        <v>34.8932</v>
      </c>
      <c r="BT103" s="4">
        <v>346.71499999999997</v>
      </c>
      <c r="BU103" s="4">
        <v>0.44292599999999999</v>
      </c>
      <c r="BV103" s="4">
        <v>-5</v>
      </c>
      <c r="BW103" s="4">
        <v>0.78444999999999998</v>
      </c>
      <c r="BX103" s="4">
        <v>10.824006000000001</v>
      </c>
      <c r="BY103" s="4">
        <v>15.845881</v>
      </c>
    </row>
    <row r="104" spans="1:77">
      <c r="A104" s="2">
        <v>42438</v>
      </c>
      <c r="B104" s="28">
        <v>0.6670074768518518</v>
      </c>
      <c r="C104" s="4">
        <v>13.427</v>
      </c>
      <c r="D104" s="4">
        <v>0.1081</v>
      </c>
      <c r="E104" s="4" t="s">
        <v>155</v>
      </c>
      <c r="F104" s="4">
        <v>1080.600823</v>
      </c>
      <c r="G104" s="4">
        <v>2443.5</v>
      </c>
      <c r="H104" s="4">
        <v>-32</v>
      </c>
      <c r="I104" s="4">
        <v>3914</v>
      </c>
      <c r="K104" s="4">
        <v>1.98</v>
      </c>
      <c r="L104" s="4">
        <v>0.87919999999999998</v>
      </c>
      <c r="M104" s="4">
        <v>11.8049</v>
      </c>
      <c r="N104" s="4">
        <v>9.5000000000000001E-2</v>
      </c>
      <c r="O104" s="4">
        <v>2148.3352</v>
      </c>
      <c r="P104" s="4">
        <v>0</v>
      </c>
      <c r="Q104" s="4">
        <v>2148.3000000000002</v>
      </c>
      <c r="R104" s="4">
        <v>1722.2138</v>
      </c>
      <c r="S104" s="4">
        <v>0</v>
      </c>
      <c r="T104" s="4">
        <v>1722.2</v>
      </c>
      <c r="U104" s="4">
        <v>3913.9672999999998</v>
      </c>
      <c r="X104" s="4">
        <v>0</v>
      </c>
      <c r="Y104" s="4">
        <v>1.7387999999999999</v>
      </c>
      <c r="Z104" s="4" t="s">
        <v>377</v>
      </c>
      <c r="AA104" s="4">
        <v>0</v>
      </c>
      <c r="AB104" s="4">
        <v>11.9</v>
      </c>
      <c r="AC104" s="4">
        <v>854</v>
      </c>
      <c r="AD104" s="4">
        <v>876</v>
      </c>
      <c r="AE104" s="4">
        <v>839</v>
      </c>
      <c r="AF104" s="4">
        <v>88</v>
      </c>
      <c r="AG104" s="4">
        <v>22.36</v>
      </c>
      <c r="AH104" s="4">
        <v>0.51</v>
      </c>
      <c r="AI104" s="4">
        <v>977</v>
      </c>
      <c r="AJ104" s="4">
        <v>-1</v>
      </c>
      <c r="AK104" s="4">
        <v>0</v>
      </c>
      <c r="AL104" s="4">
        <v>24</v>
      </c>
      <c r="AM104" s="4">
        <v>190</v>
      </c>
      <c r="AN104" s="4">
        <v>188</v>
      </c>
      <c r="AO104" s="4">
        <v>3.6</v>
      </c>
      <c r="AP104" s="4">
        <v>195</v>
      </c>
      <c r="AQ104" s="4" t="s">
        <v>155</v>
      </c>
      <c r="AR104" s="4">
        <v>2</v>
      </c>
      <c r="AS104" s="5">
        <v>0.87491898148148151</v>
      </c>
      <c r="AT104" s="4">
        <v>47.159118999999997</v>
      </c>
      <c r="AU104" s="4">
        <v>-88.489221000000001</v>
      </c>
      <c r="AV104" s="4">
        <v>309.5</v>
      </c>
      <c r="AW104" s="4">
        <v>27.5</v>
      </c>
      <c r="AX104" s="4">
        <v>12</v>
      </c>
      <c r="AY104" s="4">
        <v>8</v>
      </c>
      <c r="AZ104" s="4" t="s">
        <v>417</v>
      </c>
      <c r="BA104" s="4">
        <v>1.635</v>
      </c>
      <c r="BB104" s="4">
        <v>1.0649999999999999</v>
      </c>
      <c r="BC104" s="4">
        <v>2.2650000000000001</v>
      </c>
      <c r="BD104" s="4">
        <v>14.063000000000001</v>
      </c>
      <c r="BE104" s="4">
        <v>15.16</v>
      </c>
      <c r="BF104" s="4">
        <v>1.08</v>
      </c>
      <c r="BG104" s="4">
        <v>13.74</v>
      </c>
      <c r="BH104" s="4">
        <v>2913.384</v>
      </c>
      <c r="BI104" s="4">
        <v>14.923</v>
      </c>
      <c r="BJ104" s="4">
        <v>55.523000000000003</v>
      </c>
      <c r="BK104" s="4">
        <v>0</v>
      </c>
      <c r="BL104" s="4">
        <v>55.523000000000003</v>
      </c>
      <c r="BM104" s="4">
        <v>44.51</v>
      </c>
      <c r="BN104" s="4">
        <v>0</v>
      </c>
      <c r="BO104" s="4">
        <v>44.51</v>
      </c>
      <c r="BP104" s="4">
        <v>31.941099999999999</v>
      </c>
      <c r="BT104" s="4">
        <v>312.01499999999999</v>
      </c>
      <c r="BU104" s="4">
        <v>0.49102200000000001</v>
      </c>
      <c r="BV104" s="4">
        <v>-5</v>
      </c>
      <c r="BW104" s="4">
        <v>0.78400000000000003</v>
      </c>
      <c r="BX104" s="4">
        <v>11.999351000000001</v>
      </c>
      <c r="BY104" s="4">
        <v>15.8368</v>
      </c>
    </row>
    <row r="105" spans="1:77">
      <c r="A105" s="2">
        <v>42438</v>
      </c>
      <c r="B105" s="28">
        <v>0.66701905092592595</v>
      </c>
      <c r="C105" s="4">
        <v>13.429</v>
      </c>
      <c r="D105" s="4">
        <v>7.6799999999999993E-2</v>
      </c>
      <c r="E105" s="4" t="s">
        <v>155</v>
      </c>
      <c r="F105" s="4">
        <v>767.84362099999998</v>
      </c>
      <c r="G105" s="4">
        <v>2526.8000000000002</v>
      </c>
      <c r="H105" s="4">
        <v>-32</v>
      </c>
      <c r="I105" s="4">
        <v>3194.6</v>
      </c>
      <c r="K105" s="4">
        <v>1.8</v>
      </c>
      <c r="L105" s="4">
        <v>0.88009999999999999</v>
      </c>
      <c r="M105" s="4">
        <v>11.819000000000001</v>
      </c>
      <c r="N105" s="4">
        <v>6.7599999999999993E-2</v>
      </c>
      <c r="O105" s="4">
        <v>2223.9524000000001</v>
      </c>
      <c r="P105" s="4">
        <v>0</v>
      </c>
      <c r="Q105" s="4">
        <v>2224</v>
      </c>
      <c r="R105" s="4">
        <v>1782.8324</v>
      </c>
      <c r="S105" s="4">
        <v>0</v>
      </c>
      <c r="T105" s="4">
        <v>1782.8</v>
      </c>
      <c r="U105" s="4">
        <v>3194.6370999999999</v>
      </c>
      <c r="X105" s="4">
        <v>0</v>
      </c>
      <c r="Y105" s="4">
        <v>1.5843</v>
      </c>
      <c r="Z105" s="4" t="s">
        <v>377</v>
      </c>
      <c r="AA105" s="4">
        <v>0</v>
      </c>
      <c r="AB105" s="4">
        <v>11.9</v>
      </c>
      <c r="AC105" s="4">
        <v>854</v>
      </c>
      <c r="AD105" s="4">
        <v>877</v>
      </c>
      <c r="AE105" s="4">
        <v>836</v>
      </c>
      <c r="AF105" s="4">
        <v>88</v>
      </c>
      <c r="AG105" s="4">
        <v>22.36</v>
      </c>
      <c r="AH105" s="4">
        <v>0.51</v>
      </c>
      <c r="AI105" s="4">
        <v>977</v>
      </c>
      <c r="AJ105" s="4">
        <v>-1</v>
      </c>
      <c r="AK105" s="4">
        <v>0</v>
      </c>
      <c r="AL105" s="4">
        <v>24</v>
      </c>
      <c r="AM105" s="4">
        <v>190</v>
      </c>
      <c r="AN105" s="4">
        <v>187.4</v>
      </c>
      <c r="AO105" s="4">
        <v>3.6</v>
      </c>
      <c r="AP105" s="4">
        <v>195</v>
      </c>
      <c r="AQ105" s="4" t="s">
        <v>155</v>
      </c>
      <c r="AR105" s="4">
        <v>2</v>
      </c>
      <c r="AS105" s="5">
        <v>0.87493055555555566</v>
      </c>
      <c r="AT105" s="4">
        <v>47.159067</v>
      </c>
      <c r="AU105" s="4">
        <v>-88.489035000000001</v>
      </c>
      <c r="AV105" s="4">
        <v>309.60000000000002</v>
      </c>
      <c r="AW105" s="4">
        <v>30.3</v>
      </c>
      <c r="AX105" s="4">
        <v>12</v>
      </c>
      <c r="AY105" s="4">
        <v>8</v>
      </c>
      <c r="AZ105" s="4" t="s">
        <v>417</v>
      </c>
      <c r="BA105" s="4">
        <v>1.73</v>
      </c>
      <c r="BB105" s="4">
        <v>1.0349999999999999</v>
      </c>
      <c r="BC105" s="4">
        <v>2.3650000000000002</v>
      </c>
      <c r="BD105" s="4">
        <v>14.063000000000001</v>
      </c>
      <c r="BE105" s="4">
        <v>15.28</v>
      </c>
      <c r="BF105" s="4">
        <v>1.0900000000000001</v>
      </c>
      <c r="BG105" s="4">
        <v>13.618</v>
      </c>
      <c r="BH105" s="4">
        <v>2937.306</v>
      </c>
      <c r="BI105" s="4">
        <v>10.69</v>
      </c>
      <c r="BJ105" s="4">
        <v>57.88</v>
      </c>
      <c r="BK105" s="4">
        <v>0</v>
      </c>
      <c r="BL105" s="4">
        <v>57.88</v>
      </c>
      <c r="BM105" s="4">
        <v>46.4</v>
      </c>
      <c r="BN105" s="4">
        <v>0</v>
      </c>
      <c r="BO105" s="4">
        <v>46.4</v>
      </c>
      <c r="BP105" s="4">
        <v>26.253399999999999</v>
      </c>
      <c r="BT105" s="4">
        <v>286.28100000000001</v>
      </c>
      <c r="BU105" s="4">
        <v>0.52002000000000004</v>
      </c>
      <c r="BV105" s="4">
        <v>-5</v>
      </c>
      <c r="BW105" s="4">
        <v>0.78565300000000005</v>
      </c>
      <c r="BX105" s="4">
        <v>12.707989</v>
      </c>
      <c r="BY105" s="4">
        <v>15.870191</v>
      </c>
    </row>
    <row r="106" spans="1:77">
      <c r="A106" s="2">
        <v>42438</v>
      </c>
      <c r="B106" s="28">
        <v>0.6670306250000001</v>
      </c>
      <c r="C106" s="4">
        <v>13.396000000000001</v>
      </c>
      <c r="D106" s="4">
        <v>7.3700000000000002E-2</v>
      </c>
      <c r="E106" s="4" t="s">
        <v>155</v>
      </c>
      <c r="F106" s="4">
        <v>737.21674900000005</v>
      </c>
      <c r="G106" s="4">
        <v>2493.1</v>
      </c>
      <c r="H106" s="4">
        <v>-32</v>
      </c>
      <c r="I106" s="4">
        <v>2430.3000000000002</v>
      </c>
      <c r="K106" s="4">
        <v>1.6</v>
      </c>
      <c r="L106" s="4">
        <v>0.88119999999999998</v>
      </c>
      <c r="M106" s="4">
        <v>11.803599999999999</v>
      </c>
      <c r="N106" s="4">
        <v>6.5000000000000002E-2</v>
      </c>
      <c r="O106" s="4">
        <v>2196.8271</v>
      </c>
      <c r="P106" s="4">
        <v>0</v>
      </c>
      <c r="Q106" s="4">
        <v>2196.8000000000002</v>
      </c>
      <c r="R106" s="4">
        <v>1761.0873999999999</v>
      </c>
      <c r="S106" s="4">
        <v>0</v>
      </c>
      <c r="T106" s="4">
        <v>1761.1</v>
      </c>
      <c r="U106" s="4">
        <v>2430.2955000000002</v>
      </c>
      <c r="X106" s="4">
        <v>0</v>
      </c>
      <c r="Y106" s="4">
        <v>1.4097999999999999</v>
      </c>
      <c r="Z106" s="4" t="s">
        <v>377</v>
      </c>
      <c r="AA106" s="4">
        <v>0</v>
      </c>
      <c r="AB106" s="4">
        <v>11.9</v>
      </c>
      <c r="AC106" s="4">
        <v>853</v>
      </c>
      <c r="AD106" s="4">
        <v>878</v>
      </c>
      <c r="AE106" s="4">
        <v>834</v>
      </c>
      <c r="AF106" s="4">
        <v>88</v>
      </c>
      <c r="AG106" s="4">
        <v>22.36</v>
      </c>
      <c r="AH106" s="4">
        <v>0.51</v>
      </c>
      <c r="AI106" s="4">
        <v>977</v>
      </c>
      <c r="AJ106" s="4">
        <v>-1</v>
      </c>
      <c r="AK106" s="4">
        <v>0</v>
      </c>
      <c r="AL106" s="4">
        <v>24</v>
      </c>
      <c r="AM106" s="4">
        <v>190</v>
      </c>
      <c r="AN106" s="4">
        <v>187.6</v>
      </c>
      <c r="AO106" s="4">
        <v>3.6</v>
      </c>
      <c r="AP106" s="4">
        <v>195</v>
      </c>
      <c r="AQ106" s="4" t="s">
        <v>155</v>
      </c>
      <c r="AR106" s="4">
        <v>2</v>
      </c>
      <c r="AS106" s="5">
        <v>0.87494212962962958</v>
      </c>
      <c r="AT106" s="4">
        <v>47.159022999999998</v>
      </c>
      <c r="AU106" s="4">
        <v>-88.488844</v>
      </c>
      <c r="AV106" s="4">
        <v>309.89999999999998</v>
      </c>
      <c r="AW106" s="4">
        <v>32.4</v>
      </c>
      <c r="AX106" s="4">
        <v>12</v>
      </c>
      <c r="AY106" s="4">
        <v>8</v>
      </c>
      <c r="AZ106" s="4" t="s">
        <v>417</v>
      </c>
      <c r="BA106" s="4">
        <v>1.54026</v>
      </c>
      <c r="BB106" s="4">
        <v>1.1298699999999999</v>
      </c>
      <c r="BC106" s="4">
        <v>2.4649350000000001</v>
      </c>
      <c r="BD106" s="4">
        <v>14.063000000000001</v>
      </c>
      <c r="BE106" s="4">
        <v>15.42</v>
      </c>
      <c r="BF106" s="4">
        <v>1.1000000000000001</v>
      </c>
      <c r="BG106" s="4">
        <v>13.487</v>
      </c>
      <c r="BH106" s="4">
        <v>2956.4319999999998</v>
      </c>
      <c r="BI106" s="4">
        <v>10.356</v>
      </c>
      <c r="BJ106" s="4">
        <v>57.622</v>
      </c>
      <c r="BK106" s="4">
        <v>0</v>
      </c>
      <c r="BL106" s="4">
        <v>57.622</v>
      </c>
      <c r="BM106" s="4">
        <v>46.192999999999998</v>
      </c>
      <c r="BN106" s="4">
        <v>0</v>
      </c>
      <c r="BO106" s="4">
        <v>46.192999999999998</v>
      </c>
      <c r="BP106" s="4">
        <v>20.128399999999999</v>
      </c>
      <c r="BT106" s="4">
        <v>256.75900000000001</v>
      </c>
      <c r="BU106" s="4">
        <v>0.52128600000000003</v>
      </c>
      <c r="BV106" s="4">
        <v>-5</v>
      </c>
      <c r="BW106" s="4">
        <v>0.78644899999999995</v>
      </c>
      <c r="BX106" s="4">
        <v>12.738927</v>
      </c>
      <c r="BY106" s="4">
        <v>15.88627</v>
      </c>
    </row>
    <row r="107" spans="1:77">
      <c r="A107" s="2">
        <v>42438</v>
      </c>
      <c r="B107" s="28">
        <v>0.66704219907407403</v>
      </c>
      <c r="C107" s="4">
        <v>13.276999999999999</v>
      </c>
      <c r="D107" s="4">
        <v>6.2600000000000003E-2</v>
      </c>
      <c r="E107" s="4" t="s">
        <v>155</v>
      </c>
      <c r="F107" s="4">
        <v>626.42611699999998</v>
      </c>
      <c r="G107" s="4">
        <v>2485</v>
      </c>
      <c r="H107" s="4">
        <v>-30.8</v>
      </c>
      <c r="I107" s="4">
        <v>2152.4</v>
      </c>
      <c r="K107" s="4">
        <v>1.6</v>
      </c>
      <c r="L107" s="4">
        <v>0.88239999999999996</v>
      </c>
      <c r="M107" s="4">
        <v>11.7165</v>
      </c>
      <c r="N107" s="4">
        <v>5.5300000000000002E-2</v>
      </c>
      <c r="O107" s="4">
        <v>2192.8634999999999</v>
      </c>
      <c r="P107" s="4">
        <v>0</v>
      </c>
      <c r="Q107" s="4">
        <v>2192.9</v>
      </c>
      <c r="R107" s="4">
        <v>1757.91</v>
      </c>
      <c r="S107" s="4">
        <v>0</v>
      </c>
      <c r="T107" s="4">
        <v>1757.9</v>
      </c>
      <c r="U107" s="4">
        <v>2152.3521000000001</v>
      </c>
      <c r="X107" s="4">
        <v>0</v>
      </c>
      <c r="Y107" s="4">
        <v>1.4118999999999999</v>
      </c>
      <c r="Z107" s="4" t="s">
        <v>377</v>
      </c>
      <c r="AA107" s="4">
        <v>0</v>
      </c>
      <c r="AB107" s="4">
        <v>12</v>
      </c>
      <c r="AC107" s="4">
        <v>852</v>
      </c>
      <c r="AD107" s="4">
        <v>877</v>
      </c>
      <c r="AE107" s="4">
        <v>835</v>
      </c>
      <c r="AF107" s="4">
        <v>88</v>
      </c>
      <c r="AG107" s="4">
        <v>22.36</v>
      </c>
      <c r="AH107" s="4">
        <v>0.51</v>
      </c>
      <c r="AI107" s="4">
        <v>977</v>
      </c>
      <c r="AJ107" s="4">
        <v>-1</v>
      </c>
      <c r="AK107" s="4">
        <v>0</v>
      </c>
      <c r="AL107" s="4">
        <v>24</v>
      </c>
      <c r="AM107" s="4">
        <v>190</v>
      </c>
      <c r="AN107" s="4">
        <v>188.6</v>
      </c>
      <c r="AO107" s="4">
        <v>3.7</v>
      </c>
      <c r="AP107" s="4">
        <v>195</v>
      </c>
      <c r="AQ107" s="4" t="s">
        <v>155</v>
      </c>
      <c r="AR107" s="4">
        <v>2</v>
      </c>
      <c r="AS107" s="5">
        <v>0.87495370370370373</v>
      </c>
      <c r="AT107" s="4">
        <v>47.158991</v>
      </c>
      <c r="AU107" s="4">
        <v>-88.488636999999997</v>
      </c>
      <c r="AV107" s="4">
        <v>310.3</v>
      </c>
      <c r="AW107" s="4">
        <v>35.200000000000003</v>
      </c>
      <c r="AX107" s="4">
        <v>12</v>
      </c>
      <c r="AY107" s="4">
        <v>8</v>
      </c>
      <c r="AZ107" s="4" t="s">
        <v>417</v>
      </c>
      <c r="BA107" s="4">
        <v>1.4</v>
      </c>
      <c r="BB107" s="4">
        <v>1.2649649999999999</v>
      </c>
      <c r="BC107" s="4">
        <v>2.3700700000000001</v>
      </c>
      <c r="BD107" s="4">
        <v>14.063000000000001</v>
      </c>
      <c r="BE107" s="4">
        <v>15.59</v>
      </c>
      <c r="BF107" s="4">
        <v>1.1100000000000001</v>
      </c>
      <c r="BG107" s="4">
        <v>13.321999999999999</v>
      </c>
      <c r="BH107" s="4">
        <v>2965.2159999999999</v>
      </c>
      <c r="BI107" s="4">
        <v>8.9039999999999999</v>
      </c>
      <c r="BJ107" s="4">
        <v>58.118000000000002</v>
      </c>
      <c r="BK107" s="4">
        <v>0</v>
      </c>
      <c r="BL107" s="4">
        <v>58.118000000000002</v>
      </c>
      <c r="BM107" s="4">
        <v>46.59</v>
      </c>
      <c r="BN107" s="4">
        <v>0</v>
      </c>
      <c r="BO107" s="4">
        <v>46.59</v>
      </c>
      <c r="BP107" s="4">
        <v>18.0123</v>
      </c>
      <c r="BT107" s="4">
        <v>259.815</v>
      </c>
      <c r="BU107" s="4">
        <v>0.52381599999999995</v>
      </c>
      <c r="BV107" s="4">
        <v>-5</v>
      </c>
      <c r="BW107" s="4">
        <v>0.786551</v>
      </c>
      <c r="BX107" s="4">
        <v>12.800754</v>
      </c>
      <c r="BY107" s="4">
        <v>15.88833</v>
      </c>
    </row>
    <row r="108" spans="1:77">
      <c r="A108" s="2">
        <v>42438</v>
      </c>
      <c r="B108" s="28">
        <v>0.66705377314814818</v>
      </c>
      <c r="C108" s="4">
        <v>13.039</v>
      </c>
      <c r="D108" s="4">
        <v>6.1600000000000002E-2</v>
      </c>
      <c r="E108" s="4" t="s">
        <v>155</v>
      </c>
      <c r="F108" s="4">
        <v>615.87786300000005</v>
      </c>
      <c r="G108" s="4">
        <v>2242.5</v>
      </c>
      <c r="H108" s="4">
        <v>-18.7</v>
      </c>
      <c r="I108" s="4">
        <v>1708.8</v>
      </c>
      <c r="K108" s="4">
        <v>1.6</v>
      </c>
      <c r="L108" s="4">
        <v>0.88480000000000003</v>
      </c>
      <c r="M108" s="4">
        <v>11.536799999999999</v>
      </c>
      <c r="N108" s="4">
        <v>5.45E-2</v>
      </c>
      <c r="O108" s="4">
        <v>1984.1357</v>
      </c>
      <c r="P108" s="4">
        <v>0</v>
      </c>
      <c r="Q108" s="4">
        <v>1984.1</v>
      </c>
      <c r="R108" s="4">
        <v>1590.5832</v>
      </c>
      <c r="S108" s="4">
        <v>0</v>
      </c>
      <c r="T108" s="4">
        <v>1590.6</v>
      </c>
      <c r="U108" s="4">
        <v>1708.7564</v>
      </c>
      <c r="X108" s="4">
        <v>0</v>
      </c>
      <c r="Y108" s="4">
        <v>1.4157</v>
      </c>
      <c r="Z108" s="4" t="s">
        <v>377</v>
      </c>
      <c r="AA108" s="4">
        <v>0</v>
      </c>
      <c r="AB108" s="4">
        <v>11.9</v>
      </c>
      <c r="AC108" s="4">
        <v>851</v>
      </c>
      <c r="AD108" s="4">
        <v>876</v>
      </c>
      <c r="AE108" s="4">
        <v>836</v>
      </c>
      <c r="AF108" s="4">
        <v>88</v>
      </c>
      <c r="AG108" s="4">
        <v>22.36</v>
      </c>
      <c r="AH108" s="4">
        <v>0.51</v>
      </c>
      <c r="AI108" s="4">
        <v>977</v>
      </c>
      <c r="AJ108" s="4">
        <v>-1</v>
      </c>
      <c r="AK108" s="4">
        <v>0</v>
      </c>
      <c r="AL108" s="4">
        <v>24</v>
      </c>
      <c r="AM108" s="4">
        <v>189.4</v>
      </c>
      <c r="AN108" s="4">
        <v>189</v>
      </c>
      <c r="AO108" s="4">
        <v>3.8</v>
      </c>
      <c r="AP108" s="4">
        <v>195</v>
      </c>
      <c r="AQ108" s="4" t="s">
        <v>155</v>
      </c>
      <c r="AR108" s="4">
        <v>2</v>
      </c>
      <c r="AS108" s="5">
        <v>0.87496527777777777</v>
      </c>
      <c r="AT108" s="4">
        <v>47.158977</v>
      </c>
      <c r="AU108" s="4">
        <v>-88.488411999999997</v>
      </c>
      <c r="AV108" s="4">
        <v>310.60000000000002</v>
      </c>
      <c r="AW108" s="4">
        <v>37.6</v>
      </c>
      <c r="AX108" s="4">
        <v>12</v>
      </c>
      <c r="AY108" s="4">
        <v>9</v>
      </c>
      <c r="AZ108" s="4" t="s">
        <v>418</v>
      </c>
      <c r="BA108" s="4">
        <v>1.2050000000000001</v>
      </c>
      <c r="BB108" s="4">
        <v>1.2350000000000001</v>
      </c>
      <c r="BC108" s="4">
        <v>1.845</v>
      </c>
      <c r="BD108" s="4">
        <v>14.063000000000001</v>
      </c>
      <c r="BE108" s="4">
        <v>15.91</v>
      </c>
      <c r="BF108" s="4">
        <v>1.1299999999999999</v>
      </c>
      <c r="BG108" s="4">
        <v>13.022</v>
      </c>
      <c r="BH108" s="4">
        <v>2975.741</v>
      </c>
      <c r="BI108" s="4">
        <v>8.9459999999999997</v>
      </c>
      <c r="BJ108" s="4">
        <v>53.594000000000001</v>
      </c>
      <c r="BK108" s="4">
        <v>0</v>
      </c>
      <c r="BL108" s="4">
        <v>53.594000000000001</v>
      </c>
      <c r="BM108" s="4">
        <v>42.963999999999999</v>
      </c>
      <c r="BN108" s="4">
        <v>0</v>
      </c>
      <c r="BO108" s="4">
        <v>42.963999999999999</v>
      </c>
      <c r="BP108" s="4">
        <v>14.574299999999999</v>
      </c>
      <c r="BT108" s="4">
        <v>265.50299999999999</v>
      </c>
      <c r="BU108" s="4">
        <v>0.53320400000000001</v>
      </c>
      <c r="BV108" s="4">
        <v>-5</v>
      </c>
      <c r="BW108" s="4">
        <v>0.78700000000000003</v>
      </c>
      <c r="BX108" s="4">
        <v>13.030173</v>
      </c>
      <c r="BY108" s="4">
        <v>15.897399999999999</v>
      </c>
    </row>
    <row r="109" spans="1:77">
      <c r="A109" s="2">
        <v>42438</v>
      </c>
      <c r="B109" s="28">
        <v>0.66706534722222222</v>
      </c>
      <c r="C109" s="4">
        <v>13.287000000000001</v>
      </c>
      <c r="D109" s="4">
        <v>8.9899999999999994E-2</v>
      </c>
      <c r="E109" s="4" t="s">
        <v>155</v>
      </c>
      <c r="F109" s="4">
        <v>899.26470600000005</v>
      </c>
      <c r="G109" s="4">
        <v>2026.8</v>
      </c>
      <c r="H109" s="4">
        <v>-5.5</v>
      </c>
      <c r="I109" s="4">
        <v>1469.4</v>
      </c>
      <c r="K109" s="4">
        <v>1.84</v>
      </c>
      <c r="L109" s="4">
        <v>0.88280000000000003</v>
      </c>
      <c r="M109" s="4">
        <v>11.7294</v>
      </c>
      <c r="N109" s="4">
        <v>7.9399999999999998E-2</v>
      </c>
      <c r="O109" s="4">
        <v>1789.2175</v>
      </c>
      <c r="P109" s="4">
        <v>0</v>
      </c>
      <c r="Q109" s="4">
        <v>1789.2</v>
      </c>
      <c r="R109" s="4">
        <v>1434.327</v>
      </c>
      <c r="S109" s="4">
        <v>0</v>
      </c>
      <c r="T109" s="4">
        <v>1434.3</v>
      </c>
      <c r="U109" s="4">
        <v>1469.3842</v>
      </c>
      <c r="X109" s="4">
        <v>0</v>
      </c>
      <c r="Y109" s="4">
        <v>1.6252</v>
      </c>
      <c r="Z109" s="4" t="s">
        <v>377</v>
      </c>
      <c r="AA109" s="4">
        <v>0</v>
      </c>
      <c r="AB109" s="4">
        <v>11.8</v>
      </c>
      <c r="AC109" s="4">
        <v>852</v>
      </c>
      <c r="AD109" s="4">
        <v>875</v>
      </c>
      <c r="AE109" s="4">
        <v>837</v>
      </c>
      <c r="AF109" s="4">
        <v>88</v>
      </c>
      <c r="AG109" s="4">
        <v>22.36</v>
      </c>
      <c r="AH109" s="4">
        <v>0.51</v>
      </c>
      <c r="AI109" s="4">
        <v>977</v>
      </c>
      <c r="AJ109" s="4">
        <v>-1</v>
      </c>
      <c r="AK109" s="4">
        <v>0</v>
      </c>
      <c r="AL109" s="4">
        <v>24</v>
      </c>
      <c r="AM109" s="4">
        <v>189</v>
      </c>
      <c r="AN109" s="4">
        <v>188.4</v>
      </c>
      <c r="AO109" s="4">
        <v>3.7</v>
      </c>
      <c r="AP109" s="4">
        <v>195</v>
      </c>
      <c r="AQ109" s="4" t="s">
        <v>155</v>
      </c>
      <c r="AR109" s="4">
        <v>2</v>
      </c>
      <c r="AS109" s="5">
        <v>0.87497685185185192</v>
      </c>
      <c r="AT109" s="4">
        <v>47.158976000000003</v>
      </c>
      <c r="AU109" s="4">
        <v>-88.488168000000002</v>
      </c>
      <c r="AV109" s="4">
        <v>310.8</v>
      </c>
      <c r="AW109" s="4">
        <v>39.4</v>
      </c>
      <c r="AX109" s="4">
        <v>12</v>
      </c>
      <c r="AY109" s="4">
        <v>10</v>
      </c>
      <c r="AZ109" s="4" t="s">
        <v>419</v>
      </c>
      <c r="BA109" s="4">
        <v>1.2949999999999999</v>
      </c>
      <c r="BB109" s="4">
        <v>1.07</v>
      </c>
      <c r="BC109" s="4">
        <v>1.7949999999999999</v>
      </c>
      <c r="BD109" s="4">
        <v>14.063000000000001</v>
      </c>
      <c r="BE109" s="4">
        <v>15.64</v>
      </c>
      <c r="BF109" s="4">
        <v>1.1100000000000001</v>
      </c>
      <c r="BG109" s="4">
        <v>13.279</v>
      </c>
      <c r="BH109" s="4">
        <v>2976.2750000000001</v>
      </c>
      <c r="BI109" s="4">
        <v>12.821</v>
      </c>
      <c r="BJ109" s="4">
        <v>47.543999999999997</v>
      </c>
      <c r="BK109" s="4">
        <v>0</v>
      </c>
      <c r="BL109" s="4">
        <v>47.543999999999997</v>
      </c>
      <c r="BM109" s="4">
        <v>38.113999999999997</v>
      </c>
      <c r="BN109" s="4">
        <v>0</v>
      </c>
      <c r="BO109" s="4">
        <v>38.113999999999997</v>
      </c>
      <c r="BP109" s="4">
        <v>12.329000000000001</v>
      </c>
      <c r="BT109" s="4">
        <v>299.84899999999999</v>
      </c>
      <c r="BU109" s="4">
        <v>0.58679400000000004</v>
      </c>
      <c r="BV109" s="4">
        <v>-5</v>
      </c>
      <c r="BW109" s="4">
        <v>0.78534700000000002</v>
      </c>
      <c r="BX109" s="4">
        <v>14.339779</v>
      </c>
      <c r="BY109" s="4">
        <v>15.864008999999999</v>
      </c>
    </row>
    <row r="110" spans="1:77">
      <c r="A110" s="2">
        <v>42438</v>
      </c>
      <c r="B110" s="28">
        <v>0.66707692129629637</v>
      </c>
      <c r="C110" s="4">
        <v>13.79</v>
      </c>
      <c r="D110" s="4">
        <v>0.20749999999999999</v>
      </c>
      <c r="E110" s="4" t="s">
        <v>155</v>
      </c>
      <c r="F110" s="4">
        <v>2074.9747050000001</v>
      </c>
      <c r="G110" s="4">
        <v>2153.6</v>
      </c>
      <c r="H110" s="4">
        <v>-5.4</v>
      </c>
      <c r="I110" s="4">
        <v>1951.2</v>
      </c>
      <c r="K110" s="4">
        <v>1.9</v>
      </c>
      <c r="L110" s="4">
        <v>0.87729999999999997</v>
      </c>
      <c r="M110" s="4">
        <v>12.0982</v>
      </c>
      <c r="N110" s="4">
        <v>0.182</v>
      </c>
      <c r="O110" s="4">
        <v>1889.4136000000001</v>
      </c>
      <c r="P110" s="4">
        <v>0</v>
      </c>
      <c r="Q110" s="4">
        <v>1889.4</v>
      </c>
      <c r="R110" s="4">
        <v>1514.6492000000001</v>
      </c>
      <c r="S110" s="4">
        <v>0</v>
      </c>
      <c r="T110" s="4">
        <v>1514.6</v>
      </c>
      <c r="U110" s="4">
        <v>1951.2438999999999</v>
      </c>
      <c r="X110" s="4">
        <v>0</v>
      </c>
      <c r="Y110" s="4">
        <v>1.6669</v>
      </c>
      <c r="Z110" s="4" t="s">
        <v>377</v>
      </c>
      <c r="AA110" s="4">
        <v>0</v>
      </c>
      <c r="AB110" s="4">
        <v>11.9</v>
      </c>
      <c r="AC110" s="4">
        <v>853</v>
      </c>
      <c r="AD110" s="4">
        <v>876</v>
      </c>
      <c r="AE110" s="4">
        <v>838</v>
      </c>
      <c r="AF110" s="4">
        <v>88</v>
      </c>
      <c r="AG110" s="4">
        <v>22.36</v>
      </c>
      <c r="AH110" s="4">
        <v>0.51</v>
      </c>
      <c r="AI110" s="4">
        <v>977</v>
      </c>
      <c r="AJ110" s="4">
        <v>-1</v>
      </c>
      <c r="AK110" s="4">
        <v>0</v>
      </c>
      <c r="AL110" s="4">
        <v>24</v>
      </c>
      <c r="AM110" s="4">
        <v>189.6</v>
      </c>
      <c r="AN110" s="4">
        <v>188</v>
      </c>
      <c r="AO110" s="4">
        <v>3.5</v>
      </c>
      <c r="AP110" s="4">
        <v>195</v>
      </c>
      <c r="AQ110" s="4" t="s">
        <v>155</v>
      </c>
      <c r="AR110" s="4">
        <v>2</v>
      </c>
      <c r="AS110" s="5">
        <v>0.87498842592592585</v>
      </c>
      <c r="AT110" s="4">
        <v>47.158974000000001</v>
      </c>
      <c r="AU110" s="4">
        <v>-88.487909000000002</v>
      </c>
      <c r="AV110" s="4">
        <v>310.8</v>
      </c>
      <c r="AW110" s="4">
        <v>41.3</v>
      </c>
      <c r="AX110" s="4">
        <v>12</v>
      </c>
      <c r="AY110" s="4">
        <v>10</v>
      </c>
      <c r="AZ110" s="4" t="s">
        <v>419</v>
      </c>
      <c r="BA110" s="4">
        <v>1.7250000000000001</v>
      </c>
      <c r="BB110" s="4">
        <v>1</v>
      </c>
      <c r="BC110" s="4">
        <v>2.16</v>
      </c>
      <c r="BD110" s="4">
        <v>14.063000000000001</v>
      </c>
      <c r="BE110" s="4">
        <v>14.92</v>
      </c>
      <c r="BF110" s="4">
        <v>1.06</v>
      </c>
      <c r="BG110" s="4">
        <v>13.984</v>
      </c>
      <c r="BH110" s="4">
        <v>2941.5720000000001</v>
      </c>
      <c r="BI110" s="4">
        <v>28.170999999999999</v>
      </c>
      <c r="BJ110" s="4">
        <v>48.107999999999997</v>
      </c>
      <c r="BK110" s="4">
        <v>0</v>
      </c>
      <c r="BL110" s="4">
        <v>48.107999999999997</v>
      </c>
      <c r="BM110" s="4">
        <v>38.566000000000003</v>
      </c>
      <c r="BN110" s="4">
        <v>0</v>
      </c>
      <c r="BO110" s="4">
        <v>38.566000000000003</v>
      </c>
      <c r="BP110" s="4">
        <v>15.687900000000001</v>
      </c>
      <c r="BT110" s="4">
        <v>294.69099999999997</v>
      </c>
      <c r="BU110" s="4">
        <v>0.57665500000000003</v>
      </c>
      <c r="BV110" s="4">
        <v>-5</v>
      </c>
      <c r="BW110" s="4">
        <v>0.78510199999999997</v>
      </c>
      <c r="BX110" s="4">
        <v>14.092007000000001</v>
      </c>
      <c r="BY110" s="4">
        <v>15.859059999999999</v>
      </c>
    </row>
    <row r="111" spans="1:77">
      <c r="A111" s="2">
        <v>42438</v>
      </c>
      <c r="B111" s="28">
        <v>0.66708849537037029</v>
      </c>
      <c r="C111" s="4">
        <v>13.97</v>
      </c>
      <c r="D111" s="4">
        <v>0.91490000000000005</v>
      </c>
      <c r="E111" s="4" t="s">
        <v>155</v>
      </c>
      <c r="F111" s="4">
        <v>9149.1736930000006</v>
      </c>
      <c r="G111" s="4">
        <v>2069.9</v>
      </c>
      <c r="H111" s="4">
        <v>-5.2</v>
      </c>
      <c r="I111" s="4">
        <v>2616.5</v>
      </c>
      <c r="K111" s="4">
        <v>1.72</v>
      </c>
      <c r="L111" s="4">
        <v>0.86899999999999999</v>
      </c>
      <c r="M111" s="4">
        <v>12.140599999999999</v>
      </c>
      <c r="N111" s="4">
        <v>0.79510000000000003</v>
      </c>
      <c r="O111" s="4">
        <v>1798.8315</v>
      </c>
      <c r="P111" s="4">
        <v>0</v>
      </c>
      <c r="Q111" s="4">
        <v>1798.8</v>
      </c>
      <c r="R111" s="4">
        <v>1442.0340000000001</v>
      </c>
      <c r="S111" s="4">
        <v>0</v>
      </c>
      <c r="T111" s="4">
        <v>1442</v>
      </c>
      <c r="U111" s="4">
        <v>2616.4722999999999</v>
      </c>
      <c r="X111" s="4">
        <v>0</v>
      </c>
      <c r="Y111" s="4">
        <v>1.4990000000000001</v>
      </c>
      <c r="Z111" s="4" t="s">
        <v>377</v>
      </c>
      <c r="AA111" s="4">
        <v>0</v>
      </c>
      <c r="AB111" s="4">
        <v>11.9</v>
      </c>
      <c r="AC111" s="4">
        <v>854</v>
      </c>
      <c r="AD111" s="4">
        <v>879</v>
      </c>
      <c r="AE111" s="4">
        <v>839</v>
      </c>
      <c r="AF111" s="4">
        <v>88</v>
      </c>
      <c r="AG111" s="4">
        <v>22.36</v>
      </c>
      <c r="AH111" s="4">
        <v>0.51</v>
      </c>
      <c r="AI111" s="4">
        <v>977</v>
      </c>
      <c r="AJ111" s="4">
        <v>-1</v>
      </c>
      <c r="AK111" s="4">
        <v>0</v>
      </c>
      <c r="AL111" s="4">
        <v>24</v>
      </c>
      <c r="AM111" s="4">
        <v>190</v>
      </c>
      <c r="AN111" s="4">
        <v>188</v>
      </c>
      <c r="AO111" s="4">
        <v>3.3</v>
      </c>
      <c r="AP111" s="4">
        <v>195</v>
      </c>
      <c r="AQ111" s="4" t="s">
        <v>155</v>
      </c>
      <c r="AR111" s="4">
        <v>2</v>
      </c>
      <c r="AS111" s="5">
        <v>0.875</v>
      </c>
      <c r="AT111" s="4">
        <v>47.158974000000001</v>
      </c>
      <c r="AU111" s="4">
        <v>-88.487639000000001</v>
      </c>
      <c r="AV111" s="4">
        <v>310.89999999999998</v>
      </c>
      <c r="AW111" s="4">
        <v>43</v>
      </c>
      <c r="AX111" s="4">
        <v>12</v>
      </c>
      <c r="AY111" s="4">
        <v>10</v>
      </c>
      <c r="AZ111" s="4" t="s">
        <v>419</v>
      </c>
      <c r="BA111" s="4">
        <v>2.0299999999999998</v>
      </c>
      <c r="BB111" s="4">
        <v>1</v>
      </c>
      <c r="BC111" s="4">
        <v>2.4300000000000002</v>
      </c>
      <c r="BD111" s="4">
        <v>14.063000000000001</v>
      </c>
      <c r="BE111" s="4">
        <v>13.94</v>
      </c>
      <c r="BF111" s="4">
        <v>0.99</v>
      </c>
      <c r="BG111" s="4">
        <v>15.069000000000001</v>
      </c>
      <c r="BH111" s="4">
        <v>2789.8789999999999</v>
      </c>
      <c r="BI111" s="4">
        <v>116.292</v>
      </c>
      <c r="BJ111" s="4">
        <v>43.289000000000001</v>
      </c>
      <c r="BK111" s="4">
        <v>0</v>
      </c>
      <c r="BL111" s="4">
        <v>43.289000000000001</v>
      </c>
      <c r="BM111" s="4">
        <v>34.701999999999998</v>
      </c>
      <c r="BN111" s="4">
        <v>0</v>
      </c>
      <c r="BO111" s="4">
        <v>34.701999999999998</v>
      </c>
      <c r="BP111" s="4">
        <v>19.881900000000002</v>
      </c>
      <c r="BT111" s="4">
        <v>250.47200000000001</v>
      </c>
      <c r="BU111" s="4">
        <v>0.46953299999999998</v>
      </c>
      <c r="BV111" s="4">
        <v>-5</v>
      </c>
      <c r="BW111" s="4">
        <v>0.78379600000000005</v>
      </c>
      <c r="BX111" s="4">
        <v>11.474213000000001</v>
      </c>
      <c r="BY111" s="4">
        <v>15.832679000000001</v>
      </c>
    </row>
    <row r="112" spans="1:77">
      <c r="A112" s="2">
        <v>42438</v>
      </c>
      <c r="B112" s="28">
        <v>0.66710006944444444</v>
      </c>
      <c r="C112" s="4">
        <v>13.978</v>
      </c>
      <c r="D112" s="4">
        <v>0.50700000000000001</v>
      </c>
      <c r="E112" s="4" t="s">
        <v>155</v>
      </c>
      <c r="F112" s="4">
        <v>5069.9194850000003</v>
      </c>
      <c r="G112" s="4">
        <v>1025.5</v>
      </c>
      <c r="H112" s="4">
        <v>-8.6</v>
      </c>
      <c r="I112" s="4">
        <v>1842.7</v>
      </c>
      <c r="K112" s="4">
        <v>1.1599999999999999</v>
      </c>
      <c r="L112" s="4">
        <v>0.87329999999999997</v>
      </c>
      <c r="M112" s="4">
        <v>12.2067</v>
      </c>
      <c r="N112" s="4">
        <v>0.44269999999999998</v>
      </c>
      <c r="O112" s="4">
        <v>895.55539999999996</v>
      </c>
      <c r="P112" s="4">
        <v>0</v>
      </c>
      <c r="Q112" s="4">
        <v>895.6</v>
      </c>
      <c r="R112" s="4">
        <v>717.92240000000004</v>
      </c>
      <c r="S112" s="4">
        <v>0</v>
      </c>
      <c r="T112" s="4">
        <v>717.9</v>
      </c>
      <c r="U112" s="4">
        <v>1842.7139</v>
      </c>
      <c r="X112" s="4">
        <v>0</v>
      </c>
      <c r="Y112" s="4">
        <v>1.0096000000000001</v>
      </c>
      <c r="Z112" s="4" t="s">
        <v>377</v>
      </c>
      <c r="AA112" s="4">
        <v>0</v>
      </c>
      <c r="AB112" s="4">
        <v>11.9</v>
      </c>
      <c r="AC112" s="4">
        <v>853</v>
      </c>
      <c r="AD112" s="4">
        <v>882</v>
      </c>
      <c r="AE112" s="4">
        <v>838</v>
      </c>
      <c r="AF112" s="4">
        <v>88</v>
      </c>
      <c r="AG112" s="4">
        <v>22.36</v>
      </c>
      <c r="AH112" s="4">
        <v>0.51</v>
      </c>
      <c r="AI112" s="4">
        <v>977</v>
      </c>
      <c r="AJ112" s="4">
        <v>-1</v>
      </c>
      <c r="AK112" s="4">
        <v>0</v>
      </c>
      <c r="AL112" s="4">
        <v>24</v>
      </c>
      <c r="AM112" s="4">
        <v>189.4</v>
      </c>
      <c r="AN112" s="4">
        <v>188</v>
      </c>
      <c r="AO112" s="4">
        <v>3.3</v>
      </c>
      <c r="AP112" s="4">
        <v>195</v>
      </c>
      <c r="AQ112" s="4" t="s">
        <v>155</v>
      </c>
      <c r="AR112" s="4">
        <v>2</v>
      </c>
      <c r="AS112" s="5">
        <v>0.87501157407407415</v>
      </c>
      <c r="AT112" s="4">
        <v>47.158976000000003</v>
      </c>
      <c r="AU112" s="4">
        <v>-88.487370999999996</v>
      </c>
      <c r="AV112" s="4">
        <v>310.89999999999998</v>
      </c>
      <c r="AW112" s="4">
        <v>43.9</v>
      </c>
      <c r="AX112" s="4">
        <v>12</v>
      </c>
      <c r="AY112" s="4">
        <v>10</v>
      </c>
      <c r="AZ112" s="4" t="s">
        <v>419</v>
      </c>
      <c r="BA112" s="4">
        <v>1.45</v>
      </c>
      <c r="BB112" s="4">
        <v>1</v>
      </c>
      <c r="BC112" s="4">
        <v>1.98</v>
      </c>
      <c r="BD112" s="4">
        <v>14.063000000000001</v>
      </c>
      <c r="BE112" s="4">
        <v>14.43</v>
      </c>
      <c r="BF112" s="4">
        <v>1.03</v>
      </c>
      <c r="BG112" s="4">
        <v>14.513999999999999</v>
      </c>
      <c r="BH112" s="4">
        <v>2884.8130000000001</v>
      </c>
      <c r="BI112" s="4">
        <v>66.594999999999999</v>
      </c>
      <c r="BJ112" s="4">
        <v>22.164000000000001</v>
      </c>
      <c r="BK112" s="4">
        <v>0</v>
      </c>
      <c r="BL112" s="4">
        <v>22.164000000000001</v>
      </c>
      <c r="BM112" s="4">
        <v>17.768000000000001</v>
      </c>
      <c r="BN112" s="4">
        <v>0</v>
      </c>
      <c r="BO112" s="4">
        <v>17.768000000000001</v>
      </c>
      <c r="BP112" s="4">
        <v>14.400399999999999</v>
      </c>
      <c r="BT112" s="4">
        <v>173.47900000000001</v>
      </c>
      <c r="BU112" s="4">
        <v>0.33765600000000001</v>
      </c>
      <c r="BV112" s="4">
        <v>-5</v>
      </c>
      <c r="BW112" s="4">
        <v>0.78200000000000003</v>
      </c>
      <c r="BX112" s="4">
        <v>8.2514690000000002</v>
      </c>
      <c r="BY112" s="4">
        <v>15.7964</v>
      </c>
    </row>
    <row r="113" spans="1:77">
      <c r="A113" s="2">
        <v>42438</v>
      </c>
      <c r="B113" s="28">
        <v>0.66711164351851859</v>
      </c>
      <c r="C113" s="4">
        <v>13.99</v>
      </c>
      <c r="D113" s="4">
        <v>0.19589999999999999</v>
      </c>
      <c r="E113" s="4" t="s">
        <v>155</v>
      </c>
      <c r="F113" s="4">
        <v>1959.1595199999999</v>
      </c>
      <c r="G113" s="4">
        <v>718.6</v>
      </c>
      <c r="H113" s="4">
        <v>-32</v>
      </c>
      <c r="I113" s="4">
        <v>889.1</v>
      </c>
      <c r="K113" s="4">
        <v>0.73</v>
      </c>
      <c r="L113" s="4">
        <v>0.87680000000000002</v>
      </c>
      <c r="M113" s="4">
        <v>12.2662</v>
      </c>
      <c r="N113" s="4">
        <v>0.17180000000000001</v>
      </c>
      <c r="O113" s="4">
        <v>630.02769999999998</v>
      </c>
      <c r="P113" s="4">
        <v>0</v>
      </c>
      <c r="Q113" s="4">
        <v>630</v>
      </c>
      <c r="R113" s="4">
        <v>505.06200000000001</v>
      </c>
      <c r="S113" s="4">
        <v>0</v>
      </c>
      <c r="T113" s="4">
        <v>505.1</v>
      </c>
      <c r="U113" s="4">
        <v>889.12</v>
      </c>
      <c r="X113" s="4">
        <v>0</v>
      </c>
      <c r="Y113" s="4">
        <v>0.64049999999999996</v>
      </c>
      <c r="Z113" s="4" t="s">
        <v>377</v>
      </c>
      <c r="AA113" s="4">
        <v>0</v>
      </c>
      <c r="AB113" s="4">
        <v>12</v>
      </c>
      <c r="AC113" s="4">
        <v>851</v>
      </c>
      <c r="AD113" s="4">
        <v>881</v>
      </c>
      <c r="AE113" s="4">
        <v>838</v>
      </c>
      <c r="AF113" s="4">
        <v>88</v>
      </c>
      <c r="AG113" s="4">
        <v>22.36</v>
      </c>
      <c r="AH113" s="4">
        <v>0.51</v>
      </c>
      <c r="AI113" s="4">
        <v>977</v>
      </c>
      <c r="AJ113" s="4">
        <v>-1</v>
      </c>
      <c r="AK113" s="4">
        <v>0</v>
      </c>
      <c r="AL113" s="4">
        <v>24</v>
      </c>
      <c r="AM113" s="4">
        <v>189</v>
      </c>
      <c r="AN113" s="4">
        <v>188.6</v>
      </c>
      <c r="AO113" s="4">
        <v>3.2</v>
      </c>
      <c r="AP113" s="4">
        <v>195</v>
      </c>
      <c r="AQ113" s="4" t="s">
        <v>155</v>
      </c>
      <c r="AR113" s="4">
        <v>2</v>
      </c>
      <c r="AS113" s="5">
        <v>0.87502314814814808</v>
      </c>
      <c r="AT113" s="4">
        <v>47.158971000000001</v>
      </c>
      <c r="AU113" s="4">
        <v>-88.487108000000006</v>
      </c>
      <c r="AV113" s="4">
        <v>310.8</v>
      </c>
      <c r="AW113" s="4">
        <v>43.9</v>
      </c>
      <c r="AX113" s="4">
        <v>12</v>
      </c>
      <c r="AY113" s="4">
        <v>10</v>
      </c>
      <c r="AZ113" s="4" t="s">
        <v>419</v>
      </c>
      <c r="BA113" s="4">
        <v>1.2949999999999999</v>
      </c>
      <c r="BB113" s="4">
        <v>1</v>
      </c>
      <c r="BC113" s="4">
        <v>1.83</v>
      </c>
      <c r="BD113" s="4">
        <v>14.063000000000001</v>
      </c>
      <c r="BE113" s="4">
        <v>14.86</v>
      </c>
      <c r="BF113" s="4">
        <v>1.06</v>
      </c>
      <c r="BG113" s="4">
        <v>14.054</v>
      </c>
      <c r="BH113" s="4">
        <v>2970.1149999999998</v>
      </c>
      <c r="BI113" s="4">
        <v>26.472999999999999</v>
      </c>
      <c r="BJ113" s="4">
        <v>15.976000000000001</v>
      </c>
      <c r="BK113" s="4">
        <v>0</v>
      </c>
      <c r="BL113" s="4">
        <v>15.976000000000001</v>
      </c>
      <c r="BM113" s="4">
        <v>12.807</v>
      </c>
      <c r="BN113" s="4">
        <v>0</v>
      </c>
      <c r="BO113" s="4">
        <v>12.807</v>
      </c>
      <c r="BP113" s="4">
        <v>7.1189999999999998</v>
      </c>
      <c r="BT113" s="4">
        <v>112.774</v>
      </c>
      <c r="BU113" s="4">
        <v>0.24489900000000001</v>
      </c>
      <c r="BV113" s="4">
        <v>-5</v>
      </c>
      <c r="BW113" s="4">
        <v>0.78089799999999998</v>
      </c>
      <c r="BX113" s="4">
        <v>5.9847200000000003</v>
      </c>
      <c r="BY113" s="4">
        <v>15.774139999999999</v>
      </c>
    </row>
    <row r="114" spans="1:77">
      <c r="A114" s="2">
        <v>42438</v>
      </c>
      <c r="B114" s="28">
        <v>0.66712321759259252</v>
      </c>
      <c r="C114" s="4">
        <v>13.99</v>
      </c>
      <c r="D114" s="4">
        <v>8.2500000000000004E-2</v>
      </c>
      <c r="E114" s="4" t="s">
        <v>155</v>
      </c>
      <c r="F114" s="4">
        <v>824.56609900000001</v>
      </c>
      <c r="G114" s="4">
        <v>345.1</v>
      </c>
      <c r="H114" s="4">
        <v>-32</v>
      </c>
      <c r="I114" s="4">
        <v>705.6</v>
      </c>
      <c r="K114" s="4">
        <v>0.47</v>
      </c>
      <c r="L114" s="4">
        <v>0.87790000000000001</v>
      </c>
      <c r="M114" s="4">
        <v>12.2819</v>
      </c>
      <c r="N114" s="4">
        <v>7.2400000000000006E-2</v>
      </c>
      <c r="O114" s="4">
        <v>302.94369999999998</v>
      </c>
      <c r="P114" s="4">
        <v>0</v>
      </c>
      <c r="Q114" s="4">
        <v>302.89999999999998</v>
      </c>
      <c r="R114" s="4">
        <v>242.85489999999999</v>
      </c>
      <c r="S114" s="4">
        <v>0</v>
      </c>
      <c r="T114" s="4">
        <v>242.9</v>
      </c>
      <c r="U114" s="4">
        <v>705.5557</v>
      </c>
      <c r="X114" s="4">
        <v>0</v>
      </c>
      <c r="Y114" s="4">
        <v>0.41289999999999999</v>
      </c>
      <c r="Z114" s="4" t="s">
        <v>377</v>
      </c>
      <c r="AA114" s="4">
        <v>0</v>
      </c>
      <c r="AB114" s="4">
        <v>11.9</v>
      </c>
      <c r="AC114" s="4">
        <v>852</v>
      </c>
      <c r="AD114" s="4">
        <v>879</v>
      </c>
      <c r="AE114" s="4">
        <v>838</v>
      </c>
      <c r="AF114" s="4">
        <v>88</v>
      </c>
      <c r="AG114" s="4">
        <v>22.36</v>
      </c>
      <c r="AH114" s="4">
        <v>0.51</v>
      </c>
      <c r="AI114" s="4">
        <v>977</v>
      </c>
      <c r="AJ114" s="4">
        <v>-1</v>
      </c>
      <c r="AK114" s="4">
        <v>0</v>
      </c>
      <c r="AL114" s="4">
        <v>24</v>
      </c>
      <c r="AM114" s="4">
        <v>189</v>
      </c>
      <c r="AN114" s="4">
        <v>188.4</v>
      </c>
      <c r="AO114" s="4">
        <v>3.1</v>
      </c>
      <c r="AP114" s="4">
        <v>195</v>
      </c>
      <c r="AQ114" s="4" t="s">
        <v>155</v>
      </c>
      <c r="AR114" s="4">
        <v>2</v>
      </c>
      <c r="AS114" s="5">
        <v>0.87503472222222223</v>
      </c>
      <c r="AT114" s="4">
        <v>47.158949</v>
      </c>
      <c r="AU114" s="4">
        <v>-88.486863999999997</v>
      </c>
      <c r="AV114" s="4">
        <v>310.8</v>
      </c>
      <c r="AW114" s="4">
        <v>42.4</v>
      </c>
      <c r="AX114" s="4">
        <v>12</v>
      </c>
      <c r="AY114" s="4">
        <v>10</v>
      </c>
      <c r="AZ114" s="4" t="s">
        <v>419</v>
      </c>
      <c r="BA114" s="4">
        <v>1.595</v>
      </c>
      <c r="BB114" s="4">
        <v>1</v>
      </c>
      <c r="BC114" s="4">
        <v>2.0950000000000002</v>
      </c>
      <c r="BD114" s="4">
        <v>14.063000000000001</v>
      </c>
      <c r="BE114" s="4">
        <v>15.01</v>
      </c>
      <c r="BF114" s="4">
        <v>1.07</v>
      </c>
      <c r="BG114" s="4">
        <v>13.907</v>
      </c>
      <c r="BH114" s="4">
        <v>2998.424</v>
      </c>
      <c r="BI114" s="4">
        <v>11.247999999999999</v>
      </c>
      <c r="BJ114" s="4">
        <v>7.7450000000000001</v>
      </c>
      <c r="BK114" s="4">
        <v>0</v>
      </c>
      <c r="BL114" s="4">
        <v>7.7450000000000001</v>
      </c>
      <c r="BM114" s="4">
        <v>6.2089999999999996</v>
      </c>
      <c r="BN114" s="4">
        <v>0</v>
      </c>
      <c r="BO114" s="4">
        <v>6.2089999999999996</v>
      </c>
      <c r="BP114" s="4">
        <v>5.6958000000000002</v>
      </c>
      <c r="BT114" s="4">
        <v>73.287000000000006</v>
      </c>
      <c r="BU114" s="4">
        <v>0.267733</v>
      </c>
      <c r="BV114" s="4">
        <v>-5</v>
      </c>
      <c r="BW114" s="4">
        <v>0.77834700000000001</v>
      </c>
      <c r="BX114" s="4">
        <v>6.5427249999999999</v>
      </c>
      <c r="BY114" s="4">
        <v>15.722609</v>
      </c>
    </row>
    <row r="115" spans="1:77">
      <c r="A115" s="2">
        <v>42438</v>
      </c>
      <c r="B115" s="28">
        <v>0.66713479166666667</v>
      </c>
      <c r="C115" s="4">
        <v>13.99</v>
      </c>
      <c r="D115" s="4">
        <v>7.4099999999999999E-2</v>
      </c>
      <c r="E115" s="4" t="s">
        <v>155</v>
      </c>
      <c r="F115" s="4">
        <v>740.56266000000005</v>
      </c>
      <c r="G115" s="4">
        <v>394.6</v>
      </c>
      <c r="H115" s="4">
        <v>-32</v>
      </c>
      <c r="I115" s="4">
        <v>766.2</v>
      </c>
      <c r="K115" s="4">
        <v>0.4</v>
      </c>
      <c r="L115" s="4">
        <v>0.87790000000000001</v>
      </c>
      <c r="M115" s="4">
        <v>12.282500000000001</v>
      </c>
      <c r="N115" s="4">
        <v>6.5000000000000002E-2</v>
      </c>
      <c r="O115" s="4">
        <v>346.44240000000002</v>
      </c>
      <c r="P115" s="4">
        <v>0</v>
      </c>
      <c r="Q115" s="4">
        <v>346.4</v>
      </c>
      <c r="R115" s="4">
        <v>277.72570000000002</v>
      </c>
      <c r="S115" s="4">
        <v>0</v>
      </c>
      <c r="T115" s="4">
        <v>277.7</v>
      </c>
      <c r="U115" s="4">
        <v>766.16340000000002</v>
      </c>
      <c r="X115" s="4">
        <v>0</v>
      </c>
      <c r="Y115" s="4">
        <v>0.35120000000000001</v>
      </c>
      <c r="Z115" s="4" t="s">
        <v>377</v>
      </c>
      <c r="AA115" s="4">
        <v>0</v>
      </c>
      <c r="AB115" s="4">
        <v>11.9</v>
      </c>
      <c r="AC115" s="4">
        <v>853</v>
      </c>
      <c r="AD115" s="4">
        <v>880</v>
      </c>
      <c r="AE115" s="4">
        <v>836</v>
      </c>
      <c r="AF115" s="4">
        <v>88</v>
      </c>
      <c r="AG115" s="4">
        <v>22.36</v>
      </c>
      <c r="AH115" s="4">
        <v>0.51</v>
      </c>
      <c r="AI115" s="4">
        <v>977</v>
      </c>
      <c r="AJ115" s="4">
        <v>-1</v>
      </c>
      <c r="AK115" s="4">
        <v>0</v>
      </c>
      <c r="AL115" s="4">
        <v>24</v>
      </c>
      <c r="AM115" s="4">
        <v>189</v>
      </c>
      <c r="AN115" s="4">
        <v>188</v>
      </c>
      <c r="AO115" s="4">
        <v>3.2</v>
      </c>
      <c r="AP115" s="4">
        <v>195</v>
      </c>
      <c r="AQ115" s="4" t="s">
        <v>155</v>
      </c>
      <c r="AR115" s="4">
        <v>2</v>
      </c>
      <c r="AS115" s="5">
        <v>0.87504629629629627</v>
      </c>
      <c r="AT115" s="4">
        <v>47.158929000000001</v>
      </c>
      <c r="AU115" s="4">
        <v>-88.486632</v>
      </c>
      <c r="AV115" s="4">
        <v>310.7</v>
      </c>
      <c r="AW115" s="4">
        <v>39.700000000000003</v>
      </c>
      <c r="AX115" s="4">
        <v>12</v>
      </c>
      <c r="AY115" s="4">
        <v>10</v>
      </c>
      <c r="AZ115" s="4" t="s">
        <v>419</v>
      </c>
      <c r="BA115" s="4">
        <v>1.44</v>
      </c>
      <c r="BB115" s="4">
        <v>1</v>
      </c>
      <c r="BC115" s="4">
        <v>1.94</v>
      </c>
      <c r="BD115" s="4">
        <v>14.063000000000001</v>
      </c>
      <c r="BE115" s="4">
        <v>15.01</v>
      </c>
      <c r="BF115" s="4">
        <v>1.07</v>
      </c>
      <c r="BG115" s="4">
        <v>13.901999999999999</v>
      </c>
      <c r="BH115" s="4">
        <v>2998.7429999999999</v>
      </c>
      <c r="BI115" s="4">
        <v>10.103</v>
      </c>
      <c r="BJ115" s="4">
        <v>8.8580000000000005</v>
      </c>
      <c r="BK115" s="4">
        <v>0</v>
      </c>
      <c r="BL115" s="4">
        <v>8.8580000000000005</v>
      </c>
      <c r="BM115" s="4">
        <v>7.101</v>
      </c>
      <c r="BN115" s="4">
        <v>0</v>
      </c>
      <c r="BO115" s="4">
        <v>7.101</v>
      </c>
      <c r="BP115" s="4">
        <v>6.1853999999999996</v>
      </c>
      <c r="BT115" s="4">
        <v>62.341999999999999</v>
      </c>
      <c r="BU115" s="4">
        <v>0.30499999999999999</v>
      </c>
      <c r="BV115" s="4">
        <v>-5</v>
      </c>
      <c r="BW115" s="4">
        <v>0.77700000000000002</v>
      </c>
      <c r="BX115" s="4">
        <v>7.4534370000000001</v>
      </c>
      <c r="BY115" s="4">
        <v>15.695399999999999</v>
      </c>
    </row>
    <row r="116" spans="1:77">
      <c r="A116" s="2">
        <v>42438</v>
      </c>
      <c r="B116" s="28">
        <v>0.66714636574074071</v>
      </c>
      <c r="C116" s="4">
        <v>14.343999999999999</v>
      </c>
      <c r="D116" s="4">
        <v>0.1363</v>
      </c>
      <c r="E116" s="4" t="s">
        <v>155</v>
      </c>
      <c r="F116" s="4">
        <v>1362.876143</v>
      </c>
      <c r="G116" s="4">
        <v>584.4</v>
      </c>
      <c r="H116" s="4">
        <v>-32</v>
      </c>
      <c r="I116" s="4">
        <v>596.70000000000005</v>
      </c>
      <c r="K116" s="4">
        <v>0.5</v>
      </c>
      <c r="L116" s="4">
        <v>0.87480000000000002</v>
      </c>
      <c r="M116" s="4">
        <v>12.548400000000001</v>
      </c>
      <c r="N116" s="4">
        <v>0.1192</v>
      </c>
      <c r="O116" s="4">
        <v>511.19839999999999</v>
      </c>
      <c r="P116" s="4">
        <v>0</v>
      </c>
      <c r="Q116" s="4">
        <v>511.2</v>
      </c>
      <c r="R116" s="4">
        <v>409.80239999999998</v>
      </c>
      <c r="S116" s="4">
        <v>0</v>
      </c>
      <c r="T116" s="4">
        <v>409.8</v>
      </c>
      <c r="U116" s="4">
        <v>596.68910000000005</v>
      </c>
      <c r="X116" s="4">
        <v>0</v>
      </c>
      <c r="Y116" s="4">
        <v>0.43740000000000001</v>
      </c>
      <c r="Z116" s="4" t="s">
        <v>377</v>
      </c>
      <c r="AA116" s="4">
        <v>0</v>
      </c>
      <c r="AB116" s="4">
        <v>11.8</v>
      </c>
      <c r="AC116" s="4">
        <v>854</v>
      </c>
      <c r="AD116" s="4">
        <v>881</v>
      </c>
      <c r="AE116" s="4">
        <v>835</v>
      </c>
      <c r="AF116" s="4">
        <v>88</v>
      </c>
      <c r="AG116" s="4">
        <v>22.36</v>
      </c>
      <c r="AH116" s="4">
        <v>0.51</v>
      </c>
      <c r="AI116" s="4">
        <v>977</v>
      </c>
      <c r="AJ116" s="4">
        <v>-1</v>
      </c>
      <c r="AK116" s="4">
        <v>0</v>
      </c>
      <c r="AL116" s="4">
        <v>24</v>
      </c>
      <c r="AM116" s="4">
        <v>189</v>
      </c>
      <c r="AN116" s="4">
        <v>187.4</v>
      </c>
      <c r="AO116" s="4">
        <v>3.1</v>
      </c>
      <c r="AP116" s="4">
        <v>195</v>
      </c>
      <c r="AQ116" s="4" t="s">
        <v>155</v>
      </c>
      <c r="AR116" s="4">
        <v>2</v>
      </c>
      <c r="AS116" s="5">
        <v>0.87505787037037042</v>
      </c>
      <c r="AT116" s="4">
        <v>47.158909000000001</v>
      </c>
      <c r="AU116" s="4">
        <v>-88.486418999999998</v>
      </c>
      <c r="AV116" s="4">
        <v>310.60000000000002</v>
      </c>
      <c r="AW116" s="4">
        <v>37.200000000000003</v>
      </c>
      <c r="AX116" s="4">
        <v>12</v>
      </c>
      <c r="AY116" s="4">
        <v>9</v>
      </c>
      <c r="AZ116" s="4" t="s">
        <v>420</v>
      </c>
      <c r="BA116" s="4">
        <v>1.43</v>
      </c>
      <c r="BB116" s="4">
        <v>1</v>
      </c>
      <c r="BC116" s="4">
        <v>1.93</v>
      </c>
      <c r="BD116" s="4">
        <v>14.063000000000001</v>
      </c>
      <c r="BE116" s="4">
        <v>14.62</v>
      </c>
      <c r="BF116" s="4">
        <v>1.04</v>
      </c>
      <c r="BG116" s="4">
        <v>14.31</v>
      </c>
      <c r="BH116" s="4">
        <v>2990.4549999999999</v>
      </c>
      <c r="BI116" s="4">
        <v>18.084</v>
      </c>
      <c r="BJ116" s="4">
        <v>12.757999999999999</v>
      </c>
      <c r="BK116" s="4">
        <v>0</v>
      </c>
      <c r="BL116" s="4">
        <v>12.757999999999999</v>
      </c>
      <c r="BM116" s="4">
        <v>10.227</v>
      </c>
      <c r="BN116" s="4">
        <v>0</v>
      </c>
      <c r="BO116" s="4">
        <v>10.227</v>
      </c>
      <c r="BP116" s="4">
        <v>4.7020999999999997</v>
      </c>
      <c r="BT116" s="4">
        <v>75.793000000000006</v>
      </c>
      <c r="BU116" s="4">
        <v>0.27579700000000001</v>
      </c>
      <c r="BV116" s="4">
        <v>-5</v>
      </c>
      <c r="BW116" s="4">
        <v>0.77479600000000004</v>
      </c>
      <c r="BX116" s="4">
        <v>6.739789</v>
      </c>
      <c r="BY116" s="4">
        <v>15.650879</v>
      </c>
    </row>
    <row r="117" spans="1:77">
      <c r="A117" s="2">
        <v>42438</v>
      </c>
      <c r="B117" s="28">
        <v>0.66715793981481486</v>
      </c>
      <c r="C117" s="4">
        <v>14.464</v>
      </c>
      <c r="D117" s="4">
        <v>0.54359999999999997</v>
      </c>
      <c r="E117" s="4" t="s">
        <v>155</v>
      </c>
      <c r="F117" s="4">
        <v>5436.0266000000001</v>
      </c>
      <c r="G117" s="4">
        <v>416.7</v>
      </c>
      <c r="H117" s="4">
        <v>-32</v>
      </c>
      <c r="I117" s="4">
        <v>501.8</v>
      </c>
      <c r="K117" s="4">
        <v>0.6</v>
      </c>
      <c r="L117" s="4">
        <v>0.87039999999999995</v>
      </c>
      <c r="M117" s="4">
        <v>12.5901</v>
      </c>
      <c r="N117" s="4">
        <v>0.47320000000000001</v>
      </c>
      <c r="O117" s="4">
        <v>362.68029999999999</v>
      </c>
      <c r="P117" s="4">
        <v>0</v>
      </c>
      <c r="Q117" s="4">
        <v>362.7</v>
      </c>
      <c r="R117" s="4">
        <v>290.74279999999999</v>
      </c>
      <c r="S117" s="4">
        <v>0</v>
      </c>
      <c r="T117" s="4">
        <v>290.7</v>
      </c>
      <c r="U117" s="4">
        <v>501.76440000000002</v>
      </c>
      <c r="X117" s="4">
        <v>0</v>
      </c>
      <c r="Y117" s="4">
        <v>0.52229999999999999</v>
      </c>
      <c r="Z117" s="4" t="s">
        <v>377</v>
      </c>
      <c r="AA117" s="4">
        <v>0</v>
      </c>
      <c r="AB117" s="4">
        <v>11.9</v>
      </c>
      <c r="AC117" s="4">
        <v>853</v>
      </c>
      <c r="AD117" s="4">
        <v>882</v>
      </c>
      <c r="AE117" s="4">
        <v>834</v>
      </c>
      <c r="AF117" s="4">
        <v>88</v>
      </c>
      <c r="AG117" s="4">
        <v>22.36</v>
      </c>
      <c r="AH117" s="4">
        <v>0.51</v>
      </c>
      <c r="AI117" s="4">
        <v>977</v>
      </c>
      <c r="AJ117" s="4">
        <v>-1</v>
      </c>
      <c r="AK117" s="4">
        <v>0</v>
      </c>
      <c r="AL117" s="4">
        <v>24</v>
      </c>
      <c r="AM117" s="4">
        <v>189</v>
      </c>
      <c r="AN117" s="4">
        <v>188.1</v>
      </c>
      <c r="AO117" s="4">
        <v>3.1</v>
      </c>
      <c r="AP117" s="4">
        <v>195</v>
      </c>
      <c r="AQ117" s="4" t="s">
        <v>155</v>
      </c>
      <c r="AR117" s="4">
        <v>2</v>
      </c>
      <c r="AS117" s="5">
        <v>0.87506944444444434</v>
      </c>
      <c r="AT117" s="4">
        <v>47.158884</v>
      </c>
      <c r="AU117" s="4">
        <v>-88.486213000000006</v>
      </c>
      <c r="AV117" s="4">
        <v>310.5</v>
      </c>
      <c r="AW117" s="4">
        <v>35.700000000000003</v>
      </c>
      <c r="AX117" s="4">
        <v>12</v>
      </c>
      <c r="AY117" s="4">
        <v>9</v>
      </c>
      <c r="AZ117" s="4" t="s">
        <v>420</v>
      </c>
      <c r="BA117" s="4">
        <v>1.37</v>
      </c>
      <c r="BB117" s="4">
        <v>1</v>
      </c>
      <c r="BC117" s="4">
        <v>1.87</v>
      </c>
      <c r="BD117" s="4">
        <v>14.063000000000001</v>
      </c>
      <c r="BE117" s="4">
        <v>14.1</v>
      </c>
      <c r="BF117" s="4">
        <v>1</v>
      </c>
      <c r="BG117" s="4">
        <v>14.887</v>
      </c>
      <c r="BH117" s="4">
        <v>2911.7559999999999</v>
      </c>
      <c r="BI117" s="4">
        <v>69.649000000000001</v>
      </c>
      <c r="BJ117" s="4">
        <v>8.7840000000000007</v>
      </c>
      <c r="BK117" s="4">
        <v>0</v>
      </c>
      <c r="BL117" s="4">
        <v>8.7840000000000007</v>
      </c>
      <c r="BM117" s="4">
        <v>7.0419999999999998</v>
      </c>
      <c r="BN117" s="4">
        <v>0</v>
      </c>
      <c r="BO117" s="4">
        <v>7.0419999999999998</v>
      </c>
      <c r="BP117" s="4">
        <v>3.8372999999999999</v>
      </c>
      <c r="BT117" s="4">
        <v>87.822999999999993</v>
      </c>
      <c r="BU117" s="4">
        <v>0.236572</v>
      </c>
      <c r="BV117" s="4">
        <v>-5</v>
      </c>
      <c r="BW117" s="4">
        <v>0.77300000000000002</v>
      </c>
      <c r="BX117" s="4">
        <v>5.7812279999999996</v>
      </c>
      <c r="BY117" s="4">
        <v>15.614599999999999</v>
      </c>
    </row>
    <row r="118" spans="1:77">
      <c r="A118" s="2">
        <v>42438</v>
      </c>
      <c r="B118" s="28">
        <v>0.66716951388888879</v>
      </c>
      <c r="C118" s="4">
        <v>14.266999999999999</v>
      </c>
      <c r="D118" s="4">
        <v>0.91420000000000001</v>
      </c>
      <c r="E118" s="4" t="s">
        <v>155</v>
      </c>
      <c r="F118" s="4">
        <v>9141.6964289999996</v>
      </c>
      <c r="G118" s="4">
        <v>169.8</v>
      </c>
      <c r="H118" s="4">
        <v>-32</v>
      </c>
      <c r="I118" s="4">
        <v>456.2</v>
      </c>
      <c r="K118" s="4">
        <v>0.5</v>
      </c>
      <c r="L118" s="4">
        <v>0.86880000000000002</v>
      </c>
      <c r="M118" s="4">
        <v>12.3949</v>
      </c>
      <c r="N118" s="4">
        <v>0.79420000000000002</v>
      </c>
      <c r="O118" s="4">
        <v>147.53829999999999</v>
      </c>
      <c r="P118" s="4">
        <v>0</v>
      </c>
      <c r="Q118" s="4">
        <v>147.5</v>
      </c>
      <c r="R118" s="4">
        <v>118.2741</v>
      </c>
      <c r="S118" s="4">
        <v>0</v>
      </c>
      <c r="T118" s="4">
        <v>118.3</v>
      </c>
      <c r="U118" s="4">
        <v>456.22590000000002</v>
      </c>
      <c r="X118" s="4">
        <v>0</v>
      </c>
      <c r="Y118" s="4">
        <v>0.43440000000000001</v>
      </c>
      <c r="Z118" s="4" t="s">
        <v>377</v>
      </c>
      <c r="AA118" s="4">
        <v>0</v>
      </c>
      <c r="AB118" s="4">
        <v>11.9</v>
      </c>
      <c r="AC118" s="4">
        <v>851</v>
      </c>
      <c r="AD118" s="4">
        <v>881</v>
      </c>
      <c r="AE118" s="4">
        <v>833</v>
      </c>
      <c r="AF118" s="4">
        <v>88</v>
      </c>
      <c r="AG118" s="4">
        <v>22.36</v>
      </c>
      <c r="AH118" s="4">
        <v>0.51</v>
      </c>
      <c r="AI118" s="4">
        <v>977</v>
      </c>
      <c r="AJ118" s="4">
        <v>-1</v>
      </c>
      <c r="AK118" s="4">
        <v>0</v>
      </c>
      <c r="AL118" s="4">
        <v>24</v>
      </c>
      <c r="AM118" s="4">
        <v>189</v>
      </c>
      <c r="AN118" s="4">
        <v>189</v>
      </c>
      <c r="AO118" s="4">
        <v>3.2</v>
      </c>
      <c r="AP118" s="4">
        <v>195</v>
      </c>
      <c r="AQ118" s="4" t="s">
        <v>155</v>
      </c>
      <c r="AR118" s="4">
        <v>2</v>
      </c>
      <c r="AS118" s="5">
        <v>0.87508101851851849</v>
      </c>
      <c r="AT118" s="4">
        <v>47.158836999999998</v>
      </c>
      <c r="AU118" s="4">
        <v>-88.48603</v>
      </c>
      <c r="AV118" s="4">
        <v>310.39999999999998</v>
      </c>
      <c r="AW118" s="4">
        <v>34</v>
      </c>
      <c r="AX118" s="4">
        <v>12</v>
      </c>
      <c r="AY118" s="4">
        <v>8</v>
      </c>
      <c r="AZ118" s="4" t="s">
        <v>421</v>
      </c>
      <c r="BA118" s="4">
        <v>1.56</v>
      </c>
      <c r="BB118" s="4">
        <v>1</v>
      </c>
      <c r="BC118" s="4">
        <v>2.06</v>
      </c>
      <c r="BD118" s="4">
        <v>14.063000000000001</v>
      </c>
      <c r="BE118" s="4">
        <v>13.91</v>
      </c>
      <c r="BF118" s="4">
        <v>0.99</v>
      </c>
      <c r="BG118" s="4">
        <v>15.106</v>
      </c>
      <c r="BH118" s="4">
        <v>2840.252</v>
      </c>
      <c r="BI118" s="4">
        <v>115.82899999999999</v>
      </c>
      <c r="BJ118" s="4">
        <v>3.54</v>
      </c>
      <c r="BK118" s="4">
        <v>0</v>
      </c>
      <c r="BL118" s="4">
        <v>3.54</v>
      </c>
      <c r="BM118" s="4">
        <v>2.8380000000000001</v>
      </c>
      <c r="BN118" s="4">
        <v>0</v>
      </c>
      <c r="BO118" s="4">
        <v>2.8380000000000001</v>
      </c>
      <c r="BP118" s="4">
        <v>3.4569000000000001</v>
      </c>
      <c r="BT118" s="4">
        <v>72.373999999999995</v>
      </c>
      <c r="BU118" s="4">
        <v>0.22344900000000001</v>
      </c>
      <c r="BV118" s="4">
        <v>-5</v>
      </c>
      <c r="BW118" s="4">
        <v>0.77300000000000002</v>
      </c>
      <c r="BX118" s="4">
        <v>5.4605350000000001</v>
      </c>
      <c r="BY118" s="4">
        <v>15.614599999999999</v>
      </c>
    </row>
    <row r="119" spans="1:77">
      <c r="A119" s="2">
        <v>42438</v>
      </c>
      <c r="B119" s="28">
        <v>0.66718108796296294</v>
      </c>
      <c r="C119" s="4">
        <v>14.005000000000001</v>
      </c>
      <c r="D119" s="4">
        <v>0.67559999999999998</v>
      </c>
      <c r="E119" s="4" t="s">
        <v>155</v>
      </c>
      <c r="F119" s="4">
        <v>6756.2616820000003</v>
      </c>
      <c r="G119" s="4">
        <v>121.7</v>
      </c>
      <c r="H119" s="4">
        <v>-32</v>
      </c>
      <c r="I119" s="4">
        <v>315.2</v>
      </c>
      <c r="K119" s="4">
        <v>0.33</v>
      </c>
      <c r="L119" s="4">
        <v>0.873</v>
      </c>
      <c r="M119" s="4">
        <v>12.2263</v>
      </c>
      <c r="N119" s="4">
        <v>0.58979999999999999</v>
      </c>
      <c r="O119" s="4">
        <v>106.2396</v>
      </c>
      <c r="P119" s="4">
        <v>0</v>
      </c>
      <c r="Q119" s="4">
        <v>106.2</v>
      </c>
      <c r="R119" s="4">
        <v>85.167000000000002</v>
      </c>
      <c r="S119" s="4">
        <v>0</v>
      </c>
      <c r="T119" s="4">
        <v>85.2</v>
      </c>
      <c r="U119" s="4">
        <v>315.18880000000001</v>
      </c>
      <c r="X119" s="4">
        <v>0</v>
      </c>
      <c r="Y119" s="4">
        <v>0.28420000000000001</v>
      </c>
      <c r="Z119" s="4" t="s">
        <v>377</v>
      </c>
      <c r="AA119" s="4">
        <v>0</v>
      </c>
      <c r="AB119" s="4">
        <v>11.8</v>
      </c>
      <c r="AC119" s="4">
        <v>849</v>
      </c>
      <c r="AD119" s="4">
        <v>880</v>
      </c>
      <c r="AE119" s="4">
        <v>833</v>
      </c>
      <c r="AF119" s="4">
        <v>88</v>
      </c>
      <c r="AG119" s="4">
        <v>22.36</v>
      </c>
      <c r="AH119" s="4">
        <v>0.51</v>
      </c>
      <c r="AI119" s="4">
        <v>977</v>
      </c>
      <c r="AJ119" s="4">
        <v>-1</v>
      </c>
      <c r="AK119" s="4">
        <v>0</v>
      </c>
      <c r="AL119" s="4">
        <v>24</v>
      </c>
      <c r="AM119" s="4">
        <v>189</v>
      </c>
      <c r="AN119" s="4">
        <v>189</v>
      </c>
      <c r="AO119" s="4">
        <v>3.2</v>
      </c>
      <c r="AP119" s="4">
        <v>195</v>
      </c>
      <c r="AQ119" s="4" t="s">
        <v>155</v>
      </c>
      <c r="AR119" s="4">
        <v>2</v>
      </c>
      <c r="AS119" s="5">
        <v>0.87509259259259264</v>
      </c>
      <c r="AT119" s="4">
        <v>47.158777000000001</v>
      </c>
      <c r="AU119" s="4">
        <v>-88.485867999999996</v>
      </c>
      <c r="AV119" s="4">
        <v>310.39999999999998</v>
      </c>
      <c r="AW119" s="4">
        <v>32.1</v>
      </c>
      <c r="AX119" s="4">
        <v>12</v>
      </c>
      <c r="AY119" s="4">
        <v>8</v>
      </c>
      <c r="AZ119" s="4" t="s">
        <v>421</v>
      </c>
      <c r="BA119" s="4">
        <v>1.895</v>
      </c>
      <c r="BB119" s="4">
        <v>1</v>
      </c>
      <c r="BC119" s="4">
        <v>2.33</v>
      </c>
      <c r="BD119" s="4">
        <v>14.063000000000001</v>
      </c>
      <c r="BE119" s="4">
        <v>14.4</v>
      </c>
      <c r="BF119" s="4">
        <v>1.02</v>
      </c>
      <c r="BG119" s="4">
        <v>14.548999999999999</v>
      </c>
      <c r="BH119" s="4">
        <v>2886.297</v>
      </c>
      <c r="BI119" s="4">
        <v>88.620999999999995</v>
      </c>
      <c r="BJ119" s="4">
        <v>2.6259999999999999</v>
      </c>
      <c r="BK119" s="4">
        <v>0</v>
      </c>
      <c r="BL119" s="4">
        <v>2.6259999999999999</v>
      </c>
      <c r="BM119" s="4">
        <v>2.105</v>
      </c>
      <c r="BN119" s="4">
        <v>0</v>
      </c>
      <c r="BO119" s="4">
        <v>2.105</v>
      </c>
      <c r="BP119" s="4">
        <v>2.4603999999999999</v>
      </c>
      <c r="BT119" s="4">
        <v>48.789000000000001</v>
      </c>
      <c r="BU119" s="4">
        <v>0.22079799999999999</v>
      </c>
      <c r="BV119" s="4">
        <v>-5</v>
      </c>
      <c r="BW119" s="4">
        <v>0.771899</v>
      </c>
      <c r="BX119" s="4">
        <v>5.3957560000000004</v>
      </c>
      <c r="BY119" s="4">
        <v>15.592362</v>
      </c>
    </row>
    <row r="120" spans="1:77">
      <c r="A120" s="2">
        <v>42438</v>
      </c>
      <c r="B120" s="28">
        <v>0.66719266203703709</v>
      </c>
      <c r="C120" s="4">
        <v>13.988</v>
      </c>
      <c r="D120" s="4">
        <v>0.65759999999999996</v>
      </c>
      <c r="E120" s="4" t="s">
        <v>155</v>
      </c>
      <c r="F120" s="4">
        <v>6575.5592379999998</v>
      </c>
      <c r="G120" s="4">
        <v>65.3</v>
      </c>
      <c r="H120" s="4">
        <v>-32</v>
      </c>
      <c r="I120" s="4">
        <v>275.3</v>
      </c>
      <c r="K120" s="4">
        <v>0.3</v>
      </c>
      <c r="L120" s="4">
        <v>0.87329999999999997</v>
      </c>
      <c r="M120" s="4">
        <v>12.215999999999999</v>
      </c>
      <c r="N120" s="4">
        <v>0.57430000000000003</v>
      </c>
      <c r="O120" s="4">
        <v>56.998899999999999</v>
      </c>
      <c r="P120" s="4">
        <v>0</v>
      </c>
      <c r="Q120" s="4">
        <v>57</v>
      </c>
      <c r="R120" s="4">
        <v>45.693199999999997</v>
      </c>
      <c r="S120" s="4">
        <v>0</v>
      </c>
      <c r="T120" s="4">
        <v>45.7</v>
      </c>
      <c r="U120" s="4">
        <v>275.28800000000001</v>
      </c>
      <c r="X120" s="4">
        <v>0</v>
      </c>
      <c r="Y120" s="4">
        <v>0.26200000000000001</v>
      </c>
      <c r="Z120" s="4" t="s">
        <v>377</v>
      </c>
      <c r="AA120" s="4">
        <v>0</v>
      </c>
      <c r="AB120" s="4">
        <v>11.9</v>
      </c>
      <c r="AC120" s="4">
        <v>850</v>
      </c>
      <c r="AD120" s="4">
        <v>878</v>
      </c>
      <c r="AE120" s="4">
        <v>834</v>
      </c>
      <c r="AF120" s="4">
        <v>88</v>
      </c>
      <c r="AG120" s="4">
        <v>22.36</v>
      </c>
      <c r="AH120" s="4">
        <v>0.51</v>
      </c>
      <c r="AI120" s="4">
        <v>977</v>
      </c>
      <c r="AJ120" s="4">
        <v>-1</v>
      </c>
      <c r="AK120" s="4">
        <v>0</v>
      </c>
      <c r="AL120" s="4">
        <v>24</v>
      </c>
      <c r="AM120" s="4">
        <v>189</v>
      </c>
      <c r="AN120" s="4">
        <v>188.4</v>
      </c>
      <c r="AO120" s="4">
        <v>3.2</v>
      </c>
      <c r="AP120" s="4">
        <v>195</v>
      </c>
      <c r="AQ120" s="4" t="s">
        <v>155</v>
      </c>
      <c r="AR120" s="4">
        <v>2</v>
      </c>
      <c r="AS120" s="5">
        <v>0.87510416666666668</v>
      </c>
      <c r="AT120" s="4">
        <v>47.158717000000003</v>
      </c>
      <c r="AU120" s="4">
        <v>-88.485725000000002</v>
      </c>
      <c r="AV120" s="4">
        <v>310.39999999999998</v>
      </c>
      <c r="AW120" s="4">
        <v>29.9</v>
      </c>
      <c r="AX120" s="4">
        <v>12</v>
      </c>
      <c r="AY120" s="4">
        <v>8</v>
      </c>
      <c r="AZ120" s="4" t="s">
        <v>421</v>
      </c>
      <c r="BA120" s="4">
        <v>1.61</v>
      </c>
      <c r="BB120" s="4">
        <v>1.0649999999999999</v>
      </c>
      <c r="BC120" s="4">
        <v>2.14</v>
      </c>
      <c r="BD120" s="4">
        <v>14.063000000000001</v>
      </c>
      <c r="BE120" s="4">
        <v>14.44</v>
      </c>
      <c r="BF120" s="4">
        <v>1.03</v>
      </c>
      <c r="BG120" s="4">
        <v>14.506</v>
      </c>
      <c r="BH120" s="4">
        <v>2890.6030000000001</v>
      </c>
      <c r="BI120" s="4">
        <v>86.484999999999999</v>
      </c>
      <c r="BJ120" s="4">
        <v>1.4119999999999999</v>
      </c>
      <c r="BK120" s="4">
        <v>0</v>
      </c>
      <c r="BL120" s="4">
        <v>1.4119999999999999</v>
      </c>
      <c r="BM120" s="4">
        <v>1.1319999999999999</v>
      </c>
      <c r="BN120" s="4">
        <v>0</v>
      </c>
      <c r="BO120" s="4">
        <v>1.1319999999999999</v>
      </c>
      <c r="BP120" s="4">
        <v>2.1539999999999999</v>
      </c>
      <c r="BT120" s="4">
        <v>45.076999999999998</v>
      </c>
      <c r="BU120" s="4">
        <v>0.20358499999999999</v>
      </c>
      <c r="BV120" s="4">
        <v>-5</v>
      </c>
      <c r="BW120" s="4">
        <v>0.77155099999999999</v>
      </c>
      <c r="BX120" s="4">
        <v>4.975098</v>
      </c>
      <c r="BY120" s="4">
        <v>15.585321</v>
      </c>
    </row>
    <row r="121" spans="1:77">
      <c r="A121" s="2">
        <v>42438</v>
      </c>
      <c r="B121" s="28">
        <v>0.66720423611111113</v>
      </c>
      <c r="C121" s="4">
        <v>13.557</v>
      </c>
      <c r="D121" s="4">
        <v>1.3934</v>
      </c>
      <c r="E121" s="4" t="s">
        <v>155</v>
      </c>
      <c r="F121" s="4">
        <v>13934.462320000001</v>
      </c>
      <c r="G121" s="4">
        <v>48</v>
      </c>
      <c r="H121" s="4">
        <v>-32</v>
      </c>
      <c r="I121" s="4">
        <v>443.4</v>
      </c>
      <c r="K121" s="4">
        <v>0.3</v>
      </c>
      <c r="L121" s="4">
        <v>0.87</v>
      </c>
      <c r="M121" s="4">
        <v>11.793900000000001</v>
      </c>
      <c r="N121" s="4">
        <v>1.2122999999999999</v>
      </c>
      <c r="O121" s="4">
        <v>41.747700000000002</v>
      </c>
      <c r="P121" s="4">
        <v>0</v>
      </c>
      <c r="Q121" s="4">
        <v>41.7</v>
      </c>
      <c r="R121" s="4">
        <v>33.467100000000002</v>
      </c>
      <c r="S121" s="4">
        <v>0</v>
      </c>
      <c r="T121" s="4">
        <v>33.5</v>
      </c>
      <c r="U121" s="4">
        <v>443.42079999999999</v>
      </c>
      <c r="X121" s="4">
        <v>0</v>
      </c>
      <c r="Y121" s="4">
        <v>0.26100000000000001</v>
      </c>
      <c r="Z121" s="4" t="s">
        <v>377</v>
      </c>
      <c r="AA121" s="4">
        <v>0</v>
      </c>
      <c r="AB121" s="4">
        <v>11.9</v>
      </c>
      <c r="AC121" s="4">
        <v>850</v>
      </c>
      <c r="AD121" s="4">
        <v>879</v>
      </c>
      <c r="AE121" s="4">
        <v>834</v>
      </c>
      <c r="AF121" s="4">
        <v>88</v>
      </c>
      <c r="AG121" s="4">
        <v>22.36</v>
      </c>
      <c r="AH121" s="4">
        <v>0.51</v>
      </c>
      <c r="AI121" s="4">
        <v>977</v>
      </c>
      <c r="AJ121" s="4">
        <v>-1</v>
      </c>
      <c r="AK121" s="4">
        <v>0</v>
      </c>
      <c r="AL121" s="4">
        <v>24</v>
      </c>
      <c r="AM121" s="4">
        <v>189</v>
      </c>
      <c r="AN121" s="4">
        <v>188</v>
      </c>
      <c r="AO121" s="4">
        <v>3.1</v>
      </c>
      <c r="AP121" s="4">
        <v>195</v>
      </c>
      <c r="AQ121" s="4" t="s">
        <v>155</v>
      </c>
      <c r="AR121" s="4">
        <v>1</v>
      </c>
      <c r="AS121" s="5">
        <v>0.87511574074074072</v>
      </c>
      <c r="AT121" s="4">
        <v>47.158670999999998</v>
      </c>
      <c r="AU121" s="4">
        <v>-88.485586999999995</v>
      </c>
      <c r="AV121" s="4">
        <v>310.3</v>
      </c>
      <c r="AW121" s="4">
        <v>27.7</v>
      </c>
      <c r="AX121" s="4">
        <v>12</v>
      </c>
      <c r="AY121" s="4">
        <v>9</v>
      </c>
      <c r="AZ121" s="4" t="s">
        <v>420</v>
      </c>
      <c r="BA121" s="4">
        <v>1.075</v>
      </c>
      <c r="BB121" s="4">
        <v>1.1000000000000001</v>
      </c>
      <c r="BC121" s="4">
        <v>1.675</v>
      </c>
      <c r="BD121" s="4">
        <v>14.063000000000001</v>
      </c>
      <c r="BE121" s="4">
        <v>14.05</v>
      </c>
      <c r="BF121" s="4">
        <v>1</v>
      </c>
      <c r="BG121" s="4">
        <v>14.946</v>
      </c>
      <c r="BH121" s="4">
        <v>2740.78</v>
      </c>
      <c r="BI121" s="4">
        <v>179.304</v>
      </c>
      <c r="BJ121" s="4">
        <v>1.016</v>
      </c>
      <c r="BK121" s="4">
        <v>0</v>
      </c>
      <c r="BL121" s="4">
        <v>1.016</v>
      </c>
      <c r="BM121" s="4">
        <v>0.81399999999999995</v>
      </c>
      <c r="BN121" s="4">
        <v>0</v>
      </c>
      <c r="BO121" s="4">
        <v>0.81399999999999995</v>
      </c>
      <c r="BP121" s="4">
        <v>3.4074</v>
      </c>
      <c r="BT121" s="4">
        <v>44.1</v>
      </c>
      <c r="BU121" s="4">
        <v>0.232325</v>
      </c>
      <c r="BV121" s="4">
        <v>-5</v>
      </c>
      <c r="BW121" s="4">
        <v>0.770347</v>
      </c>
      <c r="BX121" s="4">
        <v>5.6774420000000001</v>
      </c>
      <c r="BY121" s="4">
        <v>15.561009</v>
      </c>
    </row>
    <row r="122" spans="1:77">
      <c r="A122" s="2">
        <v>42438</v>
      </c>
      <c r="B122" s="28">
        <v>0.66721581018518517</v>
      </c>
      <c r="C122" s="4">
        <v>13.037000000000001</v>
      </c>
      <c r="D122" s="4">
        <v>2.5228999999999999</v>
      </c>
      <c r="E122" s="4" t="s">
        <v>155</v>
      </c>
      <c r="F122" s="4">
        <v>25228.923841</v>
      </c>
      <c r="G122" s="4">
        <v>47.9</v>
      </c>
      <c r="H122" s="4">
        <v>-32</v>
      </c>
      <c r="I122" s="4">
        <v>661.8</v>
      </c>
      <c r="K122" s="4">
        <v>0.28000000000000003</v>
      </c>
      <c r="L122" s="4">
        <v>0.86370000000000002</v>
      </c>
      <c r="M122" s="4">
        <v>11.2601</v>
      </c>
      <c r="N122" s="4">
        <v>2.1789999999999998</v>
      </c>
      <c r="O122" s="4">
        <v>41.360500000000002</v>
      </c>
      <c r="P122" s="4">
        <v>0</v>
      </c>
      <c r="Q122" s="4">
        <v>41.4</v>
      </c>
      <c r="R122" s="4">
        <v>33.156700000000001</v>
      </c>
      <c r="S122" s="4">
        <v>0</v>
      </c>
      <c r="T122" s="4">
        <v>33.200000000000003</v>
      </c>
      <c r="U122" s="4">
        <v>661.78660000000002</v>
      </c>
      <c r="X122" s="4">
        <v>0</v>
      </c>
      <c r="Y122" s="4">
        <v>0.24010000000000001</v>
      </c>
      <c r="Z122" s="4" t="s">
        <v>377</v>
      </c>
      <c r="AA122" s="4">
        <v>0</v>
      </c>
      <c r="AB122" s="4">
        <v>11.8</v>
      </c>
      <c r="AC122" s="4">
        <v>851</v>
      </c>
      <c r="AD122" s="4">
        <v>878</v>
      </c>
      <c r="AE122" s="4">
        <v>836</v>
      </c>
      <c r="AF122" s="4">
        <v>88</v>
      </c>
      <c r="AG122" s="4">
        <v>22.36</v>
      </c>
      <c r="AH122" s="4">
        <v>0.51</v>
      </c>
      <c r="AI122" s="4">
        <v>977</v>
      </c>
      <c r="AJ122" s="4">
        <v>-1</v>
      </c>
      <c r="AK122" s="4">
        <v>0</v>
      </c>
      <c r="AL122" s="4">
        <v>24</v>
      </c>
      <c r="AM122" s="4">
        <v>189</v>
      </c>
      <c r="AN122" s="4">
        <v>188</v>
      </c>
      <c r="AO122" s="4">
        <v>3.1</v>
      </c>
      <c r="AP122" s="4">
        <v>195</v>
      </c>
      <c r="AQ122" s="4" t="s">
        <v>155</v>
      </c>
      <c r="AR122" s="4">
        <v>1</v>
      </c>
      <c r="AS122" s="5">
        <v>0.87512731481481476</v>
      </c>
      <c r="AT122" s="4">
        <v>47.158633999999999</v>
      </c>
      <c r="AU122" s="4">
        <v>-88.485451999999995</v>
      </c>
      <c r="AV122" s="4">
        <v>310.2</v>
      </c>
      <c r="AW122" s="4">
        <v>25.9</v>
      </c>
      <c r="AX122" s="4">
        <v>12</v>
      </c>
      <c r="AY122" s="4">
        <v>9</v>
      </c>
      <c r="AZ122" s="4" t="s">
        <v>420</v>
      </c>
      <c r="BA122" s="4">
        <v>0.96493499999999999</v>
      </c>
      <c r="BB122" s="4">
        <v>1.1000000000000001</v>
      </c>
      <c r="BC122" s="4">
        <v>1.564935</v>
      </c>
      <c r="BD122" s="4">
        <v>14.063000000000001</v>
      </c>
      <c r="BE122" s="4">
        <v>13.37</v>
      </c>
      <c r="BF122" s="4">
        <v>0.95</v>
      </c>
      <c r="BG122" s="4">
        <v>15.781000000000001</v>
      </c>
      <c r="BH122" s="4">
        <v>2528.317</v>
      </c>
      <c r="BI122" s="4">
        <v>311.40600000000001</v>
      </c>
      <c r="BJ122" s="4">
        <v>0.97299999999999998</v>
      </c>
      <c r="BK122" s="4">
        <v>0</v>
      </c>
      <c r="BL122" s="4">
        <v>0.97299999999999998</v>
      </c>
      <c r="BM122" s="4">
        <v>0.78</v>
      </c>
      <c r="BN122" s="4">
        <v>0</v>
      </c>
      <c r="BO122" s="4">
        <v>0.78</v>
      </c>
      <c r="BP122" s="4">
        <v>4.9135999999999997</v>
      </c>
      <c r="BT122" s="4">
        <v>39.206000000000003</v>
      </c>
      <c r="BU122" s="4">
        <v>0.25497999999999998</v>
      </c>
      <c r="BV122" s="4">
        <v>-5</v>
      </c>
      <c r="BW122" s="4">
        <v>0.76900000000000002</v>
      </c>
      <c r="BX122" s="4">
        <v>6.2310739999999996</v>
      </c>
      <c r="BY122" s="4">
        <v>15.533799999999999</v>
      </c>
    </row>
    <row r="123" spans="1:77">
      <c r="A123" s="2">
        <v>42438</v>
      </c>
      <c r="B123" s="28">
        <v>0.6672273842592592</v>
      </c>
      <c r="C123" s="4">
        <v>12.752000000000001</v>
      </c>
      <c r="D123" s="4">
        <v>2.8515000000000001</v>
      </c>
      <c r="E123" s="4" t="s">
        <v>155</v>
      </c>
      <c r="F123" s="4">
        <v>28515.347682</v>
      </c>
      <c r="G123" s="4">
        <v>46.3</v>
      </c>
      <c r="H123" s="4">
        <v>-32</v>
      </c>
      <c r="I123" s="4">
        <v>854.1</v>
      </c>
      <c r="K123" s="4">
        <v>0.2</v>
      </c>
      <c r="L123" s="4">
        <v>0.86280000000000001</v>
      </c>
      <c r="M123" s="4">
        <v>11.001799999999999</v>
      </c>
      <c r="N123" s="4">
        <v>2.4601999999999999</v>
      </c>
      <c r="O123" s="4">
        <v>39.945700000000002</v>
      </c>
      <c r="P123" s="4">
        <v>0</v>
      </c>
      <c r="Q123" s="4">
        <v>39.9</v>
      </c>
      <c r="R123" s="4">
        <v>32.022500000000001</v>
      </c>
      <c r="S123" s="4">
        <v>0</v>
      </c>
      <c r="T123" s="4">
        <v>32</v>
      </c>
      <c r="U123" s="4">
        <v>854.06949999999995</v>
      </c>
      <c r="X123" s="4">
        <v>0</v>
      </c>
      <c r="Y123" s="4">
        <v>0.1726</v>
      </c>
      <c r="Z123" s="4" t="s">
        <v>377</v>
      </c>
      <c r="AA123" s="4">
        <v>0</v>
      </c>
      <c r="AB123" s="4">
        <v>11.9</v>
      </c>
      <c r="AC123" s="4">
        <v>850</v>
      </c>
      <c r="AD123" s="4">
        <v>878</v>
      </c>
      <c r="AE123" s="4">
        <v>836</v>
      </c>
      <c r="AF123" s="4">
        <v>88</v>
      </c>
      <c r="AG123" s="4">
        <v>22.36</v>
      </c>
      <c r="AH123" s="4">
        <v>0.51</v>
      </c>
      <c r="AI123" s="4">
        <v>977</v>
      </c>
      <c r="AJ123" s="4">
        <v>-1</v>
      </c>
      <c r="AK123" s="4">
        <v>0</v>
      </c>
      <c r="AL123" s="4">
        <v>24</v>
      </c>
      <c r="AM123" s="4">
        <v>189</v>
      </c>
      <c r="AN123" s="4">
        <v>188.6</v>
      </c>
      <c r="AO123" s="4">
        <v>3.1</v>
      </c>
      <c r="AP123" s="4">
        <v>195</v>
      </c>
      <c r="AQ123" s="4" t="s">
        <v>155</v>
      </c>
      <c r="AR123" s="4">
        <v>1</v>
      </c>
      <c r="AS123" s="5">
        <v>0.87513888888888891</v>
      </c>
      <c r="AT123" s="4">
        <v>47.158603999999997</v>
      </c>
      <c r="AU123" s="4">
        <v>-88.485315</v>
      </c>
      <c r="AV123" s="4">
        <v>310.2</v>
      </c>
      <c r="AW123" s="4">
        <v>24.8</v>
      </c>
      <c r="AX123" s="4">
        <v>12</v>
      </c>
      <c r="AY123" s="4">
        <v>9</v>
      </c>
      <c r="AZ123" s="4" t="s">
        <v>420</v>
      </c>
      <c r="BA123" s="4">
        <v>1</v>
      </c>
      <c r="BB123" s="4">
        <v>1.22993</v>
      </c>
      <c r="BC123" s="4">
        <v>1.664965</v>
      </c>
      <c r="BD123" s="4">
        <v>14.063000000000001</v>
      </c>
      <c r="BE123" s="4">
        <v>13.27</v>
      </c>
      <c r="BF123" s="4">
        <v>0.94</v>
      </c>
      <c r="BG123" s="4">
        <v>15.907</v>
      </c>
      <c r="BH123" s="4">
        <v>2462.6080000000002</v>
      </c>
      <c r="BI123" s="4">
        <v>350.49200000000002</v>
      </c>
      <c r="BJ123" s="4">
        <v>0.93600000000000005</v>
      </c>
      <c r="BK123" s="4">
        <v>0</v>
      </c>
      <c r="BL123" s="4">
        <v>0.93600000000000005</v>
      </c>
      <c r="BM123" s="4">
        <v>0.751</v>
      </c>
      <c r="BN123" s="4">
        <v>0</v>
      </c>
      <c r="BO123" s="4">
        <v>0.751</v>
      </c>
      <c r="BP123" s="4">
        <v>6.3215000000000003</v>
      </c>
      <c r="BT123" s="4">
        <v>28.082999999999998</v>
      </c>
      <c r="BU123" s="4">
        <v>0.231123</v>
      </c>
      <c r="BV123" s="4">
        <v>-5</v>
      </c>
      <c r="BW123" s="4">
        <v>0.77010199999999995</v>
      </c>
      <c r="BX123" s="4">
        <v>5.6480689999999996</v>
      </c>
      <c r="BY123" s="4">
        <v>15.55606</v>
      </c>
    </row>
    <row r="124" spans="1:77">
      <c r="A124" s="2">
        <v>42438</v>
      </c>
      <c r="B124" s="28">
        <v>0.66723895833333335</v>
      </c>
      <c r="C124" s="4">
        <v>12.739000000000001</v>
      </c>
      <c r="D124" s="4">
        <v>2.9216000000000002</v>
      </c>
      <c r="E124" s="4" t="s">
        <v>155</v>
      </c>
      <c r="F124" s="4">
        <v>29216.268412000001</v>
      </c>
      <c r="G124" s="4">
        <v>46.9</v>
      </c>
      <c r="H124" s="4">
        <v>-32</v>
      </c>
      <c r="I124" s="4">
        <v>1031.4000000000001</v>
      </c>
      <c r="K124" s="4">
        <v>0.2</v>
      </c>
      <c r="L124" s="4">
        <v>0.86199999999999999</v>
      </c>
      <c r="M124" s="4">
        <v>10.981299999999999</v>
      </c>
      <c r="N124" s="4">
        <v>2.5186000000000002</v>
      </c>
      <c r="O124" s="4">
        <v>40.401000000000003</v>
      </c>
      <c r="P124" s="4">
        <v>0</v>
      </c>
      <c r="Q124" s="4">
        <v>40.4</v>
      </c>
      <c r="R124" s="4">
        <v>32.387500000000003</v>
      </c>
      <c r="S124" s="4">
        <v>0</v>
      </c>
      <c r="T124" s="4">
        <v>32.4</v>
      </c>
      <c r="U124" s="4">
        <v>1031.413</v>
      </c>
      <c r="X124" s="4">
        <v>0</v>
      </c>
      <c r="Y124" s="4">
        <v>0.1724</v>
      </c>
      <c r="Z124" s="4" t="s">
        <v>377</v>
      </c>
      <c r="AA124" s="4">
        <v>0</v>
      </c>
      <c r="AB124" s="4">
        <v>11.8</v>
      </c>
      <c r="AC124" s="4">
        <v>851</v>
      </c>
      <c r="AD124" s="4">
        <v>878</v>
      </c>
      <c r="AE124" s="4">
        <v>836</v>
      </c>
      <c r="AF124" s="4">
        <v>88</v>
      </c>
      <c r="AG124" s="4">
        <v>22.36</v>
      </c>
      <c r="AH124" s="4">
        <v>0.51</v>
      </c>
      <c r="AI124" s="4">
        <v>977</v>
      </c>
      <c r="AJ124" s="4">
        <v>-1</v>
      </c>
      <c r="AK124" s="4">
        <v>0</v>
      </c>
      <c r="AL124" s="4">
        <v>24</v>
      </c>
      <c r="AM124" s="4">
        <v>189</v>
      </c>
      <c r="AN124" s="4">
        <v>188.4</v>
      </c>
      <c r="AO124" s="4">
        <v>3</v>
      </c>
      <c r="AP124" s="4">
        <v>195</v>
      </c>
      <c r="AQ124" s="4" t="s">
        <v>155</v>
      </c>
      <c r="AR124" s="4">
        <v>1</v>
      </c>
      <c r="AS124" s="5">
        <v>0.87515046296296306</v>
      </c>
      <c r="AT124" s="4">
        <v>47.158574000000002</v>
      </c>
      <c r="AU124" s="4">
        <v>-88.485180999999997</v>
      </c>
      <c r="AV124" s="4">
        <v>310.3</v>
      </c>
      <c r="AW124" s="4">
        <v>24.1</v>
      </c>
      <c r="AX124" s="4">
        <v>12</v>
      </c>
      <c r="AY124" s="4">
        <v>9</v>
      </c>
      <c r="AZ124" s="4" t="s">
        <v>420</v>
      </c>
      <c r="BA124" s="4">
        <v>1.1299999999999999</v>
      </c>
      <c r="BB124" s="4">
        <v>1.56</v>
      </c>
      <c r="BC124" s="4">
        <v>1.96</v>
      </c>
      <c r="BD124" s="4">
        <v>14.063000000000001</v>
      </c>
      <c r="BE124" s="4">
        <v>13.2</v>
      </c>
      <c r="BF124" s="4">
        <v>0.94</v>
      </c>
      <c r="BG124" s="4">
        <v>16.004000000000001</v>
      </c>
      <c r="BH124" s="4">
        <v>2447.9389999999999</v>
      </c>
      <c r="BI124" s="4">
        <v>357.33800000000002</v>
      </c>
      <c r="BJ124" s="4">
        <v>0.94299999999999995</v>
      </c>
      <c r="BK124" s="4">
        <v>0</v>
      </c>
      <c r="BL124" s="4">
        <v>0.94299999999999995</v>
      </c>
      <c r="BM124" s="4">
        <v>0.75600000000000001</v>
      </c>
      <c r="BN124" s="4">
        <v>0</v>
      </c>
      <c r="BO124" s="4">
        <v>0.75600000000000001</v>
      </c>
      <c r="BP124" s="4">
        <v>7.6029</v>
      </c>
      <c r="BT124" s="4">
        <v>27.945</v>
      </c>
      <c r="BU124" s="4">
        <v>0.237734</v>
      </c>
      <c r="BV124" s="4">
        <v>-5</v>
      </c>
      <c r="BW124" s="4">
        <v>0.769347</v>
      </c>
      <c r="BX124" s="4">
        <v>5.8096249999999996</v>
      </c>
      <c r="BY124" s="4">
        <v>15.540808999999999</v>
      </c>
    </row>
    <row r="125" spans="1:77">
      <c r="A125" s="2">
        <v>42438</v>
      </c>
      <c r="B125" s="28">
        <v>0.6672505324074075</v>
      </c>
      <c r="C125" s="4">
        <v>12.952</v>
      </c>
      <c r="D125" s="4">
        <v>2.1736</v>
      </c>
      <c r="E125" s="4" t="s">
        <v>155</v>
      </c>
      <c r="F125" s="4">
        <v>21736.396997</v>
      </c>
      <c r="G125" s="4">
        <v>48.8</v>
      </c>
      <c r="H125" s="4">
        <v>-32</v>
      </c>
      <c r="I125" s="4">
        <v>922.9</v>
      </c>
      <c r="K125" s="4">
        <v>0.2</v>
      </c>
      <c r="L125" s="4">
        <v>0.86719999999999997</v>
      </c>
      <c r="M125" s="4">
        <v>11.2323</v>
      </c>
      <c r="N125" s="4">
        <v>1.885</v>
      </c>
      <c r="O125" s="4">
        <v>42.330100000000002</v>
      </c>
      <c r="P125" s="4">
        <v>0</v>
      </c>
      <c r="Q125" s="4">
        <v>42.3</v>
      </c>
      <c r="R125" s="4">
        <v>33.933900000000001</v>
      </c>
      <c r="S125" s="4">
        <v>0</v>
      </c>
      <c r="T125" s="4">
        <v>33.9</v>
      </c>
      <c r="U125" s="4">
        <v>922.88829999999996</v>
      </c>
      <c r="X125" s="4">
        <v>0</v>
      </c>
      <c r="Y125" s="4">
        <v>0.1734</v>
      </c>
      <c r="Z125" s="4" t="s">
        <v>377</v>
      </c>
      <c r="AA125" s="4">
        <v>0</v>
      </c>
      <c r="AB125" s="4">
        <v>11.9</v>
      </c>
      <c r="AC125" s="4">
        <v>850</v>
      </c>
      <c r="AD125" s="4">
        <v>877</v>
      </c>
      <c r="AE125" s="4">
        <v>836</v>
      </c>
      <c r="AF125" s="4">
        <v>88</v>
      </c>
      <c r="AG125" s="4">
        <v>22.36</v>
      </c>
      <c r="AH125" s="4">
        <v>0.51</v>
      </c>
      <c r="AI125" s="4">
        <v>977</v>
      </c>
      <c r="AJ125" s="4">
        <v>-1</v>
      </c>
      <c r="AK125" s="4">
        <v>0</v>
      </c>
      <c r="AL125" s="4">
        <v>24</v>
      </c>
      <c r="AM125" s="4">
        <v>189</v>
      </c>
      <c r="AN125" s="4">
        <v>188.6</v>
      </c>
      <c r="AO125" s="4">
        <v>3.1</v>
      </c>
      <c r="AP125" s="4">
        <v>195</v>
      </c>
      <c r="AQ125" s="4" t="s">
        <v>155</v>
      </c>
      <c r="AR125" s="4">
        <v>1</v>
      </c>
      <c r="AS125" s="5">
        <v>0.87516203703703699</v>
      </c>
      <c r="AT125" s="4">
        <v>47.158552999999998</v>
      </c>
      <c r="AU125" s="4">
        <v>-88.485045999999997</v>
      </c>
      <c r="AV125" s="4">
        <v>310.10000000000002</v>
      </c>
      <c r="AW125" s="4">
        <v>23.6</v>
      </c>
      <c r="AX125" s="4">
        <v>12</v>
      </c>
      <c r="AY125" s="4">
        <v>9</v>
      </c>
      <c r="AZ125" s="4" t="s">
        <v>420</v>
      </c>
      <c r="BA125" s="4">
        <v>1.33</v>
      </c>
      <c r="BB125" s="4">
        <v>1.895</v>
      </c>
      <c r="BC125" s="4">
        <v>2.2949999999999999</v>
      </c>
      <c r="BD125" s="4">
        <v>14.063000000000001</v>
      </c>
      <c r="BE125" s="4">
        <v>13.75</v>
      </c>
      <c r="BF125" s="4">
        <v>0.98</v>
      </c>
      <c r="BG125" s="4">
        <v>15.313000000000001</v>
      </c>
      <c r="BH125" s="4">
        <v>2578.7130000000002</v>
      </c>
      <c r="BI125" s="4">
        <v>275.43700000000001</v>
      </c>
      <c r="BJ125" s="4">
        <v>1.018</v>
      </c>
      <c r="BK125" s="4">
        <v>0</v>
      </c>
      <c r="BL125" s="4">
        <v>1.018</v>
      </c>
      <c r="BM125" s="4">
        <v>0.81599999999999995</v>
      </c>
      <c r="BN125" s="4">
        <v>0</v>
      </c>
      <c r="BO125" s="4">
        <v>0.81599999999999995</v>
      </c>
      <c r="BP125" s="4">
        <v>7.0061999999999998</v>
      </c>
      <c r="BT125" s="4">
        <v>28.952999999999999</v>
      </c>
      <c r="BU125" s="4">
        <v>0.24859200000000001</v>
      </c>
      <c r="BV125" s="4">
        <v>-5</v>
      </c>
      <c r="BW125" s="4">
        <v>0.76855099999999998</v>
      </c>
      <c r="BX125" s="4">
        <v>6.074967</v>
      </c>
      <c r="BY125" s="4">
        <v>15.52473</v>
      </c>
    </row>
    <row r="126" spans="1:77">
      <c r="A126" s="2">
        <v>42438</v>
      </c>
      <c r="B126" s="28">
        <v>0.66726210648148143</v>
      </c>
      <c r="C126" s="4">
        <v>13.358000000000001</v>
      </c>
      <c r="D126" s="4">
        <v>1.0871</v>
      </c>
      <c r="E126" s="4" t="s">
        <v>155</v>
      </c>
      <c r="F126" s="4">
        <v>10870.800667</v>
      </c>
      <c r="G126" s="4">
        <v>41.8</v>
      </c>
      <c r="H126" s="4">
        <v>-32</v>
      </c>
      <c r="I126" s="4">
        <v>462.9</v>
      </c>
      <c r="K126" s="4">
        <v>0.2</v>
      </c>
      <c r="L126" s="4">
        <v>0.87419999999999998</v>
      </c>
      <c r="M126" s="4">
        <v>11.677899999999999</v>
      </c>
      <c r="N126" s="4">
        <v>0.95030000000000003</v>
      </c>
      <c r="O126" s="4">
        <v>36.525300000000001</v>
      </c>
      <c r="P126" s="4">
        <v>0</v>
      </c>
      <c r="Q126" s="4">
        <v>36.5</v>
      </c>
      <c r="R126" s="4">
        <v>29.2805</v>
      </c>
      <c r="S126" s="4">
        <v>0</v>
      </c>
      <c r="T126" s="4">
        <v>29.3</v>
      </c>
      <c r="U126" s="4">
        <v>462.89190000000002</v>
      </c>
      <c r="X126" s="4">
        <v>0</v>
      </c>
      <c r="Y126" s="4">
        <v>0.17480000000000001</v>
      </c>
      <c r="Z126" s="4" t="s">
        <v>377</v>
      </c>
      <c r="AA126" s="4">
        <v>0</v>
      </c>
      <c r="AB126" s="4">
        <v>11.8</v>
      </c>
      <c r="AC126" s="4">
        <v>847</v>
      </c>
      <c r="AD126" s="4">
        <v>875</v>
      </c>
      <c r="AE126" s="4">
        <v>835</v>
      </c>
      <c r="AF126" s="4">
        <v>88</v>
      </c>
      <c r="AG126" s="4">
        <v>22.36</v>
      </c>
      <c r="AH126" s="4">
        <v>0.51</v>
      </c>
      <c r="AI126" s="4">
        <v>977</v>
      </c>
      <c r="AJ126" s="4">
        <v>-1</v>
      </c>
      <c r="AK126" s="4">
        <v>0</v>
      </c>
      <c r="AL126" s="4">
        <v>24</v>
      </c>
      <c r="AM126" s="4">
        <v>189</v>
      </c>
      <c r="AN126" s="4">
        <v>189</v>
      </c>
      <c r="AO126" s="4">
        <v>3.2</v>
      </c>
      <c r="AP126" s="4">
        <v>195</v>
      </c>
      <c r="AQ126" s="4" t="s">
        <v>155</v>
      </c>
      <c r="AR126" s="4">
        <v>1</v>
      </c>
      <c r="AS126" s="5">
        <v>0.87517361111111114</v>
      </c>
      <c r="AT126" s="4">
        <v>47.158543999999999</v>
      </c>
      <c r="AU126" s="4">
        <v>-88.484908000000004</v>
      </c>
      <c r="AV126" s="4">
        <v>309.89999999999998</v>
      </c>
      <c r="AW126" s="4">
        <v>23.3</v>
      </c>
      <c r="AX126" s="4">
        <v>12</v>
      </c>
      <c r="AY126" s="4">
        <v>9</v>
      </c>
      <c r="AZ126" s="4" t="s">
        <v>420</v>
      </c>
      <c r="BA126" s="4">
        <v>1.4650000000000001</v>
      </c>
      <c r="BB126" s="4">
        <v>2.13</v>
      </c>
      <c r="BC126" s="4">
        <v>2.66</v>
      </c>
      <c r="BD126" s="4">
        <v>14.063000000000001</v>
      </c>
      <c r="BE126" s="4">
        <v>14.54</v>
      </c>
      <c r="BF126" s="4">
        <v>1.03</v>
      </c>
      <c r="BG126" s="4">
        <v>14.391</v>
      </c>
      <c r="BH126" s="4">
        <v>2794.5929999999998</v>
      </c>
      <c r="BI126" s="4">
        <v>144.744</v>
      </c>
      <c r="BJ126" s="4">
        <v>0.91500000000000004</v>
      </c>
      <c r="BK126" s="4">
        <v>0</v>
      </c>
      <c r="BL126" s="4">
        <v>0.91500000000000004</v>
      </c>
      <c r="BM126" s="4">
        <v>0.73399999999999999</v>
      </c>
      <c r="BN126" s="4">
        <v>0</v>
      </c>
      <c r="BO126" s="4">
        <v>0.73399999999999999</v>
      </c>
      <c r="BP126" s="4">
        <v>3.6629999999999998</v>
      </c>
      <c r="BT126" s="4">
        <v>30.422000000000001</v>
      </c>
      <c r="BU126" s="4">
        <v>0.21689900000000001</v>
      </c>
      <c r="BV126" s="4">
        <v>-5</v>
      </c>
      <c r="BW126" s="4">
        <v>0.76844900000000005</v>
      </c>
      <c r="BX126" s="4">
        <v>5.3004699999999998</v>
      </c>
      <c r="BY126" s="4">
        <v>15.52267</v>
      </c>
    </row>
    <row r="127" spans="1:77">
      <c r="A127" s="2">
        <v>42438</v>
      </c>
      <c r="B127" s="28">
        <v>0.66727368055555558</v>
      </c>
      <c r="C127" s="4">
        <v>13.648999999999999</v>
      </c>
      <c r="D127" s="4">
        <v>0.32450000000000001</v>
      </c>
      <c r="E127" s="4" t="s">
        <v>155</v>
      </c>
      <c r="F127" s="4">
        <v>3245.4098359999998</v>
      </c>
      <c r="G127" s="4">
        <v>51.1</v>
      </c>
      <c r="H127" s="4">
        <v>43.1</v>
      </c>
      <c r="I127" s="4">
        <v>235.9</v>
      </c>
      <c r="K127" s="4">
        <v>0.2</v>
      </c>
      <c r="L127" s="4">
        <v>0.87890000000000001</v>
      </c>
      <c r="M127" s="4">
        <v>11.995900000000001</v>
      </c>
      <c r="N127" s="4">
        <v>0.28520000000000001</v>
      </c>
      <c r="O127" s="4">
        <v>44.9343</v>
      </c>
      <c r="P127" s="4">
        <v>37.871899999999997</v>
      </c>
      <c r="Q127" s="4">
        <v>82.8</v>
      </c>
      <c r="R127" s="4">
        <v>36.021599999999999</v>
      </c>
      <c r="S127" s="4">
        <v>30.36</v>
      </c>
      <c r="T127" s="4">
        <v>66.400000000000006</v>
      </c>
      <c r="U127" s="4">
        <v>235.92789999999999</v>
      </c>
      <c r="X127" s="4">
        <v>0</v>
      </c>
      <c r="Y127" s="4">
        <v>0.17580000000000001</v>
      </c>
      <c r="Z127" s="4" t="s">
        <v>377</v>
      </c>
      <c r="AA127" s="4">
        <v>0</v>
      </c>
      <c r="AB127" s="4">
        <v>11.9</v>
      </c>
      <c r="AC127" s="4">
        <v>845</v>
      </c>
      <c r="AD127" s="4">
        <v>872</v>
      </c>
      <c r="AE127" s="4">
        <v>833</v>
      </c>
      <c r="AF127" s="4">
        <v>88</v>
      </c>
      <c r="AG127" s="4">
        <v>22.36</v>
      </c>
      <c r="AH127" s="4">
        <v>0.51</v>
      </c>
      <c r="AI127" s="4">
        <v>977</v>
      </c>
      <c r="AJ127" s="4">
        <v>-1</v>
      </c>
      <c r="AK127" s="4">
        <v>0</v>
      </c>
      <c r="AL127" s="4">
        <v>24</v>
      </c>
      <c r="AM127" s="4">
        <v>189</v>
      </c>
      <c r="AN127" s="4">
        <v>189</v>
      </c>
      <c r="AO127" s="4">
        <v>3.2</v>
      </c>
      <c r="AP127" s="4">
        <v>195</v>
      </c>
      <c r="AQ127" s="4" t="s">
        <v>155</v>
      </c>
      <c r="AR127" s="4">
        <v>1</v>
      </c>
      <c r="AS127" s="5">
        <v>0.87518518518518518</v>
      </c>
      <c r="AT127" s="4">
        <v>47.158537000000003</v>
      </c>
      <c r="AU127" s="4">
        <v>-88.484774000000002</v>
      </c>
      <c r="AV127" s="4">
        <v>309.60000000000002</v>
      </c>
      <c r="AW127" s="4">
        <v>22.9</v>
      </c>
      <c r="AX127" s="4">
        <v>12</v>
      </c>
      <c r="AY127" s="4">
        <v>9</v>
      </c>
      <c r="AZ127" s="4" t="s">
        <v>420</v>
      </c>
      <c r="BA127" s="4">
        <v>1.5</v>
      </c>
      <c r="BB127" s="4">
        <v>2.2000000000000002</v>
      </c>
      <c r="BC127" s="4">
        <v>2.8</v>
      </c>
      <c r="BD127" s="4">
        <v>14.063000000000001</v>
      </c>
      <c r="BE127" s="4">
        <v>15.13</v>
      </c>
      <c r="BF127" s="4">
        <v>1.08</v>
      </c>
      <c r="BG127" s="4">
        <v>13.781000000000001</v>
      </c>
      <c r="BH127" s="4">
        <v>2957.2730000000001</v>
      </c>
      <c r="BI127" s="4">
        <v>44.753999999999998</v>
      </c>
      <c r="BJ127" s="4">
        <v>1.1599999999999999</v>
      </c>
      <c r="BK127" s="4">
        <v>0.97799999999999998</v>
      </c>
      <c r="BL127" s="4">
        <v>2.1379999999999999</v>
      </c>
      <c r="BM127" s="4">
        <v>0.93</v>
      </c>
      <c r="BN127" s="4">
        <v>0.78400000000000003</v>
      </c>
      <c r="BO127" s="4">
        <v>1.714</v>
      </c>
      <c r="BP127" s="4">
        <v>1.9232</v>
      </c>
      <c r="BT127" s="4">
        <v>31.507999999999999</v>
      </c>
      <c r="BU127" s="4">
        <v>0.18518399999999999</v>
      </c>
      <c r="BV127" s="4">
        <v>-5</v>
      </c>
      <c r="BW127" s="4">
        <v>0.76744900000000005</v>
      </c>
      <c r="BX127" s="4">
        <v>4.5254339999999997</v>
      </c>
      <c r="BY127" s="4">
        <v>15.502470000000001</v>
      </c>
    </row>
    <row r="128" spans="1:77">
      <c r="A128" s="2">
        <v>42438</v>
      </c>
      <c r="B128" s="28">
        <v>0.66728525462962962</v>
      </c>
      <c r="C128" s="4">
        <v>14.177</v>
      </c>
      <c r="D128" s="4">
        <v>0.31359999999999999</v>
      </c>
      <c r="E128" s="4" t="s">
        <v>155</v>
      </c>
      <c r="F128" s="4">
        <v>3135.7583129999998</v>
      </c>
      <c r="G128" s="4">
        <v>111</v>
      </c>
      <c r="H128" s="4">
        <v>35.6</v>
      </c>
      <c r="I128" s="4">
        <v>316.7</v>
      </c>
      <c r="K128" s="4">
        <v>0.3</v>
      </c>
      <c r="L128" s="4">
        <v>0.87480000000000002</v>
      </c>
      <c r="M128" s="4">
        <v>12.4024</v>
      </c>
      <c r="N128" s="4">
        <v>0.27429999999999999</v>
      </c>
      <c r="O128" s="4">
        <v>97.116399999999999</v>
      </c>
      <c r="P128" s="4">
        <v>31.1433</v>
      </c>
      <c r="Q128" s="4">
        <v>128.30000000000001</v>
      </c>
      <c r="R128" s="4">
        <v>77.853399999999993</v>
      </c>
      <c r="S128" s="4">
        <v>24.966100000000001</v>
      </c>
      <c r="T128" s="4">
        <v>102.8</v>
      </c>
      <c r="U128" s="4">
        <v>316.71660000000003</v>
      </c>
      <c r="X128" s="4">
        <v>0</v>
      </c>
      <c r="Y128" s="4">
        <v>0.26240000000000002</v>
      </c>
      <c r="Z128" s="4" t="s">
        <v>377</v>
      </c>
      <c r="AA128" s="4">
        <v>0</v>
      </c>
      <c r="AB128" s="4">
        <v>11.9</v>
      </c>
      <c r="AC128" s="4">
        <v>846</v>
      </c>
      <c r="AD128" s="4">
        <v>872</v>
      </c>
      <c r="AE128" s="4">
        <v>833</v>
      </c>
      <c r="AF128" s="4">
        <v>88</v>
      </c>
      <c r="AG128" s="4">
        <v>22.36</v>
      </c>
      <c r="AH128" s="4">
        <v>0.51</v>
      </c>
      <c r="AI128" s="4">
        <v>977</v>
      </c>
      <c r="AJ128" s="4">
        <v>-1</v>
      </c>
      <c r="AK128" s="4">
        <v>0</v>
      </c>
      <c r="AL128" s="4">
        <v>24</v>
      </c>
      <c r="AM128" s="4">
        <v>189</v>
      </c>
      <c r="AN128" s="4">
        <v>189</v>
      </c>
      <c r="AO128" s="4">
        <v>3.1</v>
      </c>
      <c r="AP128" s="4">
        <v>195</v>
      </c>
      <c r="AQ128" s="4" t="s">
        <v>155</v>
      </c>
      <c r="AR128" s="4">
        <v>1</v>
      </c>
      <c r="AS128" s="5">
        <v>0.87519675925925933</v>
      </c>
      <c r="AT128" s="4">
        <v>47.158543000000002</v>
      </c>
      <c r="AU128" s="4">
        <v>-88.484648000000007</v>
      </c>
      <c r="AV128" s="4">
        <v>309.3</v>
      </c>
      <c r="AW128" s="4">
        <v>21.9</v>
      </c>
      <c r="AX128" s="4">
        <v>12</v>
      </c>
      <c r="AY128" s="4">
        <v>9</v>
      </c>
      <c r="AZ128" s="4" t="s">
        <v>420</v>
      </c>
      <c r="BA128" s="4">
        <v>1.63</v>
      </c>
      <c r="BB128" s="4">
        <v>1.42</v>
      </c>
      <c r="BC128" s="4">
        <v>2.8650000000000002</v>
      </c>
      <c r="BD128" s="4">
        <v>14.063000000000001</v>
      </c>
      <c r="BE128" s="4">
        <v>14.62</v>
      </c>
      <c r="BF128" s="4">
        <v>1.04</v>
      </c>
      <c r="BG128" s="4">
        <v>14.31</v>
      </c>
      <c r="BH128" s="4">
        <v>2960.0639999999999</v>
      </c>
      <c r="BI128" s="4">
        <v>41.670999999999999</v>
      </c>
      <c r="BJ128" s="4">
        <v>2.427</v>
      </c>
      <c r="BK128" s="4">
        <v>0.77800000000000002</v>
      </c>
      <c r="BL128" s="4">
        <v>3.206</v>
      </c>
      <c r="BM128" s="4">
        <v>1.946</v>
      </c>
      <c r="BN128" s="4">
        <v>0.624</v>
      </c>
      <c r="BO128" s="4">
        <v>2.57</v>
      </c>
      <c r="BP128" s="4">
        <v>2.4996</v>
      </c>
      <c r="BT128" s="4">
        <v>45.543999999999997</v>
      </c>
      <c r="BU128" s="4">
        <v>0.22373299999999999</v>
      </c>
      <c r="BV128" s="4">
        <v>-5</v>
      </c>
      <c r="BW128" s="4">
        <v>0.76755099999999998</v>
      </c>
      <c r="BX128" s="4">
        <v>5.4674750000000003</v>
      </c>
      <c r="BY128" s="4">
        <v>15.504530000000001</v>
      </c>
    </row>
    <row r="129" spans="1:77">
      <c r="A129" s="2">
        <v>42438</v>
      </c>
      <c r="B129" s="28">
        <v>0.66729682870370377</v>
      </c>
      <c r="C129" s="4">
        <v>14.215</v>
      </c>
      <c r="D129" s="4">
        <v>0.66479999999999995</v>
      </c>
      <c r="E129" s="4" t="s">
        <v>155</v>
      </c>
      <c r="F129" s="4">
        <v>6647.5182480000003</v>
      </c>
      <c r="G129" s="4">
        <v>124</v>
      </c>
      <c r="H129" s="4">
        <v>35.799999999999997</v>
      </c>
      <c r="I129" s="4">
        <v>429.4</v>
      </c>
      <c r="K129" s="4">
        <v>0.4</v>
      </c>
      <c r="L129" s="4">
        <v>0.87129999999999996</v>
      </c>
      <c r="M129" s="4">
        <v>12.386100000000001</v>
      </c>
      <c r="N129" s="4">
        <v>0.57920000000000005</v>
      </c>
      <c r="O129" s="4">
        <v>108.0579</v>
      </c>
      <c r="P129" s="4">
        <v>31.204899999999999</v>
      </c>
      <c r="Q129" s="4">
        <v>139.30000000000001</v>
      </c>
      <c r="R129" s="4">
        <v>86.624700000000004</v>
      </c>
      <c r="S129" s="4">
        <v>25.0154</v>
      </c>
      <c r="T129" s="4">
        <v>111.6</v>
      </c>
      <c r="U129" s="4">
        <v>429.40679999999998</v>
      </c>
      <c r="X129" s="4">
        <v>0</v>
      </c>
      <c r="Y129" s="4">
        <v>0.34849999999999998</v>
      </c>
      <c r="Z129" s="4" t="s">
        <v>377</v>
      </c>
      <c r="AA129" s="4">
        <v>0</v>
      </c>
      <c r="AB129" s="4">
        <v>11.8</v>
      </c>
      <c r="AC129" s="4">
        <v>848</v>
      </c>
      <c r="AD129" s="4">
        <v>875</v>
      </c>
      <c r="AE129" s="4">
        <v>832</v>
      </c>
      <c r="AF129" s="4">
        <v>88</v>
      </c>
      <c r="AG129" s="4">
        <v>22.36</v>
      </c>
      <c r="AH129" s="4">
        <v>0.51</v>
      </c>
      <c r="AI129" s="4">
        <v>977</v>
      </c>
      <c r="AJ129" s="4">
        <v>-1</v>
      </c>
      <c r="AK129" s="4">
        <v>0</v>
      </c>
      <c r="AL129" s="4">
        <v>24</v>
      </c>
      <c r="AM129" s="4">
        <v>189</v>
      </c>
      <c r="AN129" s="4">
        <v>189</v>
      </c>
      <c r="AO129" s="4">
        <v>3.1</v>
      </c>
      <c r="AP129" s="4">
        <v>195</v>
      </c>
      <c r="AQ129" s="4" t="s">
        <v>155</v>
      </c>
      <c r="AR129" s="4">
        <v>1</v>
      </c>
      <c r="AS129" s="5">
        <v>0.87520833333333325</v>
      </c>
      <c r="AT129" s="4">
        <v>47.158560999999999</v>
      </c>
      <c r="AU129" s="4">
        <v>-88.484530000000007</v>
      </c>
      <c r="AV129" s="4">
        <v>309.10000000000002</v>
      </c>
      <c r="AW129" s="4">
        <v>20.8</v>
      </c>
      <c r="AX129" s="4">
        <v>12</v>
      </c>
      <c r="AY129" s="4">
        <v>9</v>
      </c>
      <c r="AZ129" s="4" t="s">
        <v>420</v>
      </c>
      <c r="BA129" s="4">
        <v>2.0249999999999999</v>
      </c>
      <c r="BB129" s="4">
        <v>1</v>
      </c>
      <c r="BC129" s="4">
        <v>3.0950000000000002</v>
      </c>
      <c r="BD129" s="4">
        <v>14.063000000000001</v>
      </c>
      <c r="BE129" s="4">
        <v>14.21</v>
      </c>
      <c r="BF129" s="4">
        <v>1.01</v>
      </c>
      <c r="BG129" s="4">
        <v>14.766999999999999</v>
      </c>
      <c r="BH129" s="4">
        <v>2887.8049999999998</v>
      </c>
      <c r="BI129" s="4">
        <v>85.950999999999993</v>
      </c>
      <c r="BJ129" s="4">
        <v>2.6379999999999999</v>
      </c>
      <c r="BK129" s="4">
        <v>0.76200000000000001</v>
      </c>
      <c r="BL129" s="4">
        <v>3.4</v>
      </c>
      <c r="BM129" s="4">
        <v>2.1150000000000002</v>
      </c>
      <c r="BN129" s="4">
        <v>0.61099999999999999</v>
      </c>
      <c r="BO129" s="4">
        <v>2.726</v>
      </c>
      <c r="BP129" s="4">
        <v>3.3105000000000002</v>
      </c>
      <c r="BT129" s="4">
        <v>59.085000000000001</v>
      </c>
      <c r="BU129" s="4">
        <v>0.24557200000000001</v>
      </c>
      <c r="BV129" s="4">
        <v>-5</v>
      </c>
      <c r="BW129" s="4">
        <v>0.766347</v>
      </c>
      <c r="BX129" s="4">
        <v>6.0011659999999996</v>
      </c>
      <c r="BY129" s="4">
        <v>15.480209</v>
      </c>
    </row>
    <row r="130" spans="1:77">
      <c r="A130" s="2">
        <v>42438</v>
      </c>
      <c r="B130" s="28">
        <v>0.6673084027777777</v>
      </c>
      <c r="C130" s="4">
        <v>13.99</v>
      </c>
      <c r="D130" s="4">
        <v>1.0523</v>
      </c>
      <c r="E130" s="4" t="s">
        <v>155</v>
      </c>
      <c r="F130" s="4">
        <v>10522.801971999999</v>
      </c>
      <c r="G130" s="4">
        <v>89.7</v>
      </c>
      <c r="H130" s="4">
        <v>35.6</v>
      </c>
      <c r="I130" s="4">
        <v>501.4</v>
      </c>
      <c r="K130" s="4">
        <v>0.38</v>
      </c>
      <c r="L130" s="4">
        <v>0.86960000000000004</v>
      </c>
      <c r="M130" s="4">
        <v>12.165900000000001</v>
      </c>
      <c r="N130" s="4">
        <v>0.91500000000000004</v>
      </c>
      <c r="O130" s="4">
        <v>78.021600000000007</v>
      </c>
      <c r="P130" s="4">
        <v>30.931799999999999</v>
      </c>
      <c r="Q130" s="4">
        <v>109</v>
      </c>
      <c r="R130" s="4">
        <v>62.546100000000003</v>
      </c>
      <c r="S130" s="4">
        <v>24.796500000000002</v>
      </c>
      <c r="T130" s="4">
        <v>87.3</v>
      </c>
      <c r="U130" s="4">
        <v>501.37299999999999</v>
      </c>
      <c r="X130" s="4">
        <v>0</v>
      </c>
      <c r="Y130" s="4">
        <v>0.3291</v>
      </c>
      <c r="Z130" s="4" t="s">
        <v>377</v>
      </c>
      <c r="AA130" s="4">
        <v>0</v>
      </c>
      <c r="AB130" s="4">
        <v>11.9</v>
      </c>
      <c r="AC130" s="4">
        <v>851</v>
      </c>
      <c r="AD130" s="4">
        <v>877</v>
      </c>
      <c r="AE130" s="4">
        <v>832</v>
      </c>
      <c r="AF130" s="4">
        <v>88</v>
      </c>
      <c r="AG130" s="4">
        <v>22.36</v>
      </c>
      <c r="AH130" s="4">
        <v>0.51</v>
      </c>
      <c r="AI130" s="4">
        <v>977</v>
      </c>
      <c r="AJ130" s="4">
        <v>-1</v>
      </c>
      <c r="AK130" s="4">
        <v>0</v>
      </c>
      <c r="AL130" s="4">
        <v>24</v>
      </c>
      <c r="AM130" s="4">
        <v>189</v>
      </c>
      <c r="AN130" s="4">
        <v>189</v>
      </c>
      <c r="AO130" s="4">
        <v>3.1</v>
      </c>
      <c r="AP130" s="4">
        <v>195</v>
      </c>
      <c r="AQ130" s="4" t="s">
        <v>155</v>
      </c>
      <c r="AR130" s="4">
        <v>1</v>
      </c>
      <c r="AS130" s="5">
        <v>0.8752199074074074</v>
      </c>
      <c r="AT130" s="4">
        <v>47.158591000000001</v>
      </c>
      <c r="AU130" s="4">
        <v>-88.484416999999993</v>
      </c>
      <c r="AV130" s="4">
        <v>309</v>
      </c>
      <c r="AW130" s="4">
        <v>20.6</v>
      </c>
      <c r="AX130" s="4">
        <v>12</v>
      </c>
      <c r="AY130" s="4">
        <v>9</v>
      </c>
      <c r="AZ130" s="4" t="s">
        <v>420</v>
      </c>
      <c r="BA130" s="4">
        <v>1.355</v>
      </c>
      <c r="BB130" s="4">
        <v>1</v>
      </c>
      <c r="BC130" s="4">
        <v>2.0299999999999998</v>
      </c>
      <c r="BD130" s="4">
        <v>14.063000000000001</v>
      </c>
      <c r="BE130" s="4">
        <v>14.01</v>
      </c>
      <c r="BF130" s="4">
        <v>1</v>
      </c>
      <c r="BG130" s="4">
        <v>14.997</v>
      </c>
      <c r="BH130" s="4">
        <v>2809.8389999999999</v>
      </c>
      <c r="BI130" s="4">
        <v>134.511</v>
      </c>
      <c r="BJ130" s="4">
        <v>1.887</v>
      </c>
      <c r="BK130" s="4">
        <v>0.748</v>
      </c>
      <c r="BL130" s="4">
        <v>2.6349999999999998</v>
      </c>
      <c r="BM130" s="4">
        <v>1.5129999999999999</v>
      </c>
      <c r="BN130" s="4">
        <v>0.6</v>
      </c>
      <c r="BO130" s="4">
        <v>2.113</v>
      </c>
      <c r="BP130" s="4">
        <v>3.8290999999999999</v>
      </c>
      <c r="BT130" s="4">
        <v>55.271999999999998</v>
      </c>
      <c r="BU130" s="4">
        <v>0.23630599999999999</v>
      </c>
      <c r="BV130" s="4">
        <v>-5</v>
      </c>
      <c r="BW130" s="4">
        <v>0.76555099999999998</v>
      </c>
      <c r="BX130" s="4">
        <v>5.7747279999999996</v>
      </c>
      <c r="BY130" s="4">
        <v>15.464130000000001</v>
      </c>
    </row>
    <row r="131" spans="1:77">
      <c r="A131" s="2">
        <v>42438</v>
      </c>
      <c r="B131" s="28">
        <v>0.66731997685185185</v>
      </c>
      <c r="C131" s="4">
        <v>13.856999999999999</v>
      </c>
      <c r="D131" s="4">
        <v>1.0410999999999999</v>
      </c>
      <c r="E131" s="4" t="s">
        <v>155</v>
      </c>
      <c r="F131" s="4">
        <v>10411.276223999999</v>
      </c>
      <c r="G131" s="4">
        <v>78.2</v>
      </c>
      <c r="H131" s="4">
        <v>34.700000000000003</v>
      </c>
      <c r="I131" s="4">
        <v>514.1</v>
      </c>
      <c r="K131" s="4">
        <v>0.23</v>
      </c>
      <c r="L131" s="4">
        <v>0.87070000000000003</v>
      </c>
      <c r="M131" s="4">
        <v>12.0656</v>
      </c>
      <c r="N131" s="4">
        <v>0.90649999999999997</v>
      </c>
      <c r="O131" s="4">
        <v>68.062700000000007</v>
      </c>
      <c r="P131" s="4">
        <v>30.201899999999998</v>
      </c>
      <c r="Q131" s="4">
        <v>98.3</v>
      </c>
      <c r="R131" s="4">
        <v>54.5625</v>
      </c>
      <c r="S131" s="4">
        <v>24.211400000000001</v>
      </c>
      <c r="T131" s="4">
        <v>78.8</v>
      </c>
      <c r="U131" s="4">
        <v>514.13040000000001</v>
      </c>
      <c r="X131" s="4">
        <v>0</v>
      </c>
      <c r="Y131" s="4">
        <v>0.19650000000000001</v>
      </c>
      <c r="Z131" s="4" t="s">
        <v>377</v>
      </c>
      <c r="AA131" s="4">
        <v>0</v>
      </c>
      <c r="AB131" s="4">
        <v>11.9</v>
      </c>
      <c r="AC131" s="4">
        <v>851</v>
      </c>
      <c r="AD131" s="4">
        <v>878</v>
      </c>
      <c r="AE131" s="4">
        <v>834</v>
      </c>
      <c r="AF131" s="4">
        <v>88</v>
      </c>
      <c r="AG131" s="4">
        <v>22.36</v>
      </c>
      <c r="AH131" s="4">
        <v>0.51</v>
      </c>
      <c r="AI131" s="4">
        <v>977</v>
      </c>
      <c r="AJ131" s="4">
        <v>-1</v>
      </c>
      <c r="AK131" s="4">
        <v>0</v>
      </c>
      <c r="AL131" s="4">
        <v>24</v>
      </c>
      <c r="AM131" s="4">
        <v>189.6</v>
      </c>
      <c r="AN131" s="4">
        <v>189</v>
      </c>
      <c r="AO131" s="4">
        <v>3.1</v>
      </c>
      <c r="AP131" s="4">
        <v>195</v>
      </c>
      <c r="AQ131" s="4" t="s">
        <v>155</v>
      </c>
      <c r="AR131" s="4">
        <v>1</v>
      </c>
      <c r="AS131" s="5">
        <v>0.87523148148148155</v>
      </c>
      <c r="AT131" s="4">
        <v>47.158620999999997</v>
      </c>
      <c r="AU131" s="4">
        <v>-88.484345000000005</v>
      </c>
      <c r="AV131" s="4">
        <v>308.89999999999998</v>
      </c>
      <c r="AW131" s="4">
        <v>21.1</v>
      </c>
      <c r="AX131" s="4">
        <v>12</v>
      </c>
      <c r="AY131" s="4">
        <v>9</v>
      </c>
      <c r="AZ131" s="4" t="s">
        <v>420</v>
      </c>
      <c r="BA131" s="4">
        <v>0.9</v>
      </c>
      <c r="BB131" s="4">
        <v>1</v>
      </c>
      <c r="BC131" s="4">
        <v>1.4</v>
      </c>
      <c r="BD131" s="4">
        <v>14.063000000000001</v>
      </c>
      <c r="BE131" s="4">
        <v>14.13</v>
      </c>
      <c r="BF131" s="4">
        <v>1.01</v>
      </c>
      <c r="BG131" s="4">
        <v>14.851000000000001</v>
      </c>
      <c r="BH131" s="4">
        <v>2809.761</v>
      </c>
      <c r="BI131" s="4">
        <v>134.35900000000001</v>
      </c>
      <c r="BJ131" s="4">
        <v>1.66</v>
      </c>
      <c r="BK131" s="4">
        <v>0.73699999999999999</v>
      </c>
      <c r="BL131" s="4">
        <v>2.3959999999999999</v>
      </c>
      <c r="BM131" s="4">
        <v>1.331</v>
      </c>
      <c r="BN131" s="4">
        <v>0.59</v>
      </c>
      <c r="BO131" s="4">
        <v>1.921</v>
      </c>
      <c r="BP131" s="4">
        <v>3.9590999999999998</v>
      </c>
      <c r="BT131" s="4">
        <v>33.271999999999998</v>
      </c>
      <c r="BU131" s="4">
        <v>0.23624500000000001</v>
      </c>
      <c r="BV131" s="4">
        <v>-5</v>
      </c>
      <c r="BW131" s="4">
        <v>0.76489799999999997</v>
      </c>
      <c r="BX131" s="4">
        <v>5.773237</v>
      </c>
      <c r="BY131" s="4">
        <v>15.450939999999999</v>
      </c>
    </row>
    <row r="132" spans="1:77">
      <c r="A132" s="2">
        <v>42438</v>
      </c>
      <c r="B132" s="28">
        <v>0.667331550925926</v>
      </c>
      <c r="C132" s="4">
        <v>13.925000000000001</v>
      </c>
      <c r="D132" s="4">
        <v>0.70930000000000004</v>
      </c>
      <c r="E132" s="4" t="s">
        <v>155</v>
      </c>
      <c r="F132" s="4">
        <v>7093.3030550000003</v>
      </c>
      <c r="G132" s="4">
        <v>74.599999999999994</v>
      </c>
      <c r="H132" s="4">
        <v>29.3</v>
      </c>
      <c r="I132" s="4">
        <v>550.20000000000005</v>
      </c>
      <c r="K132" s="4">
        <v>0.2</v>
      </c>
      <c r="L132" s="4">
        <v>0.87309999999999999</v>
      </c>
      <c r="M132" s="4">
        <v>12.157999999999999</v>
      </c>
      <c r="N132" s="4">
        <v>0.61929999999999996</v>
      </c>
      <c r="O132" s="4">
        <v>65.112799999999993</v>
      </c>
      <c r="P132" s="4">
        <v>25.581499999999998</v>
      </c>
      <c r="Q132" s="4">
        <v>90.7</v>
      </c>
      <c r="R132" s="4">
        <v>52.197699999999998</v>
      </c>
      <c r="S132" s="4">
        <v>20.507400000000001</v>
      </c>
      <c r="T132" s="4">
        <v>72.7</v>
      </c>
      <c r="U132" s="4">
        <v>550.19159999999999</v>
      </c>
      <c r="X132" s="4">
        <v>0</v>
      </c>
      <c r="Y132" s="4">
        <v>0.17460000000000001</v>
      </c>
      <c r="Z132" s="4" t="s">
        <v>377</v>
      </c>
      <c r="AA132" s="4">
        <v>0</v>
      </c>
      <c r="AB132" s="4">
        <v>11.8</v>
      </c>
      <c r="AC132" s="4">
        <v>851</v>
      </c>
      <c r="AD132" s="4">
        <v>879</v>
      </c>
      <c r="AE132" s="4">
        <v>835</v>
      </c>
      <c r="AF132" s="4">
        <v>88</v>
      </c>
      <c r="AG132" s="4">
        <v>22.36</v>
      </c>
      <c r="AH132" s="4">
        <v>0.51</v>
      </c>
      <c r="AI132" s="4">
        <v>977</v>
      </c>
      <c r="AJ132" s="4">
        <v>-1</v>
      </c>
      <c r="AK132" s="4">
        <v>0</v>
      </c>
      <c r="AL132" s="4">
        <v>24</v>
      </c>
      <c r="AM132" s="4">
        <v>189.4</v>
      </c>
      <c r="AN132" s="4">
        <v>189</v>
      </c>
      <c r="AO132" s="4">
        <v>3.2</v>
      </c>
      <c r="AP132" s="4">
        <v>195</v>
      </c>
      <c r="AQ132" s="4" t="s">
        <v>155</v>
      </c>
      <c r="AR132" s="4">
        <v>1</v>
      </c>
      <c r="AS132" s="5">
        <v>0.87523148148148155</v>
      </c>
      <c r="AT132" s="4">
        <v>47.158647999999999</v>
      </c>
      <c r="AU132" s="4">
        <v>-88.484292999999994</v>
      </c>
      <c r="AV132" s="4">
        <v>308.8</v>
      </c>
      <c r="AW132" s="4">
        <v>21.9</v>
      </c>
      <c r="AX132" s="4">
        <v>12</v>
      </c>
      <c r="AY132" s="4">
        <v>9</v>
      </c>
      <c r="AZ132" s="4" t="s">
        <v>420</v>
      </c>
      <c r="BA132" s="4">
        <v>0.9</v>
      </c>
      <c r="BB132" s="4">
        <v>1</v>
      </c>
      <c r="BC132" s="4">
        <v>1.4</v>
      </c>
      <c r="BD132" s="4">
        <v>14.063000000000001</v>
      </c>
      <c r="BE132" s="4">
        <v>14.41</v>
      </c>
      <c r="BF132" s="4">
        <v>1.02</v>
      </c>
      <c r="BG132" s="4">
        <v>14.536</v>
      </c>
      <c r="BH132" s="4">
        <v>2873.6060000000002</v>
      </c>
      <c r="BI132" s="4">
        <v>93.164000000000001</v>
      </c>
      <c r="BJ132" s="4">
        <v>1.6120000000000001</v>
      </c>
      <c r="BK132" s="4">
        <v>0.63300000000000001</v>
      </c>
      <c r="BL132" s="4">
        <v>2.2450000000000001</v>
      </c>
      <c r="BM132" s="4">
        <v>1.292</v>
      </c>
      <c r="BN132" s="4">
        <v>0.50800000000000001</v>
      </c>
      <c r="BO132" s="4">
        <v>1.8</v>
      </c>
      <c r="BP132" s="4">
        <v>4.3000999999999996</v>
      </c>
      <c r="BT132" s="4">
        <v>30.009</v>
      </c>
      <c r="BU132" s="4">
        <v>0.251081</v>
      </c>
      <c r="BV132" s="4">
        <v>-5</v>
      </c>
      <c r="BW132" s="4">
        <v>0.76400000000000001</v>
      </c>
      <c r="BX132" s="4">
        <v>6.1357920000000004</v>
      </c>
      <c r="BY132" s="4">
        <v>15.4328</v>
      </c>
    </row>
    <row r="133" spans="1:77">
      <c r="A133" s="2">
        <v>42438</v>
      </c>
      <c r="B133" s="28">
        <v>0.66734312500000004</v>
      </c>
      <c r="C133" s="4">
        <v>14.087999999999999</v>
      </c>
      <c r="D133" s="4">
        <v>0.34429999999999999</v>
      </c>
      <c r="E133" s="4" t="s">
        <v>155</v>
      </c>
      <c r="F133" s="4">
        <v>3442.5</v>
      </c>
      <c r="G133" s="4">
        <v>112</v>
      </c>
      <c r="H133" s="4">
        <v>29.2</v>
      </c>
      <c r="I133" s="4">
        <v>611</v>
      </c>
      <c r="K133" s="4">
        <v>0.13</v>
      </c>
      <c r="L133" s="4">
        <v>0.875</v>
      </c>
      <c r="M133" s="4">
        <v>12.327199999999999</v>
      </c>
      <c r="N133" s="4">
        <v>0.30120000000000002</v>
      </c>
      <c r="O133" s="4">
        <v>97.990200000000002</v>
      </c>
      <c r="P133" s="4">
        <v>25.550899999999999</v>
      </c>
      <c r="Q133" s="4">
        <v>123.5</v>
      </c>
      <c r="R133" s="4">
        <v>78.553899999999999</v>
      </c>
      <c r="S133" s="4">
        <v>20.482900000000001</v>
      </c>
      <c r="T133" s="4">
        <v>99</v>
      </c>
      <c r="U133" s="4">
        <v>610.97889999999995</v>
      </c>
      <c r="X133" s="4">
        <v>0</v>
      </c>
      <c r="Y133" s="4">
        <v>0.1148</v>
      </c>
      <c r="Z133" s="4" t="s">
        <v>377</v>
      </c>
      <c r="AA133" s="4">
        <v>0</v>
      </c>
      <c r="AB133" s="4">
        <v>11.8</v>
      </c>
      <c r="AC133" s="4">
        <v>851</v>
      </c>
      <c r="AD133" s="4">
        <v>878</v>
      </c>
      <c r="AE133" s="4">
        <v>836</v>
      </c>
      <c r="AF133" s="4">
        <v>88</v>
      </c>
      <c r="AG133" s="4">
        <v>22.36</v>
      </c>
      <c r="AH133" s="4">
        <v>0.51</v>
      </c>
      <c r="AI133" s="4">
        <v>977</v>
      </c>
      <c r="AJ133" s="4">
        <v>-1</v>
      </c>
      <c r="AK133" s="4">
        <v>0</v>
      </c>
      <c r="AL133" s="4">
        <v>24</v>
      </c>
      <c r="AM133" s="4">
        <v>189</v>
      </c>
      <c r="AN133" s="4">
        <v>188.4</v>
      </c>
      <c r="AO133" s="4">
        <v>3.4</v>
      </c>
      <c r="AP133" s="4">
        <v>195</v>
      </c>
      <c r="AQ133" s="4" t="s">
        <v>155</v>
      </c>
      <c r="AR133" s="4">
        <v>1</v>
      </c>
      <c r="AS133" s="5">
        <v>0.87524305555555548</v>
      </c>
      <c r="AT133" s="4">
        <v>47.158760000000001</v>
      </c>
      <c r="AU133" s="4">
        <v>-88.484153000000006</v>
      </c>
      <c r="AV133" s="4">
        <v>308.5</v>
      </c>
      <c r="AW133" s="4">
        <v>24</v>
      </c>
      <c r="AX133" s="4">
        <v>12</v>
      </c>
      <c r="AY133" s="4">
        <v>9</v>
      </c>
      <c r="AZ133" s="4" t="s">
        <v>420</v>
      </c>
      <c r="BA133" s="4">
        <v>0.9</v>
      </c>
      <c r="BB133" s="4">
        <v>1</v>
      </c>
      <c r="BC133" s="4">
        <v>1.4</v>
      </c>
      <c r="BD133" s="4">
        <v>14.063000000000001</v>
      </c>
      <c r="BE133" s="4">
        <v>14.64</v>
      </c>
      <c r="BF133" s="4">
        <v>1.04</v>
      </c>
      <c r="BG133" s="4">
        <v>14.282</v>
      </c>
      <c r="BH133" s="4">
        <v>2946.502</v>
      </c>
      <c r="BI133" s="4">
        <v>45.826000000000001</v>
      </c>
      <c r="BJ133" s="4">
        <v>2.4529999999999998</v>
      </c>
      <c r="BK133" s="4">
        <v>0.64</v>
      </c>
      <c r="BL133" s="4">
        <v>3.0920000000000001</v>
      </c>
      <c r="BM133" s="4">
        <v>1.966</v>
      </c>
      <c r="BN133" s="4">
        <v>0.51300000000000001</v>
      </c>
      <c r="BO133" s="4">
        <v>2.4790000000000001</v>
      </c>
      <c r="BP133" s="4">
        <v>4.8291000000000004</v>
      </c>
      <c r="BT133" s="4">
        <v>19.954000000000001</v>
      </c>
      <c r="BU133" s="4">
        <v>0.28759099999999999</v>
      </c>
      <c r="BV133" s="4">
        <v>-5</v>
      </c>
      <c r="BW133" s="4">
        <v>0.76510199999999995</v>
      </c>
      <c r="BX133" s="4">
        <v>7.0280050000000003</v>
      </c>
      <c r="BY133" s="4">
        <v>15.45506</v>
      </c>
    </row>
    <row r="134" spans="1:77">
      <c r="A134" s="2">
        <v>42438</v>
      </c>
      <c r="B134" s="28">
        <v>0.66735469907407408</v>
      </c>
      <c r="C134" s="4">
        <v>14.081</v>
      </c>
      <c r="D134" s="4">
        <v>0.15790000000000001</v>
      </c>
      <c r="E134" s="4" t="s">
        <v>155</v>
      </c>
      <c r="F134" s="4">
        <v>1578.8321169999999</v>
      </c>
      <c r="G134" s="4">
        <v>226.6</v>
      </c>
      <c r="H134" s="4">
        <v>29.2</v>
      </c>
      <c r="I134" s="4">
        <v>786.5</v>
      </c>
      <c r="K134" s="4">
        <v>0.1</v>
      </c>
      <c r="L134" s="4">
        <v>0.87649999999999995</v>
      </c>
      <c r="M134" s="4">
        <v>12.342700000000001</v>
      </c>
      <c r="N134" s="4">
        <v>0.1384</v>
      </c>
      <c r="O134" s="4">
        <v>198.59219999999999</v>
      </c>
      <c r="P134" s="4">
        <v>25.584399999999999</v>
      </c>
      <c r="Q134" s="4">
        <v>224.2</v>
      </c>
      <c r="R134" s="4">
        <v>159.20150000000001</v>
      </c>
      <c r="S134" s="4">
        <v>20.509699999999999</v>
      </c>
      <c r="T134" s="4">
        <v>179.7</v>
      </c>
      <c r="U134" s="4">
        <v>786.51859999999999</v>
      </c>
      <c r="X134" s="4">
        <v>0</v>
      </c>
      <c r="Y134" s="4">
        <v>8.77E-2</v>
      </c>
      <c r="Z134" s="4" t="s">
        <v>377</v>
      </c>
      <c r="AA134" s="4">
        <v>0</v>
      </c>
      <c r="AB134" s="4">
        <v>11.8</v>
      </c>
      <c r="AC134" s="4">
        <v>851</v>
      </c>
      <c r="AD134" s="4">
        <v>876</v>
      </c>
      <c r="AE134" s="4">
        <v>838</v>
      </c>
      <c r="AF134" s="4">
        <v>88</v>
      </c>
      <c r="AG134" s="4">
        <v>22.36</v>
      </c>
      <c r="AH134" s="4">
        <v>0.51</v>
      </c>
      <c r="AI134" s="4">
        <v>977</v>
      </c>
      <c r="AJ134" s="4">
        <v>-1</v>
      </c>
      <c r="AK134" s="4">
        <v>0</v>
      </c>
      <c r="AL134" s="4">
        <v>24</v>
      </c>
      <c r="AM134" s="4">
        <v>189</v>
      </c>
      <c r="AN134" s="4">
        <v>188</v>
      </c>
      <c r="AO134" s="4">
        <v>3.3</v>
      </c>
      <c r="AP134" s="4">
        <v>195</v>
      </c>
      <c r="AQ134" s="4" t="s">
        <v>155</v>
      </c>
      <c r="AR134" s="4">
        <v>1</v>
      </c>
      <c r="AS134" s="5">
        <v>0.87526620370370367</v>
      </c>
      <c r="AT134" s="4">
        <v>47.158880000000003</v>
      </c>
      <c r="AU134" s="4">
        <v>-88.484077999999997</v>
      </c>
      <c r="AV134" s="4">
        <v>308.39999999999998</v>
      </c>
      <c r="AW134" s="4">
        <v>24.9</v>
      </c>
      <c r="AX134" s="4">
        <v>12</v>
      </c>
      <c r="AY134" s="4">
        <v>9</v>
      </c>
      <c r="AZ134" s="4" t="s">
        <v>420</v>
      </c>
      <c r="BA134" s="4">
        <v>1.095</v>
      </c>
      <c r="BB134" s="4">
        <v>1.1299999999999999</v>
      </c>
      <c r="BC134" s="4">
        <v>1.595</v>
      </c>
      <c r="BD134" s="4">
        <v>14.063000000000001</v>
      </c>
      <c r="BE134" s="4">
        <v>14.83</v>
      </c>
      <c r="BF134" s="4">
        <v>1.05</v>
      </c>
      <c r="BG134" s="4">
        <v>14.085000000000001</v>
      </c>
      <c r="BH134" s="4">
        <v>2980.797</v>
      </c>
      <c r="BI134" s="4">
        <v>21.271999999999998</v>
      </c>
      <c r="BJ134" s="4">
        <v>5.0220000000000002</v>
      </c>
      <c r="BK134" s="4">
        <v>0.64700000000000002</v>
      </c>
      <c r="BL134" s="4">
        <v>5.67</v>
      </c>
      <c r="BM134" s="4">
        <v>4.0259999999999998</v>
      </c>
      <c r="BN134" s="4">
        <v>0.51900000000000002</v>
      </c>
      <c r="BO134" s="4">
        <v>4.5449999999999999</v>
      </c>
      <c r="BP134" s="4">
        <v>6.2809999999999997</v>
      </c>
      <c r="BT134" s="4">
        <v>15.391999999999999</v>
      </c>
      <c r="BU134" s="4">
        <v>0.324183</v>
      </c>
      <c r="BV134" s="4">
        <v>-5</v>
      </c>
      <c r="BW134" s="4">
        <v>0.764347</v>
      </c>
      <c r="BX134" s="4">
        <v>7.9222219999999997</v>
      </c>
      <c r="BY134" s="4">
        <v>15.439809</v>
      </c>
    </row>
    <row r="135" spans="1:77">
      <c r="A135" s="2">
        <v>42438</v>
      </c>
      <c r="B135" s="28">
        <v>0.66736627314814811</v>
      </c>
      <c r="C135" s="4">
        <v>14.064</v>
      </c>
      <c r="D135" s="4">
        <v>0.11409999999999999</v>
      </c>
      <c r="E135" s="4" t="s">
        <v>155</v>
      </c>
      <c r="F135" s="4">
        <v>1140.875912</v>
      </c>
      <c r="G135" s="4">
        <v>408.6</v>
      </c>
      <c r="H135" s="4">
        <v>29.1</v>
      </c>
      <c r="I135" s="4">
        <v>949.1</v>
      </c>
      <c r="K135" s="4">
        <v>0.1</v>
      </c>
      <c r="L135" s="4">
        <v>0.87690000000000001</v>
      </c>
      <c r="M135" s="4">
        <v>12.3331</v>
      </c>
      <c r="N135" s="4">
        <v>0.1</v>
      </c>
      <c r="O135" s="4">
        <v>358.28199999999998</v>
      </c>
      <c r="P135" s="4">
        <v>25.517900000000001</v>
      </c>
      <c r="Q135" s="4">
        <v>383.8</v>
      </c>
      <c r="R135" s="4">
        <v>287.21690000000001</v>
      </c>
      <c r="S135" s="4">
        <v>20.456499999999998</v>
      </c>
      <c r="T135" s="4">
        <v>307.7</v>
      </c>
      <c r="U135" s="4">
        <v>949.10159999999996</v>
      </c>
      <c r="X135" s="4">
        <v>0</v>
      </c>
      <c r="Y135" s="4">
        <v>8.77E-2</v>
      </c>
      <c r="Z135" s="4" t="s">
        <v>377</v>
      </c>
      <c r="AA135" s="4">
        <v>0</v>
      </c>
      <c r="AB135" s="4">
        <v>11.8</v>
      </c>
      <c r="AC135" s="4">
        <v>852</v>
      </c>
      <c r="AD135" s="4">
        <v>874</v>
      </c>
      <c r="AE135" s="4">
        <v>840</v>
      </c>
      <c r="AF135" s="4">
        <v>88</v>
      </c>
      <c r="AG135" s="4">
        <v>22.36</v>
      </c>
      <c r="AH135" s="4">
        <v>0.51</v>
      </c>
      <c r="AI135" s="4">
        <v>977</v>
      </c>
      <c r="AJ135" s="4">
        <v>-1</v>
      </c>
      <c r="AK135" s="4">
        <v>0</v>
      </c>
      <c r="AL135" s="4">
        <v>24</v>
      </c>
      <c r="AM135" s="4">
        <v>189</v>
      </c>
      <c r="AN135" s="4">
        <v>187.4</v>
      </c>
      <c r="AO135" s="4">
        <v>3.4</v>
      </c>
      <c r="AP135" s="4">
        <v>195</v>
      </c>
      <c r="AQ135" s="4" t="s">
        <v>155</v>
      </c>
      <c r="AR135" s="4">
        <v>1</v>
      </c>
      <c r="AS135" s="5">
        <v>0.87527777777777782</v>
      </c>
      <c r="AT135" s="4">
        <v>47.158985000000001</v>
      </c>
      <c r="AU135" s="4">
        <v>-88.484071</v>
      </c>
      <c r="AV135" s="4">
        <v>308.5</v>
      </c>
      <c r="AW135" s="4">
        <v>25.9</v>
      </c>
      <c r="AX135" s="4">
        <v>12</v>
      </c>
      <c r="AY135" s="4">
        <v>9</v>
      </c>
      <c r="AZ135" s="4" t="s">
        <v>420</v>
      </c>
      <c r="BA135" s="4">
        <v>1.2649999999999999</v>
      </c>
      <c r="BB135" s="4">
        <v>1.2649999999999999</v>
      </c>
      <c r="BC135" s="4">
        <v>1.83</v>
      </c>
      <c r="BD135" s="4">
        <v>14.063000000000001</v>
      </c>
      <c r="BE135" s="4">
        <v>14.87</v>
      </c>
      <c r="BF135" s="4">
        <v>1.06</v>
      </c>
      <c r="BG135" s="4">
        <v>14.037000000000001</v>
      </c>
      <c r="BH135" s="4">
        <v>2986.038</v>
      </c>
      <c r="BI135" s="4">
        <v>15.417</v>
      </c>
      <c r="BJ135" s="4">
        <v>9.0839999999999996</v>
      </c>
      <c r="BK135" s="4">
        <v>0.64700000000000002</v>
      </c>
      <c r="BL135" s="4">
        <v>9.7309999999999999</v>
      </c>
      <c r="BM135" s="4">
        <v>7.282</v>
      </c>
      <c r="BN135" s="4">
        <v>0.51900000000000002</v>
      </c>
      <c r="BO135" s="4">
        <v>7.8010000000000002</v>
      </c>
      <c r="BP135" s="4">
        <v>7.5986000000000002</v>
      </c>
      <c r="BT135" s="4">
        <v>15.436999999999999</v>
      </c>
      <c r="BU135" s="4">
        <v>0.33734900000000001</v>
      </c>
      <c r="BV135" s="4">
        <v>-5</v>
      </c>
      <c r="BW135" s="4">
        <v>0.76410100000000003</v>
      </c>
      <c r="BX135" s="4">
        <v>8.2439579999999992</v>
      </c>
      <c r="BY135" s="4">
        <v>15.434837999999999</v>
      </c>
    </row>
    <row r="136" spans="1:77">
      <c r="A136" s="2">
        <v>42438</v>
      </c>
      <c r="B136" s="28">
        <v>0.66737784722222226</v>
      </c>
      <c r="C136" s="4">
        <v>14.04</v>
      </c>
      <c r="D136" s="4">
        <v>0.10059999999999999</v>
      </c>
      <c r="E136" s="4" t="s">
        <v>155</v>
      </c>
      <c r="F136" s="4">
        <v>1006.347305</v>
      </c>
      <c r="G136" s="4">
        <v>763.1</v>
      </c>
      <c r="H136" s="4">
        <v>29</v>
      </c>
      <c r="I136" s="4">
        <v>1202.9000000000001</v>
      </c>
      <c r="K136" s="4">
        <v>0.22</v>
      </c>
      <c r="L136" s="4">
        <v>0.877</v>
      </c>
      <c r="M136" s="4">
        <v>12.312799999999999</v>
      </c>
      <c r="N136" s="4">
        <v>8.8300000000000003E-2</v>
      </c>
      <c r="O136" s="4">
        <v>669.26620000000003</v>
      </c>
      <c r="P136" s="4">
        <v>25.432700000000001</v>
      </c>
      <c r="Q136" s="4">
        <v>694.7</v>
      </c>
      <c r="R136" s="4">
        <v>536.51750000000004</v>
      </c>
      <c r="S136" s="4">
        <v>20.388100000000001</v>
      </c>
      <c r="T136" s="4">
        <v>556.9</v>
      </c>
      <c r="U136" s="4">
        <v>1202.9332999999999</v>
      </c>
      <c r="X136" s="4">
        <v>0</v>
      </c>
      <c r="Y136" s="4">
        <v>0.19589999999999999</v>
      </c>
      <c r="Z136" s="4" t="s">
        <v>377</v>
      </c>
      <c r="AA136" s="4">
        <v>0</v>
      </c>
      <c r="AB136" s="4">
        <v>11.8</v>
      </c>
      <c r="AC136" s="4">
        <v>852</v>
      </c>
      <c r="AD136" s="4">
        <v>875</v>
      </c>
      <c r="AE136" s="4">
        <v>840</v>
      </c>
      <c r="AF136" s="4">
        <v>88</v>
      </c>
      <c r="AG136" s="4">
        <v>22.36</v>
      </c>
      <c r="AH136" s="4">
        <v>0.51</v>
      </c>
      <c r="AI136" s="4">
        <v>977</v>
      </c>
      <c r="AJ136" s="4">
        <v>-1</v>
      </c>
      <c r="AK136" s="4">
        <v>0</v>
      </c>
      <c r="AL136" s="4">
        <v>24</v>
      </c>
      <c r="AM136" s="4">
        <v>189.6</v>
      </c>
      <c r="AN136" s="4">
        <v>187.6</v>
      </c>
      <c r="AO136" s="4">
        <v>3.4</v>
      </c>
      <c r="AP136" s="4">
        <v>195</v>
      </c>
      <c r="AQ136" s="4" t="s">
        <v>155</v>
      </c>
      <c r="AR136" s="4">
        <v>1</v>
      </c>
      <c r="AS136" s="5">
        <v>0.87528935185185175</v>
      </c>
      <c r="AT136" s="4">
        <v>47.159094000000003</v>
      </c>
      <c r="AU136" s="4">
        <v>-88.484070000000003</v>
      </c>
      <c r="AV136" s="4">
        <v>308.5</v>
      </c>
      <c r="AW136" s="4">
        <v>26.6</v>
      </c>
      <c r="AX136" s="4">
        <v>12</v>
      </c>
      <c r="AY136" s="4">
        <v>9</v>
      </c>
      <c r="AZ136" s="4" t="s">
        <v>420</v>
      </c>
      <c r="BA136" s="4">
        <v>1.56</v>
      </c>
      <c r="BB136" s="4">
        <v>1.105</v>
      </c>
      <c r="BC136" s="4">
        <v>2.0950000000000002</v>
      </c>
      <c r="BD136" s="4">
        <v>14.063000000000001</v>
      </c>
      <c r="BE136" s="4">
        <v>14.88</v>
      </c>
      <c r="BF136" s="4">
        <v>1.06</v>
      </c>
      <c r="BG136" s="4">
        <v>14.026</v>
      </c>
      <c r="BH136" s="4">
        <v>2982.7260000000001</v>
      </c>
      <c r="BI136" s="4">
        <v>13.606999999999999</v>
      </c>
      <c r="BJ136" s="4">
        <v>16.978000000000002</v>
      </c>
      <c r="BK136" s="4">
        <v>0.64500000000000002</v>
      </c>
      <c r="BL136" s="4">
        <v>17.623000000000001</v>
      </c>
      <c r="BM136" s="4">
        <v>13.611000000000001</v>
      </c>
      <c r="BN136" s="4">
        <v>0.51700000000000002</v>
      </c>
      <c r="BO136" s="4">
        <v>14.128</v>
      </c>
      <c r="BP136" s="4">
        <v>9.6358999999999995</v>
      </c>
      <c r="BT136" s="4">
        <v>34.506</v>
      </c>
      <c r="BU136" s="4">
        <v>0.33710099999999998</v>
      </c>
      <c r="BV136" s="4">
        <v>-5</v>
      </c>
      <c r="BW136" s="4">
        <v>0.76444900000000005</v>
      </c>
      <c r="BX136" s="4">
        <v>8.2379079999999991</v>
      </c>
      <c r="BY136" s="4">
        <v>15.441879</v>
      </c>
    </row>
    <row r="137" spans="1:77">
      <c r="A137" s="2">
        <v>42438</v>
      </c>
      <c r="B137" s="28">
        <v>0.66738942129629619</v>
      </c>
      <c r="C137" s="4">
        <v>13.928000000000001</v>
      </c>
      <c r="D137" s="4">
        <v>9.2799999999999994E-2</v>
      </c>
      <c r="E137" s="4" t="s">
        <v>155</v>
      </c>
      <c r="F137" s="4">
        <v>928.272425</v>
      </c>
      <c r="G137" s="4">
        <v>1089.0999999999999</v>
      </c>
      <c r="H137" s="4">
        <v>29</v>
      </c>
      <c r="I137" s="4">
        <v>1442.4</v>
      </c>
      <c r="K137" s="4">
        <v>0.38</v>
      </c>
      <c r="L137" s="4">
        <v>0.87770000000000004</v>
      </c>
      <c r="M137" s="4">
        <v>12.224500000000001</v>
      </c>
      <c r="N137" s="4">
        <v>8.1500000000000003E-2</v>
      </c>
      <c r="O137" s="4">
        <v>955.83429999999998</v>
      </c>
      <c r="P137" s="4">
        <v>25.432400000000001</v>
      </c>
      <c r="Q137" s="4">
        <v>981.3</v>
      </c>
      <c r="R137" s="4">
        <v>766.245</v>
      </c>
      <c r="S137" s="4">
        <v>20.387899999999998</v>
      </c>
      <c r="T137" s="4">
        <v>786.6</v>
      </c>
      <c r="U137" s="4">
        <v>1442.3951</v>
      </c>
      <c r="X137" s="4">
        <v>0</v>
      </c>
      <c r="Y137" s="4">
        <v>0.33119999999999999</v>
      </c>
      <c r="Z137" s="4" t="s">
        <v>377</v>
      </c>
      <c r="AA137" s="4">
        <v>0</v>
      </c>
      <c r="AB137" s="4">
        <v>11.8</v>
      </c>
      <c r="AC137" s="4">
        <v>851</v>
      </c>
      <c r="AD137" s="4">
        <v>877</v>
      </c>
      <c r="AE137" s="4">
        <v>840</v>
      </c>
      <c r="AF137" s="4">
        <v>88</v>
      </c>
      <c r="AG137" s="4">
        <v>22.36</v>
      </c>
      <c r="AH137" s="4">
        <v>0.51</v>
      </c>
      <c r="AI137" s="4">
        <v>977</v>
      </c>
      <c r="AJ137" s="4">
        <v>-1</v>
      </c>
      <c r="AK137" s="4">
        <v>0</v>
      </c>
      <c r="AL137" s="4">
        <v>24</v>
      </c>
      <c r="AM137" s="4">
        <v>189.4</v>
      </c>
      <c r="AN137" s="4">
        <v>188.6</v>
      </c>
      <c r="AO137" s="4">
        <v>3.3</v>
      </c>
      <c r="AP137" s="4">
        <v>195</v>
      </c>
      <c r="AQ137" s="4" t="s">
        <v>155</v>
      </c>
      <c r="AR137" s="4">
        <v>1</v>
      </c>
      <c r="AS137" s="5">
        <v>0.8753009259259259</v>
      </c>
      <c r="AT137" s="4">
        <v>47.159207000000002</v>
      </c>
      <c r="AU137" s="4">
        <v>-88.484075000000004</v>
      </c>
      <c r="AV137" s="4">
        <v>308.60000000000002</v>
      </c>
      <c r="AW137" s="4">
        <v>27.2</v>
      </c>
      <c r="AX137" s="4">
        <v>12</v>
      </c>
      <c r="AY137" s="4">
        <v>10</v>
      </c>
      <c r="AZ137" s="4" t="s">
        <v>422</v>
      </c>
      <c r="BA137" s="4">
        <v>1.7</v>
      </c>
      <c r="BB137" s="4">
        <v>1.1299999999999999</v>
      </c>
      <c r="BC137" s="4">
        <v>2.2650000000000001</v>
      </c>
      <c r="BD137" s="4">
        <v>14.063000000000001</v>
      </c>
      <c r="BE137" s="4">
        <v>14.97</v>
      </c>
      <c r="BF137" s="4">
        <v>1.06</v>
      </c>
      <c r="BG137" s="4">
        <v>13.936999999999999</v>
      </c>
      <c r="BH137" s="4">
        <v>2978.31</v>
      </c>
      <c r="BI137" s="4">
        <v>12.634</v>
      </c>
      <c r="BJ137" s="4">
        <v>24.387</v>
      </c>
      <c r="BK137" s="4">
        <v>0.64900000000000002</v>
      </c>
      <c r="BL137" s="4">
        <v>25.036000000000001</v>
      </c>
      <c r="BM137" s="4">
        <v>19.55</v>
      </c>
      <c r="BN137" s="4">
        <v>0.52</v>
      </c>
      <c r="BO137" s="4">
        <v>20.07</v>
      </c>
      <c r="BP137" s="4">
        <v>11.6203</v>
      </c>
      <c r="BT137" s="4">
        <v>58.665999999999997</v>
      </c>
      <c r="BU137" s="4">
        <v>0.33855099999999999</v>
      </c>
      <c r="BV137" s="4">
        <v>-5</v>
      </c>
      <c r="BW137" s="4">
        <v>0.76289799999999997</v>
      </c>
      <c r="BX137" s="4">
        <v>8.2733399999999993</v>
      </c>
      <c r="BY137" s="4">
        <v>15.410539999999999</v>
      </c>
    </row>
    <row r="138" spans="1:77">
      <c r="A138" s="2">
        <v>42438</v>
      </c>
      <c r="B138" s="28">
        <v>0.66740099537037034</v>
      </c>
      <c r="C138" s="4">
        <v>13.627000000000001</v>
      </c>
      <c r="D138" s="4">
        <v>8.6499999999999994E-2</v>
      </c>
      <c r="E138" s="4" t="s">
        <v>155</v>
      </c>
      <c r="F138" s="4">
        <v>865.29113900000004</v>
      </c>
      <c r="G138" s="4">
        <v>1500.1</v>
      </c>
      <c r="H138" s="4">
        <v>28.8</v>
      </c>
      <c r="I138" s="4">
        <v>1621.2</v>
      </c>
      <c r="K138" s="4">
        <v>0.52</v>
      </c>
      <c r="L138" s="4">
        <v>0.87990000000000002</v>
      </c>
      <c r="M138" s="4">
        <v>11.9903</v>
      </c>
      <c r="N138" s="4">
        <v>7.6100000000000001E-2</v>
      </c>
      <c r="O138" s="4">
        <v>1319.9047</v>
      </c>
      <c r="P138" s="4">
        <v>25.340499999999999</v>
      </c>
      <c r="Q138" s="4">
        <v>1345.2</v>
      </c>
      <c r="R138" s="4">
        <v>1058.1022</v>
      </c>
      <c r="S138" s="4">
        <v>20.3142</v>
      </c>
      <c r="T138" s="4">
        <v>1078.4000000000001</v>
      </c>
      <c r="U138" s="4">
        <v>1621.1990000000001</v>
      </c>
      <c r="X138" s="4">
        <v>0</v>
      </c>
      <c r="Y138" s="4">
        <v>0.45960000000000001</v>
      </c>
      <c r="Z138" s="4" t="s">
        <v>377</v>
      </c>
      <c r="AA138" s="4">
        <v>0</v>
      </c>
      <c r="AB138" s="4">
        <v>11.9</v>
      </c>
      <c r="AC138" s="4">
        <v>851</v>
      </c>
      <c r="AD138" s="4">
        <v>876</v>
      </c>
      <c r="AE138" s="4">
        <v>840</v>
      </c>
      <c r="AF138" s="4">
        <v>88</v>
      </c>
      <c r="AG138" s="4">
        <v>22.36</v>
      </c>
      <c r="AH138" s="4">
        <v>0.51</v>
      </c>
      <c r="AI138" s="4">
        <v>977</v>
      </c>
      <c r="AJ138" s="4">
        <v>-1</v>
      </c>
      <c r="AK138" s="4">
        <v>0</v>
      </c>
      <c r="AL138" s="4">
        <v>24</v>
      </c>
      <c r="AM138" s="4">
        <v>189.6</v>
      </c>
      <c r="AN138" s="4">
        <v>189</v>
      </c>
      <c r="AO138" s="4">
        <v>3.3</v>
      </c>
      <c r="AP138" s="4">
        <v>195</v>
      </c>
      <c r="AQ138" s="4" t="s">
        <v>155</v>
      </c>
      <c r="AR138" s="4">
        <v>1</v>
      </c>
      <c r="AS138" s="5">
        <v>0.87531250000000005</v>
      </c>
      <c r="AT138" s="4">
        <v>47.159323999999998</v>
      </c>
      <c r="AU138" s="4">
        <v>-88.484081000000003</v>
      </c>
      <c r="AV138" s="4">
        <v>308.7</v>
      </c>
      <c r="AW138" s="4">
        <v>28.1</v>
      </c>
      <c r="AX138" s="4">
        <v>12</v>
      </c>
      <c r="AY138" s="4">
        <v>10</v>
      </c>
      <c r="AZ138" s="4" t="s">
        <v>422</v>
      </c>
      <c r="BA138" s="4">
        <v>1.7</v>
      </c>
      <c r="BB138" s="4">
        <v>1.2</v>
      </c>
      <c r="BC138" s="4">
        <v>2.2999999999999998</v>
      </c>
      <c r="BD138" s="4">
        <v>14.063000000000001</v>
      </c>
      <c r="BE138" s="4">
        <v>15.26</v>
      </c>
      <c r="BF138" s="4">
        <v>1.0900000000000001</v>
      </c>
      <c r="BG138" s="4">
        <v>13.651999999999999</v>
      </c>
      <c r="BH138" s="4">
        <v>2974.375</v>
      </c>
      <c r="BI138" s="4">
        <v>12.021000000000001</v>
      </c>
      <c r="BJ138" s="4">
        <v>34.287999999999997</v>
      </c>
      <c r="BK138" s="4">
        <v>0.65800000000000003</v>
      </c>
      <c r="BL138" s="4">
        <v>34.947000000000003</v>
      </c>
      <c r="BM138" s="4">
        <v>27.486999999999998</v>
      </c>
      <c r="BN138" s="4">
        <v>0.52800000000000002</v>
      </c>
      <c r="BO138" s="4">
        <v>28.015000000000001</v>
      </c>
      <c r="BP138" s="4">
        <v>13.298400000000001</v>
      </c>
      <c r="BT138" s="4">
        <v>82.903999999999996</v>
      </c>
      <c r="BU138" s="4">
        <v>0.35938700000000001</v>
      </c>
      <c r="BV138" s="4">
        <v>-5</v>
      </c>
      <c r="BW138" s="4">
        <v>0.76255099999999998</v>
      </c>
      <c r="BX138" s="4">
        <v>8.7825199999999999</v>
      </c>
      <c r="BY138" s="4">
        <v>15.40353</v>
      </c>
    </row>
    <row r="139" spans="1:77">
      <c r="A139" s="2">
        <v>42438</v>
      </c>
      <c r="B139" s="28">
        <v>0.66741256944444449</v>
      </c>
      <c r="C139" s="4">
        <v>13.385</v>
      </c>
      <c r="D139" s="4">
        <v>7.9500000000000001E-2</v>
      </c>
      <c r="E139" s="4" t="s">
        <v>155</v>
      </c>
      <c r="F139" s="4">
        <v>794.91315099999997</v>
      </c>
      <c r="G139" s="4">
        <v>1968.9</v>
      </c>
      <c r="H139" s="4">
        <v>28.8</v>
      </c>
      <c r="I139" s="4">
        <v>1837</v>
      </c>
      <c r="K139" s="4">
        <v>0.77</v>
      </c>
      <c r="L139" s="4">
        <v>0.88170000000000004</v>
      </c>
      <c r="M139" s="4">
        <v>11.800800000000001</v>
      </c>
      <c r="N139" s="4">
        <v>7.0099999999999996E-2</v>
      </c>
      <c r="O139" s="4">
        <v>1735.9195999999999</v>
      </c>
      <c r="P139" s="4">
        <v>25.3919</v>
      </c>
      <c r="Q139" s="4">
        <v>1761.3</v>
      </c>
      <c r="R139" s="4">
        <v>1391.6007</v>
      </c>
      <c r="S139" s="4">
        <v>20.355399999999999</v>
      </c>
      <c r="T139" s="4">
        <v>1412</v>
      </c>
      <c r="U139" s="4">
        <v>1836.9539</v>
      </c>
      <c r="X139" s="4">
        <v>0</v>
      </c>
      <c r="Y139" s="4">
        <v>0.67710000000000004</v>
      </c>
      <c r="Z139" s="4" t="s">
        <v>377</v>
      </c>
      <c r="AA139" s="4">
        <v>0</v>
      </c>
      <c r="AB139" s="4">
        <v>11.8</v>
      </c>
      <c r="AC139" s="4">
        <v>851</v>
      </c>
      <c r="AD139" s="4">
        <v>877</v>
      </c>
      <c r="AE139" s="4">
        <v>839</v>
      </c>
      <c r="AF139" s="4">
        <v>88</v>
      </c>
      <c r="AG139" s="4">
        <v>22.36</v>
      </c>
      <c r="AH139" s="4">
        <v>0.51</v>
      </c>
      <c r="AI139" s="4">
        <v>977</v>
      </c>
      <c r="AJ139" s="4">
        <v>-1</v>
      </c>
      <c r="AK139" s="4">
        <v>0</v>
      </c>
      <c r="AL139" s="4">
        <v>24</v>
      </c>
      <c r="AM139" s="4">
        <v>190</v>
      </c>
      <c r="AN139" s="4">
        <v>189</v>
      </c>
      <c r="AO139" s="4">
        <v>3.4</v>
      </c>
      <c r="AP139" s="4">
        <v>195</v>
      </c>
      <c r="AQ139" s="4" t="s">
        <v>155</v>
      </c>
      <c r="AR139" s="4">
        <v>1</v>
      </c>
      <c r="AS139" s="5">
        <v>0.87532407407407409</v>
      </c>
      <c r="AT139" s="4">
        <v>47.159444999999998</v>
      </c>
      <c r="AU139" s="4">
        <v>-88.484097000000006</v>
      </c>
      <c r="AV139" s="4">
        <v>309</v>
      </c>
      <c r="AW139" s="4">
        <v>29.1</v>
      </c>
      <c r="AX139" s="4">
        <v>12</v>
      </c>
      <c r="AY139" s="4">
        <v>10</v>
      </c>
      <c r="AZ139" s="4" t="s">
        <v>422</v>
      </c>
      <c r="BA139" s="4">
        <v>1.8299300000000001</v>
      </c>
      <c r="BB139" s="4">
        <v>1.3299300000000001</v>
      </c>
      <c r="BC139" s="4">
        <v>2.4948950000000001</v>
      </c>
      <c r="BD139" s="4">
        <v>14.063000000000001</v>
      </c>
      <c r="BE139" s="4">
        <v>15.5</v>
      </c>
      <c r="BF139" s="4">
        <v>1.1000000000000001</v>
      </c>
      <c r="BG139" s="4">
        <v>13.422000000000001</v>
      </c>
      <c r="BH139" s="4">
        <v>2969.7550000000001</v>
      </c>
      <c r="BI139" s="4">
        <v>11.226000000000001</v>
      </c>
      <c r="BJ139" s="4">
        <v>45.747999999999998</v>
      </c>
      <c r="BK139" s="4">
        <v>0.66900000000000004</v>
      </c>
      <c r="BL139" s="4">
        <v>46.417999999999999</v>
      </c>
      <c r="BM139" s="4">
        <v>36.673999999999999</v>
      </c>
      <c r="BN139" s="4">
        <v>0.53600000000000003</v>
      </c>
      <c r="BO139" s="4">
        <v>37.210999999999999</v>
      </c>
      <c r="BP139" s="4">
        <v>15.2864</v>
      </c>
      <c r="BT139" s="4">
        <v>123.89</v>
      </c>
      <c r="BU139" s="4">
        <v>0.399142</v>
      </c>
      <c r="BV139" s="4">
        <v>-5</v>
      </c>
      <c r="BW139" s="4">
        <v>0.761347</v>
      </c>
      <c r="BX139" s="4">
        <v>9.7540329999999997</v>
      </c>
      <c r="BY139" s="4">
        <v>15.379208999999999</v>
      </c>
    </row>
    <row r="140" spans="1:77">
      <c r="A140" s="2">
        <v>42438</v>
      </c>
      <c r="B140" s="28">
        <v>0.66742414351851853</v>
      </c>
      <c r="C140" s="4">
        <v>13.35</v>
      </c>
      <c r="D140" s="4">
        <v>7.0099999999999996E-2</v>
      </c>
      <c r="E140" s="4" t="s">
        <v>155</v>
      </c>
      <c r="F140" s="4">
        <v>701.38014499999997</v>
      </c>
      <c r="G140" s="4">
        <v>2321.6999999999998</v>
      </c>
      <c r="H140" s="4">
        <v>28.8</v>
      </c>
      <c r="I140" s="4">
        <v>1957.5</v>
      </c>
      <c r="K140" s="4">
        <v>1.02</v>
      </c>
      <c r="L140" s="4">
        <v>0.88190000000000002</v>
      </c>
      <c r="M140" s="4">
        <v>11.7738</v>
      </c>
      <c r="N140" s="4">
        <v>6.1899999999999997E-2</v>
      </c>
      <c r="O140" s="4">
        <v>2047.5534</v>
      </c>
      <c r="P140" s="4">
        <v>25.399699999999999</v>
      </c>
      <c r="Q140" s="4">
        <v>2073</v>
      </c>
      <c r="R140" s="4">
        <v>1641.4221</v>
      </c>
      <c r="S140" s="4">
        <v>20.361699999999999</v>
      </c>
      <c r="T140" s="4">
        <v>1661.8</v>
      </c>
      <c r="U140" s="4">
        <v>1957.5456999999999</v>
      </c>
      <c r="X140" s="4">
        <v>0</v>
      </c>
      <c r="Y140" s="4">
        <v>0.90090000000000003</v>
      </c>
      <c r="Z140" s="4" t="s">
        <v>377</v>
      </c>
      <c r="AA140" s="4">
        <v>0</v>
      </c>
      <c r="AB140" s="4">
        <v>11.8</v>
      </c>
      <c r="AC140" s="4">
        <v>851</v>
      </c>
      <c r="AD140" s="4">
        <v>877</v>
      </c>
      <c r="AE140" s="4">
        <v>838</v>
      </c>
      <c r="AF140" s="4">
        <v>88</v>
      </c>
      <c r="AG140" s="4">
        <v>22.36</v>
      </c>
      <c r="AH140" s="4">
        <v>0.51</v>
      </c>
      <c r="AI140" s="4">
        <v>977</v>
      </c>
      <c r="AJ140" s="4">
        <v>-1</v>
      </c>
      <c r="AK140" s="4">
        <v>0</v>
      </c>
      <c r="AL140" s="4">
        <v>24</v>
      </c>
      <c r="AM140" s="4">
        <v>189.4</v>
      </c>
      <c r="AN140" s="4">
        <v>188.4</v>
      </c>
      <c r="AO140" s="4">
        <v>3.5</v>
      </c>
      <c r="AP140" s="4">
        <v>195</v>
      </c>
      <c r="AQ140" s="4" t="s">
        <v>155</v>
      </c>
      <c r="AR140" s="4">
        <v>1</v>
      </c>
      <c r="AS140" s="5">
        <v>0.87533564814814813</v>
      </c>
      <c r="AT140" s="4">
        <v>47.159571</v>
      </c>
      <c r="AU140" s="4">
        <v>-88.484110000000001</v>
      </c>
      <c r="AV140" s="4">
        <v>309.2</v>
      </c>
      <c r="AW140" s="4">
        <v>30.1</v>
      </c>
      <c r="AX140" s="4">
        <v>12</v>
      </c>
      <c r="AY140" s="4">
        <v>10</v>
      </c>
      <c r="AZ140" s="4" t="s">
        <v>422</v>
      </c>
      <c r="BA140" s="4">
        <v>1.9</v>
      </c>
      <c r="BB140" s="4">
        <v>1.1399999999999999</v>
      </c>
      <c r="BC140" s="4">
        <v>2.4700000000000002</v>
      </c>
      <c r="BD140" s="4">
        <v>14.063000000000001</v>
      </c>
      <c r="BE140" s="4">
        <v>15.53</v>
      </c>
      <c r="BF140" s="4">
        <v>1.1000000000000001</v>
      </c>
      <c r="BG140" s="4">
        <v>13.387</v>
      </c>
      <c r="BH140" s="4">
        <v>2968.6860000000001</v>
      </c>
      <c r="BI140" s="4">
        <v>9.9269999999999996</v>
      </c>
      <c r="BJ140" s="4">
        <v>54.064999999999998</v>
      </c>
      <c r="BK140" s="4">
        <v>0.67100000000000004</v>
      </c>
      <c r="BL140" s="4">
        <v>54.735999999999997</v>
      </c>
      <c r="BM140" s="4">
        <v>43.341000000000001</v>
      </c>
      <c r="BN140" s="4">
        <v>0.53800000000000003</v>
      </c>
      <c r="BO140" s="4">
        <v>43.878999999999998</v>
      </c>
      <c r="BP140" s="4">
        <v>16.321300000000001</v>
      </c>
      <c r="BT140" s="4">
        <v>165.17500000000001</v>
      </c>
      <c r="BU140" s="4">
        <v>0.42075499999999999</v>
      </c>
      <c r="BV140" s="4">
        <v>-5</v>
      </c>
      <c r="BW140" s="4">
        <v>0.76055099999999998</v>
      </c>
      <c r="BX140" s="4">
        <v>10.282201000000001</v>
      </c>
      <c r="BY140" s="4">
        <v>15.36313</v>
      </c>
    </row>
    <row r="141" spans="1:77">
      <c r="A141" s="2">
        <v>42438</v>
      </c>
      <c r="B141" s="28">
        <v>0.66743571759259257</v>
      </c>
      <c r="C141" s="4">
        <v>13.624000000000001</v>
      </c>
      <c r="D141" s="4">
        <v>8.2199999999999995E-2</v>
      </c>
      <c r="E141" s="4" t="s">
        <v>155</v>
      </c>
      <c r="F141" s="4">
        <v>822.44552099999999</v>
      </c>
      <c r="G141" s="4">
        <v>2526.1</v>
      </c>
      <c r="H141" s="4">
        <v>28.8</v>
      </c>
      <c r="I141" s="4">
        <v>1971.3</v>
      </c>
      <c r="K141" s="4">
        <v>1.3</v>
      </c>
      <c r="L141" s="4">
        <v>0.87970000000000004</v>
      </c>
      <c r="M141" s="4">
        <v>11.985099999999999</v>
      </c>
      <c r="N141" s="4">
        <v>7.2300000000000003E-2</v>
      </c>
      <c r="O141" s="4">
        <v>2222.1523999999999</v>
      </c>
      <c r="P141" s="4">
        <v>25.334800000000001</v>
      </c>
      <c r="Q141" s="4">
        <v>2247.5</v>
      </c>
      <c r="R141" s="4">
        <v>1781.3894</v>
      </c>
      <c r="S141" s="4">
        <v>20.309699999999999</v>
      </c>
      <c r="T141" s="4">
        <v>1801.7</v>
      </c>
      <c r="U141" s="4">
        <v>1971.2701999999999</v>
      </c>
      <c r="X141" s="4">
        <v>0</v>
      </c>
      <c r="Y141" s="4">
        <v>1.1435999999999999</v>
      </c>
      <c r="Z141" s="4" t="s">
        <v>377</v>
      </c>
      <c r="AA141" s="4">
        <v>0</v>
      </c>
      <c r="AB141" s="4">
        <v>11.8</v>
      </c>
      <c r="AC141" s="4">
        <v>851</v>
      </c>
      <c r="AD141" s="4">
        <v>878</v>
      </c>
      <c r="AE141" s="4">
        <v>837</v>
      </c>
      <c r="AF141" s="4">
        <v>88</v>
      </c>
      <c r="AG141" s="4">
        <v>22.36</v>
      </c>
      <c r="AH141" s="4">
        <v>0.51</v>
      </c>
      <c r="AI141" s="4">
        <v>977</v>
      </c>
      <c r="AJ141" s="4">
        <v>-1</v>
      </c>
      <c r="AK141" s="4">
        <v>0</v>
      </c>
      <c r="AL141" s="4">
        <v>24</v>
      </c>
      <c r="AM141" s="4">
        <v>189.6</v>
      </c>
      <c r="AN141" s="4">
        <v>188.6</v>
      </c>
      <c r="AO141" s="4">
        <v>3.5</v>
      </c>
      <c r="AP141" s="4">
        <v>195</v>
      </c>
      <c r="AQ141" s="4" t="s">
        <v>155</v>
      </c>
      <c r="AR141" s="4">
        <v>2</v>
      </c>
      <c r="AS141" s="5">
        <v>0.87534722222222217</v>
      </c>
      <c r="AT141" s="4">
        <v>47.159697999999999</v>
      </c>
      <c r="AU141" s="4">
        <v>-88.484112999999994</v>
      </c>
      <c r="AV141" s="4">
        <v>309.7</v>
      </c>
      <c r="AW141" s="4">
        <v>30.7</v>
      </c>
      <c r="AX141" s="4">
        <v>12</v>
      </c>
      <c r="AY141" s="4">
        <v>8</v>
      </c>
      <c r="AZ141" s="4" t="s">
        <v>423</v>
      </c>
      <c r="BA141" s="4">
        <v>1.835</v>
      </c>
      <c r="BB141" s="4">
        <v>1.1299999999999999</v>
      </c>
      <c r="BC141" s="4">
        <v>2.4649999999999999</v>
      </c>
      <c r="BD141" s="4">
        <v>14.063000000000001</v>
      </c>
      <c r="BE141" s="4">
        <v>15.22</v>
      </c>
      <c r="BF141" s="4">
        <v>1.08</v>
      </c>
      <c r="BG141" s="4">
        <v>13.678000000000001</v>
      </c>
      <c r="BH141" s="4">
        <v>2966.752</v>
      </c>
      <c r="BI141" s="4">
        <v>11.398999999999999</v>
      </c>
      <c r="BJ141" s="4">
        <v>57.603999999999999</v>
      </c>
      <c r="BK141" s="4">
        <v>0.65700000000000003</v>
      </c>
      <c r="BL141" s="4">
        <v>58.26</v>
      </c>
      <c r="BM141" s="4">
        <v>46.177999999999997</v>
      </c>
      <c r="BN141" s="4">
        <v>0.52600000000000002</v>
      </c>
      <c r="BO141" s="4">
        <v>46.704000000000001</v>
      </c>
      <c r="BP141" s="4">
        <v>16.1355</v>
      </c>
      <c r="BT141" s="4">
        <v>205.82900000000001</v>
      </c>
      <c r="BU141" s="4">
        <v>0.42024499999999998</v>
      </c>
      <c r="BV141" s="4">
        <v>-5</v>
      </c>
      <c r="BW141" s="4">
        <v>0.75989799999999996</v>
      </c>
      <c r="BX141" s="4">
        <v>10.269736999999999</v>
      </c>
      <c r="BY141" s="4">
        <v>15.34994</v>
      </c>
    </row>
    <row r="142" spans="1:77">
      <c r="A142" s="2">
        <v>42438</v>
      </c>
      <c r="B142" s="28">
        <v>0.66744729166666661</v>
      </c>
      <c r="C142" s="4">
        <v>13.988</v>
      </c>
      <c r="D142" s="4">
        <v>0.2457</v>
      </c>
      <c r="E142" s="4" t="s">
        <v>155</v>
      </c>
      <c r="F142" s="4">
        <v>2456.7802390000002</v>
      </c>
      <c r="G142" s="4">
        <v>2583.1</v>
      </c>
      <c r="H142" s="4">
        <v>28.9</v>
      </c>
      <c r="I142" s="4">
        <v>1815</v>
      </c>
      <c r="K142" s="4">
        <v>1.4</v>
      </c>
      <c r="L142" s="4">
        <v>0.87560000000000004</v>
      </c>
      <c r="M142" s="4">
        <v>12.2475</v>
      </c>
      <c r="N142" s="4">
        <v>0.21510000000000001</v>
      </c>
      <c r="O142" s="4">
        <v>2261.7294000000002</v>
      </c>
      <c r="P142" s="4">
        <v>25.304400000000001</v>
      </c>
      <c r="Q142" s="4">
        <v>2287</v>
      </c>
      <c r="R142" s="4">
        <v>1813.1162999999999</v>
      </c>
      <c r="S142" s="4">
        <v>20.285299999999999</v>
      </c>
      <c r="T142" s="4">
        <v>1833.4</v>
      </c>
      <c r="U142" s="4">
        <v>1815.0116</v>
      </c>
      <c r="X142" s="4">
        <v>0</v>
      </c>
      <c r="Y142" s="4">
        <v>1.2258</v>
      </c>
      <c r="Z142" s="4" t="s">
        <v>377</v>
      </c>
      <c r="AA142" s="4">
        <v>0</v>
      </c>
      <c r="AB142" s="4">
        <v>11.8</v>
      </c>
      <c r="AC142" s="4">
        <v>851</v>
      </c>
      <c r="AD142" s="4">
        <v>880</v>
      </c>
      <c r="AE142" s="4">
        <v>837</v>
      </c>
      <c r="AF142" s="4">
        <v>88</v>
      </c>
      <c r="AG142" s="4">
        <v>22.36</v>
      </c>
      <c r="AH142" s="4">
        <v>0.51</v>
      </c>
      <c r="AI142" s="4">
        <v>977</v>
      </c>
      <c r="AJ142" s="4">
        <v>-1</v>
      </c>
      <c r="AK142" s="4">
        <v>0</v>
      </c>
      <c r="AL142" s="4">
        <v>24</v>
      </c>
      <c r="AM142" s="4">
        <v>190</v>
      </c>
      <c r="AN142" s="4">
        <v>189</v>
      </c>
      <c r="AO142" s="4">
        <v>3.5</v>
      </c>
      <c r="AP142" s="4">
        <v>195</v>
      </c>
      <c r="AQ142" s="4" t="s">
        <v>155</v>
      </c>
      <c r="AR142" s="4">
        <v>2</v>
      </c>
      <c r="AS142" s="5">
        <v>0.87535879629629632</v>
      </c>
      <c r="AT142" s="4">
        <v>47.159829000000002</v>
      </c>
      <c r="AU142" s="4">
        <v>-88.484111999999996</v>
      </c>
      <c r="AV142" s="4">
        <v>310.3</v>
      </c>
      <c r="AW142" s="4">
        <v>31.4</v>
      </c>
      <c r="AX142" s="4">
        <v>12</v>
      </c>
      <c r="AY142" s="4">
        <v>9</v>
      </c>
      <c r="AZ142" s="4" t="s">
        <v>424</v>
      </c>
      <c r="BA142" s="4">
        <v>1.67</v>
      </c>
      <c r="BB142" s="4">
        <v>1.2649999999999999</v>
      </c>
      <c r="BC142" s="4">
        <v>2.5</v>
      </c>
      <c r="BD142" s="4">
        <v>14.063000000000001</v>
      </c>
      <c r="BE142" s="4">
        <v>14.7</v>
      </c>
      <c r="BF142" s="4">
        <v>1.05</v>
      </c>
      <c r="BG142" s="4">
        <v>14.209</v>
      </c>
      <c r="BH142" s="4">
        <v>2938.0039999999999</v>
      </c>
      <c r="BI142" s="4">
        <v>32.843000000000004</v>
      </c>
      <c r="BJ142" s="4">
        <v>56.817</v>
      </c>
      <c r="BK142" s="4">
        <v>0.63600000000000001</v>
      </c>
      <c r="BL142" s="4">
        <v>57.453000000000003</v>
      </c>
      <c r="BM142" s="4">
        <v>45.548000000000002</v>
      </c>
      <c r="BN142" s="4">
        <v>0.51</v>
      </c>
      <c r="BO142" s="4">
        <v>46.057000000000002</v>
      </c>
      <c r="BP142" s="4">
        <v>14.3973</v>
      </c>
      <c r="BT142" s="4">
        <v>213.81100000000001</v>
      </c>
      <c r="BU142" s="4">
        <v>0.41524499999999998</v>
      </c>
      <c r="BV142" s="4">
        <v>-5</v>
      </c>
      <c r="BW142" s="4">
        <v>0.75789799999999996</v>
      </c>
      <c r="BX142" s="4">
        <v>10.147550000000001</v>
      </c>
      <c r="BY142" s="4">
        <v>15.30954</v>
      </c>
    </row>
    <row r="143" spans="1:77">
      <c r="A143" s="2">
        <v>42438</v>
      </c>
      <c r="B143" s="28">
        <v>0.66745886574074076</v>
      </c>
      <c r="C143" s="4">
        <v>14.183</v>
      </c>
      <c r="D143" s="4">
        <v>0.28120000000000001</v>
      </c>
      <c r="E143" s="4" t="s">
        <v>155</v>
      </c>
      <c r="F143" s="4">
        <v>2812.0491109999998</v>
      </c>
      <c r="G143" s="4">
        <v>2371.6</v>
      </c>
      <c r="H143" s="4">
        <v>28.4</v>
      </c>
      <c r="I143" s="4">
        <v>1640.9</v>
      </c>
      <c r="K143" s="4">
        <v>1.33</v>
      </c>
      <c r="L143" s="4">
        <v>0.87390000000000001</v>
      </c>
      <c r="M143" s="4">
        <v>12.395200000000001</v>
      </c>
      <c r="N143" s="4">
        <v>0.24579999999999999</v>
      </c>
      <c r="O143" s="4">
        <v>2072.5792999999999</v>
      </c>
      <c r="P143" s="4">
        <v>24.818899999999999</v>
      </c>
      <c r="Q143" s="4">
        <v>2097.4</v>
      </c>
      <c r="R143" s="4">
        <v>1661.4840999999999</v>
      </c>
      <c r="S143" s="4">
        <v>19.896000000000001</v>
      </c>
      <c r="T143" s="4">
        <v>1681.4</v>
      </c>
      <c r="U143" s="4">
        <v>1640.922</v>
      </c>
      <c r="X143" s="4">
        <v>0</v>
      </c>
      <c r="Y143" s="4">
        <v>1.1660999999999999</v>
      </c>
      <c r="Z143" s="4" t="s">
        <v>377</v>
      </c>
      <c r="AA143" s="4">
        <v>0</v>
      </c>
      <c r="AB143" s="4">
        <v>11.9</v>
      </c>
      <c r="AC143" s="4">
        <v>850</v>
      </c>
      <c r="AD143" s="4">
        <v>879</v>
      </c>
      <c r="AE143" s="4">
        <v>838</v>
      </c>
      <c r="AF143" s="4">
        <v>88</v>
      </c>
      <c r="AG143" s="4">
        <v>22.36</v>
      </c>
      <c r="AH143" s="4">
        <v>0.51</v>
      </c>
      <c r="AI143" s="4">
        <v>977</v>
      </c>
      <c r="AJ143" s="4">
        <v>-1</v>
      </c>
      <c r="AK143" s="4">
        <v>0</v>
      </c>
      <c r="AL143" s="4">
        <v>24</v>
      </c>
      <c r="AM143" s="4">
        <v>190</v>
      </c>
      <c r="AN143" s="4">
        <v>189</v>
      </c>
      <c r="AO143" s="4">
        <v>3.5</v>
      </c>
      <c r="AP143" s="4">
        <v>195</v>
      </c>
      <c r="AQ143" s="4" t="s">
        <v>155</v>
      </c>
      <c r="AR143" s="4">
        <v>2</v>
      </c>
      <c r="AS143" s="5">
        <v>0.87537037037037047</v>
      </c>
      <c r="AT143" s="4">
        <v>47.159965</v>
      </c>
      <c r="AU143" s="4">
        <v>-88.484116999999998</v>
      </c>
      <c r="AV143" s="4">
        <v>310.8</v>
      </c>
      <c r="AW143" s="4">
        <v>32.5</v>
      </c>
      <c r="AX143" s="4">
        <v>12</v>
      </c>
      <c r="AY143" s="4">
        <v>9</v>
      </c>
      <c r="AZ143" s="4" t="s">
        <v>424</v>
      </c>
      <c r="BA143" s="4">
        <v>1.6</v>
      </c>
      <c r="BB143" s="4">
        <v>1.105</v>
      </c>
      <c r="BC143" s="4">
        <v>2.2400000000000002</v>
      </c>
      <c r="BD143" s="4">
        <v>14.063000000000001</v>
      </c>
      <c r="BE143" s="4">
        <v>14.5</v>
      </c>
      <c r="BF143" s="4">
        <v>1.03</v>
      </c>
      <c r="BG143" s="4">
        <v>14.425000000000001</v>
      </c>
      <c r="BH143" s="4">
        <v>2935.9470000000001</v>
      </c>
      <c r="BI143" s="4">
        <v>37.048999999999999</v>
      </c>
      <c r="BJ143" s="4">
        <v>51.408999999999999</v>
      </c>
      <c r="BK143" s="4">
        <v>0.61599999999999999</v>
      </c>
      <c r="BL143" s="4">
        <v>52.024999999999999</v>
      </c>
      <c r="BM143" s="4">
        <v>41.212000000000003</v>
      </c>
      <c r="BN143" s="4">
        <v>0.49399999999999999</v>
      </c>
      <c r="BO143" s="4">
        <v>41.706000000000003</v>
      </c>
      <c r="BP143" s="4">
        <v>12.8522</v>
      </c>
      <c r="BT143" s="4">
        <v>200.83500000000001</v>
      </c>
      <c r="BU143" s="4">
        <v>0.40804099999999999</v>
      </c>
      <c r="BV143" s="4">
        <v>-5</v>
      </c>
      <c r="BW143" s="4">
        <v>0.75700000000000001</v>
      </c>
      <c r="BX143" s="4">
        <v>9.9715019999999992</v>
      </c>
      <c r="BY143" s="4">
        <v>15.291399999999999</v>
      </c>
    </row>
    <row r="144" spans="1:77">
      <c r="A144" s="2">
        <v>42438</v>
      </c>
      <c r="B144" s="28">
        <v>0.66747043981481491</v>
      </c>
      <c r="C144" s="4">
        <v>14.087999999999999</v>
      </c>
      <c r="D144" s="4">
        <v>0.20669999999999999</v>
      </c>
      <c r="E144" s="4" t="s">
        <v>155</v>
      </c>
      <c r="F144" s="4">
        <v>2066.8463390000002</v>
      </c>
      <c r="G144" s="4">
        <v>1176.5999999999999</v>
      </c>
      <c r="H144" s="4">
        <v>23.7</v>
      </c>
      <c r="I144" s="4">
        <v>1382.5</v>
      </c>
      <c r="K144" s="4">
        <v>0.88</v>
      </c>
      <c r="L144" s="4">
        <v>0.87549999999999994</v>
      </c>
      <c r="M144" s="4">
        <v>12.334899999999999</v>
      </c>
      <c r="N144" s="4">
        <v>0.18099999999999999</v>
      </c>
      <c r="O144" s="4">
        <v>1030.1500000000001</v>
      </c>
      <c r="P144" s="4">
        <v>20.760999999999999</v>
      </c>
      <c r="Q144" s="4">
        <v>1050.9000000000001</v>
      </c>
      <c r="R144" s="4">
        <v>825.8202</v>
      </c>
      <c r="S144" s="4">
        <v>16.6431</v>
      </c>
      <c r="T144" s="4">
        <v>842.5</v>
      </c>
      <c r="U144" s="4">
        <v>1382.4935</v>
      </c>
      <c r="X144" s="4">
        <v>0</v>
      </c>
      <c r="Y144" s="4">
        <v>0.76639999999999997</v>
      </c>
      <c r="Z144" s="4" t="s">
        <v>377</v>
      </c>
      <c r="AA144" s="4">
        <v>0</v>
      </c>
      <c r="AB144" s="4">
        <v>11.9</v>
      </c>
      <c r="AC144" s="4">
        <v>848</v>
      </c>
      <c r="AD144" s="4">
        <v>879</v>
      </c>
      <c r="AE144" s="4">
        <v>837</v>
      </c>
      <c r="AF144" s="4">
        <v>88</v>
      </c>
      <c r="AG144" s="4">
        <v>22.36</v>
      </c>
      <c r="AH144" s="4">
        <v>0.51</v>
      </c>
      <c r="AI144" s="4">
        <v>977</v>
      </c>
      <c r="AJ144" s="4">
        <v>-1</v>
      </c>
      <c r="AK144" s="4">
        <v>0</v>
      </c>
      <c r="AL144" s="4">
        <v>24</v>
      </c>
      <c r="AM144" s="4">
        <v>190</v>
      </c>
      <c r="AN144" s="4">
        <v>189.6</v>
      </c>
      <c r="AO144" s="4">
        <v>3.4</v>
      </c>
      <c r="AP144" s="4">
        <v>195</v>
      </c>
      <c r="AQ144" s="4" t="s">
        <v>155</v>
      </c>
      <c r="AR144" s="4">
        <v>2</v>
      </c>
      <c r="AS144" s="5">
        <v>0.87538194444444439</v>
      </c>
      <c r="AT144" s="4">
        <v>47.160100999999997</v>
      </c>
      <c r="AU144" s="4">
        <v>-88.484121999999999</v>
      </c>
      <c r="AV144" s="4">
        <v>311.10000000000002</v>
      </c>
      <c r="AW144" s="4">
        <v>33.299999999999997</v>
      </c>
      <c r="AX144" s="4">
        <v>12</v>
      </c>
      <c r="AY144" s="4">
        <v>9</v>
      </c>
      <c r="AZ144" s="4" t="s">
        <v>424</v>
      </c>
      <c r="BA144" s="4">
        <v>1.405</v>
      </c>
      <c r="BB144" s="4">
        <v>1.0649999999999999</v>
      </c>
      <c r="BC144" s="4">
        <v>2.1</v>
      </c>
      <c r="BD144" s="4">
        <v>14.063000000000001</v>
      </c>
      <c r="BE144" s="4">
        <v>14.7</v>
      </c>
      <c r="BF144" s="4">
        <v>1.05</v>
      </c>
      <c r="BG144" s="4">
        <v>14.215999999999999</v>
      </c>
      <c r="BH144" s="4">
        <v>2956.627</v>
      </c>
      <c r="BI144" s="4">
        <v>27.606999999999999</v>
      </c>
      <c r="BJ144" s="4">
        <v>25.858000000000001</v>
      </c>
      <c r="BK144" s="4">
        <v>0.52100000000000002</v>
      </c>
      <c r="BL144" s="4">
        <v>26.379000000000001</v>
      </c>
      <c r="BM144" s="4">
        <v>20.728999999999999</v>
      </c>
      <c r="BN144" s="4">
        <v>0.41799999999999998</v>
      </c>
      <c r="BO144" s="4">
        <v>21.146999999999998</v>
      </c>
      <c r="BP144" s="4">
        <v>10.957700000000001</v>
      </c>
      <c r="BT144" s="4">
        <v>133.578</v>
      </c>
      <c r="BU144" s="4">
        <v>0.38967400000000002</v>
      </c>
      <c r="BV144" s="4">
        <v>-5</v>
      </c>
      <c r="BW144" s="4">
        <v>0.75589799999999996</v>
      </c>
      <c r="BX144" s="4">
        <v>9.5226579999999998</v>
      </c>
      <c r="BY144" s="4">
        <v>15.26914</v>
      </c>
    </row>
    <row r="145" spans="1:77">
      <c r="A145" s="2">
        <v>42438</v>
      </c>
      <c r="B145" s="28">
        <v>0.66748201388888884</v>
      </c>
      <c r="C145" s="4">
        <v>14.071999999999999</v>
      </c>
      <c r="D145" s="4">
        <v>0.1177</v>
      </c>
      <c r="E145" s="4" t="s">
        <v>155</v>
      </c>
      <c r="F145" s="4">
        <v>1176.9647460000001</v>
      </c>
      <c r="G145" s="4">
        <v>733.3</v>
      </c>
      <c r="H145" s="4">
        <v>24</v>
      </c>
      <c r="I145" s="4">
        <v>1316.8</v>
      </c>
      <c r="K145" s="4">
        <v>0.53</v>
      </c>
      <c r="L145" s="4">
        <v>0.87649999999999995</v>
      </c>
      <c r="M145" s="4">
        <v>12.334099999999999</v>
      </c>
      <c r="N145" s="4">
        <v>0.1032</v>
      </c>
      <c r="O145" s="4">
        <v>642.72519999999997</v>
      </c>
      <c r="P145" s="4">
        <v>21.063400000000001</v>
      </c>
      <c r="Q145" s="4">
        <v>663.8</v>
      </c>
      <c r="R145" s="4">
        <v>515.24099999999999</v>
      </c>
      <c r="S145" s="4">
        <v>16.8855</v>
      </c>
      <c r="T145" s="4">
        <v>532.1</v>
      </c>
      <c r="U145" s="4">
        <v>1316.8067000000001</v>
      </c>
      <c r="X145" s="4">
        <v>0</v>
      </c>
      <c r="Y145" s="4">
        <v>0.46550000000000002</v>
      </c>
      <c r="Z145" s="4" t="s">
        <v>377</v>
      </c>
      <c r="AA145" s="4">
        <v>0</v>
      </c>
      <c r="AB145" s="4">
        <v>11.9</v>
      </c>
      <c r="AC145" s="4">
        <v>848</v>
      </c>
      <c r="AD145" s="4">
        <v>880</v>
      </c>
      <c r="AE145" s="4">
        <v>836</v>
      </c>
      <c r="AF145" s="4">
        <v>88</v>
      </c>
      <c r="AG145" s="4">
        <v>22.36</v>
      </c>
      <c r="AH145" s="4">
        <v>0.51</v>
      </c>
      <c r="AI145" s="4">
        <v>977</v>
      </c>
      <c r="AJ145" s="4">
        <v>-1</v>
      </c>
      <c r="AK145" s="4">
        <v>0</v>
      </c>
      <c r="AL145" s="4">
        <v>24</v>
      </c>
      <c r="AM145" s="4">
        <v>190</v>
      </c>
      <c r="AN145" s="4">
        <v>190</v>
      </c>
      <c r="AO145" s="4">
        <v>3.5</v>
      </c>
      <c r="AP145" s="4">
        <v>195</v>
      </c>
      <c r="AQ145" s="4" t="s">
        <v>155</v>
      </c>
      <c r="AR145" s="4">
        <v>2</v>
      </c>
      <c r="AS145" s="5">
        <v>0.87539351851851854</v>
      </c>
      <c r="AT145" s="4">
        <v>47.160241999999997</v>
      </c>
      <c r="AU145" s="4">
        <v>-88.484116</v>
      </c>
      <c r="AV145" s="4">
        <v>311.3</v>
      </c>
      <c r="AW145" s="4">
        <v>34.299999999999997</v>
      </c>
      <c r="AX145" s="4">
        <v>12</v>
      </c>
      <c r="AY145" s="4">
        <v>9</v>
      </c>
      <c r="AZ145" s="4" t="s">
        <v>424</v>
      </c>
      <c r="BA145" s="4">
        <v>1.4950000000000001</v>
      </c>
      <c r="BB145" s="4">
        <v>1.0349999999999999</v>
      </c>
      <c r="BC145" s="4">
        <v>2.23</v>
      </c>
      <c r="BD145" s="4">
        <v>14.063000000000001</v>
      </c>
      <c r="BE145" s="4">
        <v>14.82</v>
      </c>
      <c r="BF145" s="4">
        <v>1.05</v>
      </c>
      <c r="BG145" s="4">
        <v>14.089</v>
      </c>
      <c r="BH145" s="4">
        <v>2976.5349999999999</v>
      </c>
      <c r="BI145" s="4">
        <v>15.845000000000001</v>
      </c>
      <c r="BJ145" s="4">
        <v>16.242999999999999</v>
      </c>
      <c r="BK145" s="4">
        <v>0.53200000000000003</v>
      </c>
      <c r="BL145" s="4">
        <v>16.774999999999999</v>
      </c>
      <c r="BM145" s="4">
        <v>13.021000000000001</v>
      </c>
      <c r="BN145" s="4">
        <v>0.42699999999999999</v>
      </c>
      <c r="BO145" s="4">
        <v>13.448</v>
      </c>
      <c r="BP145" s="4">
        <v>10.507999999999999</v>
      </c>
      <c r="BT145" s="4">
        <v>81.683000000000007</v>
      </c>
      <c r="BU145" s="4">
        <v>0.33722600000000003</v>
      </c>
      <c r="BV145" s="4">
        <v>-5</v>
      </c>
      <c r="BW145" s="4">
        <v>0.75444900000000004</v>
      </c>
      <c r="BX145" s="4">
        <v>8.2409599999999994</v>
      </c>
      <c r="BY145" s="4">
        <v>15.23987</v>
      </c>
    </row>
    <row r="146" spans="1:77">
      <c r="A146" s="2">
        <v>42438</v>
      </c>
      <c r="B146" s="28">
        <v>0.66749358796296299</v>
      </c>
      <c r="C146" s="4">
        <v>13.933</v>
      </c>
      <c r="D146" s="4">
        <v>9.8900000000000002E-2</v>
      </c>
      <c r="E146" s="4" t="s">
        <v>155</v>
      </c>
      <c r="F146" s="4">
        <v>989.22887600000001</v>
      </c>
      <c r="G146" s="4">
        <v>1196</v>
      </c>
      <c r="H146" s="4">
        <v>25.1</v>
      </c>
      <c r="I146" s="4">
        <v>1422.6</v>
      </c>
      <c r="K146" s="4">
        <v>0.5</v>
      </c>
      <c r="L146" s="4">
        <v>0.87770000000000004</v>
      </c>
      <c r="M146" s="4">
        <v>12.2281</v>
      </c>
      <c r="N146" s="4">
        <v>8.6800000000000002E-2</v>
      </c>
      <c r="O146" s="4">
        <v>1049.7236</v>
      </c>
      <c r="P146" s="4">
        <v>22.029299999999999</v>
      </c>
      <c r="Q146" s="4">
        <v>1071.8</v>
      </c>
      <c r="R146" s="4">
        <v>841.51139999999998</v>
      </c>
      <c r="S146" s="4">
        <v>17.659800000000001</v>
      </c>
      <c r="T146" s="4">
        <v>859.2</v>
      </c>
      <c r="U146" s="4">
        <v>1422.5682999999999</v>
      </c>
      <c r="X146" s="4">
        <v>0</v>
      </c>
      <c r="Y146" s="4">
        <v>0.43880000000000002</v>
      </c>
      <c r="Z146" s="4" t="s">
        <v>377</v>
      </c>
      <c r="AA146" s="4">
        <v>0</v>
      </c>
      <c r="AB146" s="4">
        <v>11.9</v>
      </c>
      <c r="AC146" s="4">
        <v>848</v>
      </c>
      <c r="AD146" s="4">
        <v>879</v>
      </c>
      <c r="AE146" s="4">
        <v>834</v>
      </c>
      <c r="AF146" s="4">
        <v>88</v>
      </c>
      <c r="AG146" s="4">
        <v>22.36</v>
      </c>
      <c r="AH146" s="4">
        <v>0.51</v>
      </c>
      <c r="AI146" s="4">
        <v>977</v>
      </c>
      <c r="AJ146" s="4">
        <v>-1</v>
      </c>
      <c r="AK146" s="4">
        <v>0</v>
      </c>
      <c r="AL146" s="4">
        <v>24</v>
      </c>
      <c r="AM146" s="4">
        <v>190</v>
      </c>
      <c r="AN146" s="4">
        <v>190.6</v>
      </c>
      <c r="AO146" s="4">
        <v>3.5</v>
      </c>
      <c r="AP146" s="4">
        <v>195</v>
      </c>
      <c r="AQ146" s="4" t="s">
        <v>155</v>
      </c>
      <c r="AR146" s="4">
        <v>2</v>
      </c>
      <c r="AS146" s="5">
        <v>0.87540509259259258</v>
      </c>
      <c r="AT146" s="4">
        <v>47.160293000000003</v>
      </c>
      <c r="AU146" s="4">
        <v>-88.484112999999994</v>
      </c>
      <c r="AV146" s="4">
        <v>311.3</v>
      </c>
      <c r="AW146" s="4">
        <v>34.6</v>
      </c>
      <c r="AX146" s="4">
        <v>12</v>
      </c>
      <c r="AY146" s="4">
        <v>9</v>
      </c>
      <c r="AZ146" s="4" t="s">
        <v>424</v>
      </c>
      <c r="BA146" s="4">
        <v>1.6</v>
      </c>
      <c r="BB146" s="4">
        <v>1</v>
      </c>
      <c r="BC146" s="4">
        <v>2.2999999999999998</v>
      </c>
      <c r="BD146" s="4">
        <v>14.063000000000001</v>
      </c>
      <c r="BE146" s="4">
        <v>14.96</v>
      </c>
      <c r="BF146" s="4">
        <v>1.06</v>
      </c>
      <c r="BG146" s="4">
        <v>13.939</v>
      </c>
      <c r="BH146" s="4">
        <v>2977.5149999999999</v>
      </c>
      <c r="BI146" s="4">
        <v>13.455</v>
      </c>
      <c r="BJ146" s="4">
        <v>26.766999999999999</v>
      </c>
      <c r="BK146" s="4">
        <v>0.56200000000000006</v>
      </c>
      <c r="BL146" s="4">
        <v>27.329000000000001</v>
      </c>
      <c r="BM146" s="4">
        <v>21.457999999999998</v>
      </c>
      <c r="BN146" s="4">
        <v>0.45</v>
      </c>
      <c r="BO146" s="4">
        <v>21.908000000000001</v>
      </c>
      <c r="BP146" s="4">
        <v>11.4542</v>
      </c>
      <c r="BT146" s="4">
        <v>77.694999999999993</v>
      </c>
      <c r="BU146" s="4">
        <v>0.31226500000000001</v>
      </c>
      <c r="BV146" s="4">
        <v>-5</v>
      </c>
      <c r="BW146" s="4">
        <v>0.75289799999999996</v>
      </c>
      <c r="BX146" s="4">
        <v>7.6309760000000004</v>
      </c>
      <c r="BY146" s="4">
        <v>15.208539999999999</v>
      </c>
    </row>
    <row r="147" spans="1:77">
      <c r="A147" s="2">
        <v>42438</v>
      </c>
      <c r="B147" s="28">
        <v>0.66750516203703703</v>
      </c>
      <c r="C147" s="4">
        <v>13.88</v>
      </c>
      <c r="D147" s="4">
        <v>9.8100000000000007E-2</v>
      </c>
      <c r="E147" s="4" t="s">
        <v>155</v>
      </c>
      <c r="F147" s="4">
        <v>981.02543100000003</v>
      </c>
      <c r="G147" s="4">
        <v>1720.7</v>
      </c>
      <c r="H147" s="4">
        <v>25.1</v>
      </c>
      <c r="I147" s="4">
        <v>1447.1</v>
      </c>
      <c r="K147" s="4">
        <v>0.5</v>
      </c>
      <c r="L147" s="4">
        <v>0.878</v>
      </c>
      <c r="M147" s="4">
        <v>12.187099999999999</v>
      </c>
      <c r="N147" s="4">
        <v>8.6099999999999996E-2</v>
      </c>
      <c r="O147" s="4">
        <v>1510.8687</v>
      </c>
      <c r="P147" s="4">
        <v>22.062200000000001</v>
      </c>
      <c r="Q147" s="4">
        <v>1532.9</v>
      </c>
      <c r="R147" s="4">
        <v>1211.1886</v>
      </c>
      <c r="S147" s="4">
        <v>17.686199999999999</v>
      </c>
      <c r="T147" s="4">
        <v>1228.9000000000001</v>
      </c>
      <c r="U147" s="4">
        <v>1447.1358</v>
      </c>
      <c r="X147" s="4">
        <v>0</v>
      </c>
      <c r="Y147" s="4">
        <v>0.439</v>
      </c>
      <c r="Z147" s="4" t="s">
        <v>377</v>
      </c>
      <c r="AA147" s="4">
        <v>0</v>
      </c>
      <c r="AB147" s="4">
        <v>11.8</v>
      </c>
      <c r="AC147" s="4">
        <v>849</v>
      </c>
      <c r="AD147" s="4">
        <v>879</v>
      </c>
      <c r="AE147" s="4">
        <v>833</v>
      </c>
      <c r="AF147" s="4">
        <v>88</v>
      </c>
      <c r="AG147" s="4">
        <v>22.36</v>
      </c>
      <c r="AH147" s="4">
        <v>0.51</v>
      </c>
      <c r="AI147" s="4">
        <v>977</v>
      </c>
      <c r="AJ147" s="4">
        <v>-1</v>
      </c>
      <c r="AK147" s="4">
        <v>0</v>
      </c>
      <c r="AL147" s="4">
        <v>24</v>
      </c>
      <c r="AM147" s="4">
        <v>190</v>
      </c>
      <c r="AN147" s="4">
        <v>190.4</v>
      </c>
      <c r="AO147" s="4">
        <v>3.4</v>
      </c>
      <c r="AP147" s="4">
        <v>195</v>
      </c>
      <c r="AQ147" s="4" t="s">
        <v>155</v>
      </c>
      <c r="AR147" s="4">
        <v>2</v>
      </c>
      <c r="AS147" s="5">
        <v>0.87540509259259258</v>
      </c>
      <c r="AT147" s="4">
        <v>47.160384000000001</v>
      </c>
      <c r="AU147" s="4">
        <v>-88.484110999999999</v>
      </c>
      <c r="AV147" s="4">
        <v>311.39999999999998</v>
      </c>
      <c r="AW147" s="4">
        <v>34.6</v>
      </c>
      <c r="AX147" s="4">
        <v>12</v>
      </c>
      <c r="AY147" s="4">
        <v>9</v>
      </c>
      <c r="AZ147" s="4" t="s">
        <v>424</v>
      </c>
      <c r="BA147" s="4">
        <v>1.6</v>
      </c>
      <c r="BB147" s="4">
        <v>1</v>
      </c>
      <c r="BC147" s="4">
        <v>2.2999999999999998</v>
      </c>
      <c r="BD147" s="4">
        <v>14.063000000000001</v>
      </c>
      <c r="BE147" s="4">
        <v>15.01</v>
      </c>
      <c r="BF147" s="4">
        <v>1.07</v>
      </c>
      <c r="BG147" s="4">
        <v>13.891</v>
      </c>
      <c r="BH147" s="4">
        <v>2976.9360000000001</v>
      </c>
      <c r="BI147" s="4">
        <v>13.391999999999999</v>
      </c>
      <c r="BJ147" s="4">
        <v>38.648000000000003</v>
      </c>
      <c r="BK147" s="4">
        <v>0.56399999999999995</v>
      </c>
      <c r="BL147" s="4">
        <v>39.213000000000001</v>
      </c>
      <c r="BM147" s="4">
        <v>30.983000000000001</v>
      </c>
      <c r="BN147" s="4">
        <v>0.45200000000000001</v>
      </c>
      <c r="BO147" s="4">
        <v>31.434999999999999</v>
      </c>
      <c r="BP147" s="4">
        <v>11.6889</v>
      </c>
      <c r="BT147" s="4">
        <v>77.974000000000004</v>
      </c>
      <c r="BU147" s="4">
        <v>0.29475600000000002</v>
      </c>
      <c r="BV147" s="4">
        <v>-5</v>
      </c>
      <c r="BW147" s="4">
        <v>0.75089799999999995</v>
      </c>
      <c r="BX147" s="4">
        <v>7.2031000000000001</v>
      </c>
      <c r="BY147" s="4">
        <v>15.168139999999999</v>
      </c>
    </row>
    <row r="148" spans="1:77">
      <c r="A148" s="2">
        <v>42438</v>
      </c>
      <c r="B148" s="28">
        <v>0.66751673611111118</v>
      </c>
      <c r="C148" s="4">
        <v>13.88</v>
      </c>
      <c r="D148" s="4">
        <v>9.8000000000000004E-2</v>
      </c>
      <c r="E148" s="4" t="s">
        <v>155</v>
      </c>
      <c r="F148" s="4">
        <v>980</v>
      </c>
      <c r="G148" s="4">
        <v>2160.9</v>
      </c>
      <c r="H148" s="4">
        <v>30.5</v>
      </c>
      <c r="I148" s="4">
        <v>1484.3</v>
      </c>
      <c r="K148" s="4">
        <v>0.62</v>
      </c>
      <c r="L148" s="4">
        <v>0.878</v>
      </c>
      <c r="M148" s="4">
        <v>12.1869</v>
      </c>
      <c r="N148" s="4">
        <v>8.5999999999999993E-2</v>
      </c>
      <c r="O148" s="4">
        <v>1897.2822000000001</v>
      </c>
      <c r="P148" s="4">
        <v>26.779699999999998</v>
      </c>
      <c r="Q148" s="4">
        <v>1924.1</v>
      </c>
      <c r="R148" s="4">
        <v>1520.9571000000001</v>
      </c>
      <c r="S148" s="4">
        <v>21.4679</v>
      </c>
      <c r="T148" s="4">
        <v>1542.4</v>
      </c>
      <c r="U148" s="4">
        <v>1484.261</v>
      </c>
      <c r="X148" s="4">
        <v>0</v>
      </c>
      <c r="Y148" s="4">
        <v>0.54579999999999995</v>
      </c>
      <c r="Z148" s="4" t="s">
        <v>377</v>
      </c>
      <c r="AA148" s="4">
        <v>0</v>
      </c>
      <c r="AB148" s="4">
        <v>11.8</v>
      </c>
      <c r="AC148" s="4">
        <v>849</v>
      </c>
      <c r="AD148" s="4">
        <v>880</v>
      </c>
      <c r="AE148" s="4">
        <v>833</v>
      </c>
      <c r="AF148" s="4">
        <v>88</v>
      </c>
      <c r="AG148" s="4">
        <v>22.36</v>
      </c>
      <c r="AH148" s="4">
        <v>0.51</v>
      </c>
      <c r="AI148" s="4">
        <v>977</v>
      </c>
      <c r="AJ148" s="4">
        <v>-1</v>
      </c>
      <c r="AK148" s="4">
        <v>0</v>
      </c>
      <c r="AL148" s="4">
        <v>24</v>
      </c>
      <c r="AM148" s="4">
        <v>190</v>
      </c>
      <c r="AN148" s="4">
        <v>190</v>
      </c>
      <c r="AO148" s="4">
        <v>3.5</v>
      </c>
      <c r="AP148" s="4">
        <v>195</v>
      </c>
      <c r="AQ148" s="4" t="s">
        <v>155</v>
      </c>
      <c r="AR148" s="4">
        <v>2</v>
      </c>
      <c r="AS148" s="5">
        <v>0.87541666666666673</v>
      </c>
      <c r="AT148" s="4">
        <v>47.160612</v>
      </c>
      <c r="AU148" s="4">
        <v>-88.484071</v>
      </c>
      <c r="AV148" s="4">
        <v>311.60000000000002</v>
      </c>
      <c r="AW148" s="4">
        <v>34.5</v>
      </c>
      <c r="AX148" s="4">
        <v>12</v>
      </c>
      <c r="AY148" s="4">
        <v>9</v>
      </c>
      <c r="AZ148" s="4" t="s">
        <v>424</v>
      </c>
      <c r="BA148" s="4">
        <v>1.6</v>
      </c>
      <c r="BB148" s="4">
        <v>1</v>
      </c>
      <c r="BC148" s="4">
        <v>2.2999999999999998</v>
      </c>
      <c r="BD148" s="4">
        <v>14.063000000000001</v>
      </c>
      <c r="BE148" s="4">
        <v>15.01</v>
      </c>
      <c r="BF148" s="4">
        <v>1.07</v>
      </c>
      <c r="BG148" s="4">
        <v>13.891999999999999</v>
      </c>
      <c r="BH148" s="4">
        <v>2976.0650000000001</v>
      </c>
      <c r="BI148" s="4">
        <v>13.374000000000001</v>
      </c>
      <c r="BJ148" s="4">
        <v>48.518999999999998</v>
      </c>
      <c r="BK148" s="4">
        <v>0.68500000000000005</v>
      </c>
      <c r="BL148" s="4">
        <v>49.204000000000001</v>
      </c>
      <c r="BM148" s="4">
        <v>38.896000000000001</v>
      </c>
      <c r="BN148" s="4">
        <v>0.54900000000000004</v>
      </c>
      <c r="BO148" s="4">
        <v>39.445</v>
      </c>
      <c r="BP148" s="4">
        <v>11.9855</v>
      </c>
      <c r="BT148" s="4">
        <v>96.918000000000006</v>
      </c>
      <c r="BU148" s="4">
        <v>0.32293699999999997</v>
      </c>
      <c r="BV148" s="4">
        <v>-5</v>
      </c>
      <c r="BW148" s="4">
        <v>0.75</v>
      </c>
      <c r="BX148" s="4">
        <v>7.8917729999999997</v>
      </c>
      <c r="BY148" s="4">
        <v>15.15</v>
      </c>
    </row>
    <row r="149" spans="1:77">
      <c r="A149" s="2">
        <v>42438</v>
      </c>
      <c r="B149" s="28">
        <v>0.6675283101851851</v>
      </c>
      <c r="C149" s="4">
        <v>13.954000000000001</v>
      </c>
      <c r="D149" s="4">
        <v>0.14860000000000001</v>
      </c>
      <c r="E149" s="4" t="s">
        <v>155</v>
      </c>
      <c r="F149" s="4">
        <v>1486.422018</v>
      </c>
      <c r="G149" s="4">
        <v>2242.1999999999998</v>
      </c>
      <c r="H149" s="4">
        <v>30.5</v>
      </c>
      <c r="I149" s="4">
        <v>1565.5</v>
      </c>
      <c r="K149" s="4">
        <v>0.7</v>
      </c>
      <c r="L149" s="4">
        <v>0.87690000000000001</v>
      </c>
      <c r="M149" s="4">
        <v>12.236599999999999</v>
      </c>
      <c r="N149" s="4">
        <v>0.1303</v>
      </c>
      <c r="O149" s="4">
        <v>1966.2503999999999</v>
      </c>
      <c r="P149" s="4">
        <v>26.7577</v>
      </c>
      <c r="Q149" s="4">
        <v>1993</v>
      </c>
      <c r="R149" s="4">
        <v>1576.3208</v>
      </c>
      <c r="S149" s="4">
        <v>21.4513</v>
      </c>
      <c r="T149" s="4">
        <v>1597.8</v>
      </c>
      <c r="U149" s="4">
        <v>1565.5201999999999</v>
      </c>
      <c r="X149" s="4">
        <v>0</v>
      </c>
      <c r="Y149" s="4">
        <v>0.61380000000000001</v>
      </c>
      <c r="Z149" s="4" t="s">
        <v>377</v>
      </c>
      <c r="AA149" s="4">
        <v>0</v>
      </c>
      <c r="AB149" s="4">
        <v>11.8</v>
      </c>
      <c r="AC149" s="4">
        <v>849</v>
      </c>
      <c r="AD149" s="4">
        <v>881</v>
      </c>
      <c r="AE149" s="4">
        <v>834</v>
      </c>
      <c r="AF149" s="4">
        <v>88</v>
      </c>
      <c r="AG149" s="4">
        <v>22.37</v>
      </c>
      <c r="AH149" s="4">
        <v>0.51</v>
      </c>
      <c r="AI149" s="4">
        <v>976</v>
      </c>
      <c r="AJ149" s="4">
        <v>-1</v>
      </c>
      <c r="AK149" s="4">
        <v>0</v>
      </c>
      <c r="AL149" s="4">
        <v>24</v>
      </c>
      <c r="AM149" s="4">
        <v>190</v>
      </c>
      <c r="AN149" s="4">
        <v>189.4</v>
      </c>
      <c r="AO149" s="4">
        <v>3.5</v>
      </c>
      <c r="AP149" s="4">
        <v>195</v>
      </c>
      <c r="AQ149" s="4" t="s">
        <v>155</v>
      </c>
      <c r="AR149" s="4">
        <v>2</v>
      </c>
      <c r="AS149" s="5">
        <v>0.87543981481481481</v>
      </c>
      <c r="AT149" s="4">
        <v>47.160797000000002</v>
      </c>
      <c r="AU149" s="4">
        <v>-88.484031000000002</v>
      </c>
      <c r="AV149" s="4">
        <v>311.8</v>
      </c>
      <c r="AW149" s="4">
        <v>34.4</v>
      </c>
      <c r="AX149" s="4">
        <v>12</v>
      </c>
      <c r="AY149" s="4">
        <v>9</v>
      </c>
      <c r="AZ149" s="4" t="s">
        <v>424</v>
      </c>
      <c r="BA149" s="4">
        <v>1.34</v>
      </c>
      <c r="BB149" s="4">
        <v>1.0649999999999999</v>
      </c>
      <c r="BC149" s="4">
        <v>2.17</v>
      </c>
      <c r="BD149" s="4">
        <v>14.063000000000001</v>
      </c>
      <c r="BE149" s="4">
        <v>14.87</v>
      </c>
      <c r="BF149" s="4">
        <v>1.06</v>
      </c>
      <c r="BG149" s="4">
        <v>14.035</v>
      </c>
      <c r="BH149" s="4">
        <v>2963.7539999999999</v>
      </c>
      <c r="BI149" s="4">
        <v>20.094000000000001</v>
      </c>
      <c r="BJ149" s="4">
        <v>49.872</v>
      </c>
      <c r="BK149" s="4">
        <v>0.67900000000000005</v>
      </c>
      <c r="BL149" s="4">
        <v>50.551000000000002</v>
      </c>
      <c r="BM149" s="4">
        <v>39.981999999999999</v>
      </c>
      <c r="BN149" s="4">
        <v>0.54400000000000004</v>
      </c>
      <c r="BO149" s="4">
        <v>40.526000000000003</v>
      </c>
      <c r="BP149" s="4">
        <v>12.5382</v>
      </c>
      <c r="BT149" s="4">
        <v>108.104</v>
      </c>
      <c r="BU149" s="4">
        <v>0.38514199999999998</v>
      </c>
      <c r="BV149" s="4">
        <v>-5</v>
      </c>
      <c r="BW149" s="4">
        <v>0.74834699999999998</v>
      </c>
      <c r="BX149" s="4">
        <v>9.4119080000000004</v>
      </c>
      <c r="BY149" s="4">
        <v>15.116609</v>
      </c>
    </row>
    <row r="150" spans="1:77">
      <c r="A150" s="2">
        <v>42438</v>
      </c>
      <c r="B150" s="28">
        <v>0.66753988425925925</v>
      </c>
      <c r="C150" s="4">
        <v>14.163</v>
      </c>
      <c r="D150" s="4">
        <v>0.16389999999999999</v>
      </c>
      <c r="E150" s="4" t="s">
        <v>155</v>
      </c>
      <c r="F150" s="4">
        <v>1638.5487909999999</v>
      </c>
      <c r="G150" s="4">
        <v>2066.3000000000002</v>
      </c>
      <c r="H150" s="4">
        <v>25.8</v>
      </c>
      <c r="I150" s="4">
        <v>1391.1</v>
      </c>
      <c r="K150" s="4">
        <v>0.8</v>
      </c>
      <c r="L150" s="4">
        <v>0.87529999999999997</v>
      </c>
      <c r="M150" s="4">
        <v>12.397500000000001</v>
      </c>
      <c r="N150" s="4">
        <v>0.1434</v>
      </c>
      <c r="O150" s="4">
        <v>1808.7050999999999</v>
      </c>
      <c r="P150" s="4">
        <v>22.599499999999999</v>
      </c>
      <c r="Q150" s="4">
        <v>1831.3</v>
      </c>
      <c r="R150" s="4">
        <v>1450.075</v>
      </c>
      <c r="S150" s="4">
        <v>18.118500000000001</v>
      </c>
      <c r="T150" s="4">
        <v>1468.2</v>
      </c>
      <c r="U150" s="4">
        <v>1391.0699</v>
      </c>
      <c r="X150" s="4">
        <v>0</v>
      </c>
      <c r="Y150" s="4">
        <v>0.70030000000000003</v>
      </c>
      <c r="Z150" s="4" t="s">
        <v>377</v>
      </c>
      <c r="AA150" s="4">
        <v>0</v>
      </c>
      <c r="AB150" s="4">
        <v>11.8</v>
      </c>
      <c r="AC150" s="4">
        <v>848</v>
      </c>
      <c r="AD150" s="4">
        <v>880</v>
      </c>
      <c r="AE150" s="4">
        <v>836</v>
      </c>
      <c r="AF150" s="4">
        <v>88</v>
      </c>
      <c r="AG150" s="4">
        <v>22.38</v>
      </c>
      <c r="AH150" s="4">
        <v>0.51</v>
      </c>
      <c r="AI150" s="4">
        <v>976</v>
      </c>
      <c r="AJ150" s="4">
        <v>-1</v>
      </c>
      <c r="AK150" s="4">
        <v>0</v>
      </c>
      <c r="AL150" s="4">
        <v>24</v>
      </c>
      <c r="AM150" s="4">
        <v>190</v>
      </c>
      <c r="AN150" s="4">
        <v>189</v>
      </c>
      <c r="AO150" s="4">
        <v>3.5</v>
      </c>
      <c r="AP150" s="4">
        <v>195</v>
      </c>
      <c r="AQ150" s="4" t="s">
        <v>155</v>
      </c>
      <c r="AR150" s="4">
        <v>2</v>
      </c>
      <c r="AS150" s="5">
        <v>0.87545138888888896</v>
      </c>
      <c r="AT150" s="4">
        <v>47.160933</v>
      </c>
      <c r="AU150" s="4">
        <v>-88.483996000000005</v>
      </c>
      <c r="AV150" s="4">
        <v>312</v>
      </c>
      <c r="AW150" s="4">
        <v>34.1</v>
      </c>
      <c r="AX150" s="4">
        <v>12</v>
      </c>
      <c r="AY150" s="4">
        <v>9</v>
      </c>
      <c r="AZ150" s="4" t="s">
        <v>424</v>
      </c>
      <c r="BA150" s="4">
        <v>1.2</v>
      </c>
      <c r="BB150" s="4">
        <v>1.165</v>
      </c>
      <c r="BC150" s="4">
        <v>2.165</v>
      </c>
      <c r="BD150" s="4">
        <v>14.063000000000001</v>
      </c>
      <c r="BE150" s="4">
        <v>14.67</v>
      </c>
      <c r="BF150" s="4">
        <v>1.04</v>
      </c>
      <c r="BG150" s="4">
        <v>14.242000000000001</v>
      </c>
      <c r="BH150" s="4">
        <v>2965.5390000000002</v>
      </c>
      <c r="BI150" s="4">
        <v>21.835999999999999</v>
      </c>
      <c r="BJ150" s="4">
        <v>45.308</v>
      </c>
      <c r="BK150" s="4">
        <v>0.56599999999999995</v>
      </c>
      <c r="BL150" s="4">
        <v>45.874000000000002</v>
      </c>
      <c r="BM150" s="4">
        <v>36.323999999999998</v>
      </c>
      <c r="BN150" s="4">
        <v>0.45400000000000001</v>
      </c>
      <c r="BO150" s="4">
        <v>36.777999999999999</v>
      </c>
      <c r="BP150" s="4">
        <v>11.0031</v>
      </c>
      <c r="BT150" s="4">
        <v>121.795</v>
      </c>
      <c r="BU150" s="4">
        <v>0.40069399999999999</v>
      </c>
      <c r="BV150" s="4">
        <v>-5</v>
      </c>
      <c r="BW150" s="4">
        <v>0.74755099999999997</v>
      </c>
      <c r="BX150" s="4">
        <v>9.7919599999999996</v>
      </c>
      <c r="BY150" s="4">
        <v>15.100529999999999</v>
      </c>
    </row>
    <row r="151" spans="1:77">
      <c r="A151" s="2">
        <v>42438</v>
      </c>
      <c r="B151" s="28">
        <v>0.6675514583333334</v>
      </c>
      <c r="C151" s="4">
        <v>14.012</v>
      </c>
      <c r="D151" s="4">
        <v>0.1171</v>
      </c>
      <c r="E151" s="4" t="s">
        <v>155</v>
      </c>
      <c r="F151" s="4">
        <v>1170.6506850000001</v>
      </c>
      <c r="G151" s="4">
        <v>1295.5</v>
      </c>
      <c r="H151" s="4">
        <v>4.4000000000000004</v>
      </c>
      <c r="I151" s="4">
        <v>1275.4000000000001</v>
      </c>
      <c r="K151" s="4">
        <v>0.8</v>
      </c>
      <c r="L151" s="4">
        <v>0.877</v>
      </c>
      <c r="M151" s="4">
        <v>12.288600000000001</v>
      </c>
      <c r="N151" s="4">
        <v>0.1027</v>
      </c>
      <c r="O151" s="4">
        <v>1136.1922</v>
      </c>
      <c r="P151" s="4">
        <v>3.8565</v>
      </c>
      <c r="Q151" s="4">
        <v>1140</v>
      </c>
      <c r="R151" s="4">
        <v>910.90800000000002</v>
      </c>
      <c r="S151" s="4">
        <v>3.0918999999999999</v>
      </c>
      <c r="T151" s="4">
        <v>914</v>
      </c>
      <c r="U151" s="4">
        <v>1275.3928000000001</v>
      </c>
      <c r="X151" s="4">
        <v>0</v>
      </c>
      <c r="Y151" s="4">
        <v>0.7016</v>
      </c>
      <c r="Z151" s="4" t="s">
        <v>377</v>
      </c>
      <c r="AA151" s="4">
        <v>0</v>
      </c>
      <c r="AB151" s="4">
        <v>11.8</v>
      </c>
      <c r="AC151" s="4">
        <v>848</v>
      </c>
      <c r="AD151" s="4">
        <v>879</v>
      </c>
      <c r="AE151" s="4">
        <v>836</v>
      </c>
      <c r="AF151" s="4">
        <v>88</v>
      </c>
      <c r="AG151" s="4">
        <v>22.38</v>
      </c>
      <c r="AH151" s="4">
        <v>0.51</v>
      </c>
      <c r="AI151" s="4">
        <v>976</v>
      </c>
      <c r="AJ151" s="4">
        <v>-1</v>
      </c>
      <c r="AK151" s="4">
        <v>0</v>
      </c>
      <c r="AL151" s="4">
        <v>24</v>
      </c>
      <c r="AM151" s="4">
        <v>190</v>
      </c>
      <c r="AN151" s="4">
        <v>189</v>
      </c>
      <c r="AO151" s="4">
        <v>3.4</v>
      </c>
      <c r="AP151" s="4">
        <v>195</v>
      </c>
      <c r="AQ151" s="4" t="s">
        <v>155</v>
      </c>
      <c r="AR151" s="4">
        <v>2</v>
      </c>
      <c r="AS151" s="5">
        <v>0.875462962962963</v>
      </c>
      <c r="AT151" s="4">
        <v>47.161071999999997</v>
      </c>
      <c r="AU151" s="4">
        <v>-88.483969000000002</v>
      </c>
      <c r="AV151" s="4">
        <v>312.2</v>
      </c>
      <c r="AW151" s="4">
        <v>34.4</v>
      </c>
      <c r="AX151" s="4">
        <v>12</v>
      </c>
      <c r="AY151" s="4">
        <v>9</v>
      </c>
      <c r="AZ151" s="4" t="s">
        <v>424</v>
      </c>
      <c r="BA151" s="4">
        <v>1.2649999999999999</v>
      </c>
      <c r="BB151" s="4">
        <v>1.33</v>
      </c>
      <c r="BC151" s="4">
        <v>2.2650000000000001</v>
      </c>
      <c r="BD151" s="4">
        <v>14.063000000000001</v>
      </c>
      <c r="BE151" s="4">
        <v>14.88</v>
      </c>
      <c r="BF151" s="4">
        <v>1.06</v>
      </c>
      <c r="BG151" s="4">
        <v>14.023999999999999</v>
      </c>
      <c r="BH151" s="4">
        <v>2977.4690000000001</v>
      </c>
      <c r="BI151" s="4">
        <v>15.833</v>
      </c>
      <c r="BJ151" s="4">
        <v>28.829000000000001</v>
      </c>
      <c r="BK151" s="4">
        <v>9.8000000000000004E-2</v>
      </c>
      <c r="BL151" s="4">
        <v>28.927</v>
      </c>
      <c r="BM151" s="4">
        <v>23.113</v>
      </c>
      <c r="BN151" s="4">
        <v>7.8E-2</v>
      </c>
      <c r="BO151" s="4">
        <v>23.190999999999999</v>
      </c>
      <c r="BP151" s="4">
        <v>10.218400000000001</v>
      </c>
      <c r="BT151" s="4">
        <v>123.605</v>
      </c>
      <c r="BU151" s="4">
        <v>0.38589000000000001</v>
      </c>
      <c r="BV151" s="4">
        <v>-5</v>
      </c>
      <c r="BW151" s="4">
        <v>0.74744999999999995</v>
      </c>
      <c r="BX151" s="4">
        <v>9.4301899999999996</v>
      </c>
      <c r="BY151" s="4">
        <v>15.098481</v>
      </c>
    </row>
    <row r="152" spans="1:77">
      <c r="A152" s="2">
        <v>42438</v>
      </c>
      <c r="B152" s="28">
        <v>0.66756303240740744</v>
      </c>
      <c r="C152" s="4">
        <v>13.954000000000001</v>
      </c>
      <c r="D152" s="4">
        <v>0.1003</v>
      </c>
      <c r="E152" s="4" t="s">
        <v>155</v>
      </c>
      <c r="F152" s="4">
        <v>1003.032258</v>
      </c>
      <c r="G152" s="4">
        <v>1352.2</v>
      </c>
      <c r="H152" s="4">
        <v>13.5</v>
      </c>
      <c r="I152" s="4">
        <v>1352.1</v>
      </c>
      <c r="K152" s="4">
        <v>0.6</v>
      </c>
      <c r="L152" s="4">
        <v>0.87749999999999995</v>
      </c>
      <c r="M152" s="4">
        <v>12.244899999999999</v>
      </c>
      <c r="N152" s="4">
        <v>8.7999999999999995E-2</v>
      </c>
      <c r="O152" s="4">
        <v>1186.5655999999999</v>
      </c>
      <c r="P152" s="4">
        <v>11.8462</v>
      </c>
      <c r="Q152" s="4">
        <v>1198.4000000000001</v>
      </c>
      <c r="R152" s="4">
        <v>951.29330000000004</v>
      </c>
      <c r="S152" s="4">
        <v>9.4972999999999992</v>
      </c>
      <c r="T152" s="4">
        <v>960.8</v>
      </c>
      <c r="U152" s="4">
        <v>1352.0923</v>
      </c>
      <c r="X152" s="4">
        <v>0</v>
      </c>
      <c r="Y152" s="4">
        <v>0.52649999999999997</v>
      </c>
      <c r="Z152" s="4" t="s">
        <v>377</v>
      </c>
      <c r="AA152" s="4">
        <v>0</v>
      </c>
      <c r="AB152" s="4">
        <v>11.8</v>
      </c>
      <c r="AC152" s="4">
        <v>848</v>
      </c>
      <c r="AD152" s="4">
        <v>879</v>
      </c>
      <c r="AE152" s="4">
        <v>837</v>
      </c>
      <c r="AF152" s="4">
        <v>88</v>
      </c>
      <c r="AG152" s="4">
        <v>22.38</v>
      </c>
      <c r="AH152" s="4">
        <v>0.51</v>
      </c>
      <c r="AI152" s="4">
        <v>976</v>
      </c>
      <c r="AJ152" s="4">
        <v>-1</v>
      </c>
      <c r="AK152" s="4">
        <v>0</v>
      </c>
      <c r="AL152" s="4">
        <v>24</v>
      </c>
      <c r="AM152" s="4">
        <v>190</v>
      </c>
      <c r="AN152" s="4">
        <v>189.6</v>
      </c>
      <c r="AO152" s="4">
        <v>3.3</v>
      </c>
      <c r="AP152" s="4">
        <v>195</v>
      </c>
      <c r="AQ152" s="4" t="s">
        <v>155</v>
      </c>
      <c r="AR152" s="4">
        <v>2</v>
      </c>
      <c r="AS152" s="5">
        <v>0.87547453703703704</v>
      </c>
      <c r="AT152" s="4">
        <v>47.161216000000003</v>
      </c>
      <c r="AU152" s="4">
        <v>-88.483948999999996</v>
      </c>
      <c r="AV152" s="4">
        <v>312.39999999999998</v>
      </c>
      <c r="AW152" s="4">
        <v>35.1</v>
      </c>
      <c r="AX152" s="4">
        <v>12</v>
      </c>
      <c r="AY152" s="4">
        <v>9</v>
      </c>
      <c r="AZ152" s="4" t="s">
        <v>424</v>
      </c>
      <c r="BA152" s="4">
        <v>1.2350000000000001</v>
      </c>
      <c r="BB152" s="4">
        <v>1.4</v>
      </c>
      <c r="BC152" s="4">
        <v>2.2999999999999998</v>
      </c>
      <c r="BD152" s="4">
        <v>14.063000000000001</v>
      </c>
      <c r="BE152" s="4">
        <v>14.95</v>
      </c>
      <c r="BF152" s="4">
        <v>1.06</v>
      </c>
      <c r="BG152" s="4">
        <v>13.961</v>
      </c>
      <c r="BH152" s="4">
        <v>2978.98</v>
      </c>
      <c r="BI152" s="4">
        <v>13.629</v>
      </c>
      <c r="BJ152" s="4">
        <v>30.23</v>
      </c>
      <c r="BK152" s="4">
        <v>0.30199999999999999</v>
      </c>
      <c r="BL152" s="4">
        <v>30.532</v>
      </c>
      <c r="BM152" s="4">
        <v>24.236000000000001</v>
      </c>
      <c r="BN152" s="4">
        <v>0.24199999999999999</v>
      </c>
      <c r="BO152" s="4">
        <v>24.478000000000002</v>
      </c>
      <c r="BP152" s="4">
        <v>10.8772</v>
      </c>
      <c r="BT152" s="4">
        <v>93.134</v>
      </c>
      <c r="BU152" s="4">
        <v>0.36884299999999998</v>
      </c>
      <c r="BV152" s="4">
        <v>-5</v>
      </c>
      <c r="BW152" s="4">
        <v>0.74534800000000001</v>
      </c>
      <c r="BX152" s="4">
        <v>9.0135970000000007</v>
      </c>
      <c r="BY152" s="4">
        <v>15.056037</v>
      </c>
    </row>
    <row r="153" spans="1:77">
      <c r="A153" s="2">
        <v>42438</v>
      </c>
      <c r="B153" s="28">
        <v>0.66757460648148148</v>
      </c>
      <c r="C153" s="4">
        <v>13.962999999999999</v>
      </c>
      <c r="D153" s="4">
        <v>0.10349999999999999</v>
      </c>
      <c r="E153" s="4" t="s">
        <v>155</v>
      </c>
      <c r="F153" s="4">
        <v>1035.2903229999999</v>
      </c>
      <c r="G153" s="4">
        <v>2006</v>
      </c>
      <c r="H153" s="4">
        <v>13.6</v>
      </c>
      <c r="I153" s="4">
        <v>1427.2</v>
      </c>
      <c r="K153" s="4">
        <v>0.6</v>
      </c>
      <c r="L153" s="4">
        <v>0.87729999999999997</v>
      </c>
      <c r="M153" s="4">
        <v>12.2499</v>
      </c>
      <c r="N153" s="4">
        <v>9.0800000000000006E-2</v>
      </c>
      <c r="O153" s="4">
        <v>1759.9175</v>
      </c>
      <c r="P153" s="4">
        <v>11.9315</v>
      </c>
      <c r="Q153" s="4">
        <v>1771.8</v>
      </c>
      <c r="R153" s="4">
        <v>1410.961</v>
      </c>
      <c r="S153" s="4">
        <v>9.5656999999999996</v>
      </c>
      <c r="T153" s="4">
        <v>1420.5</v>
      </c>
      <c r="U153" s="4">
        <v>1427.2099000000001</v>
      </c>
      <c r="X153" s="4">
        <v>0</v>
      </c>
      <c r="Y153" s="4">
        <v>0.52639999999999998</v>
      </c>
      <c r="Z153" s="4" t="s">
        <v>377</v>
      </c>
      <c r="AA153" s="4">
        <v>0</v>
      </c>
      <c r="AB153" s="4">
        <v>11.9</v>
      </c>
      <c r="AC153" s="4">
        <v>849</v>
      </c>
      <c r="AD153" s="4">
        <v>879</v>
      </c>
      <c r="AE153" s="4">
        <v>835</v>
      </c>
      <c r="AF153" s="4">
        <v>88</v>
      </c>
      <c r="AG153" s="4">
        <v>22.38</v>
      </c>
      <c r="AH153" s="4">
        <v>0.51</v>
      </c>
      <c r="AI153" s="4">
        <v>976</v>
      </c>
      <c r="AJ153" s="4">
        <v>-1</v>
      </c>
      <c r="AK153" s="4">
        <v>0</v>
      </c>
      <c r="AL153" s="4">
        <v>24</v>
      </c>
      <c r="AM153" s="4">
        <v>190</v>
      </c>
      <c r="AN153" s="4">
        <v>190</v>
      </c>
      <c r="AO153" s="4">
        <v>3.3</v>
      </c>
      <c r="AP153" s="4">
        <v>195</v>
      </c>
      <c r="AQ153" s="4" t="s">
        <v>155</v>
      </c>
      <c r="AR153" s="4">
        <v>2</v>
      </c>
      <c r="AS153" s="5">
        <v>0.87548611111111108</v>
      </c>
      <c r="AT153" s="4">
        <v>47.161358</v>
      </c>
      <c r="AU153" s="4">
        <v>-88.483936</v>
      </c>
      <c r="AV153" s="4">
        <v>312.7</v>
      </c>
      <c r="AW153" s="4">
        <v>35.1</v>
      </c>
      <c r="AX153" s="4">
        <v>12</v>
      </c>
      <c r="AY153" s="4">
        <v>9</v>
      </c>
      <c r="AZ153" s="4" t="s">
        <v>424</v>
      </c>
      <c r="BA153" s="4">
        <v>1.2</v>
      </c>
      <c r="BB153" s="4">
        <v>1.4</v>
      </c>
      <c r="BC153" s="4">
        <v>2.2999999999999998</v>
      </c>
      <c r="BD153" s="4">
        <v>14.063000000000001</v>
      </c>
      <c r="BE153" s="4">
        <v>14.93</v>
      </c>
      <c r="BF153" s="4">
        <v>1.06</v>
      </c>
      <c r="BG153" s="4">
        <v>13.984</v>
      </c>
      <c r="BH153" s="4">
        <v>2976.5259999999998</v>
      </c>
      <c r="BI153" s="4">
        <v>14.047000000000001</v>
      </c>
      <c r="BJ153" s="4">
        <v>44.781999999999996</v>
      </c>
      <c r="BK153" s="4">
        <v>0.30399999999999999</v>
      </c>
      <c r="BL153" s="4">
        <v>45.085999999999999</v>
      </c>
      <c r="BM153" s="4">
        <v>35.902999999999999</v>
      </c>
      <c r="BN153" s="4">
        <v>0.24299999999999999</v>
      </c>
      <c r="BO153" s="4">
        <v>36.146000000000001</v>
      </c>
      <c r="BP153" s="4">
        <v>11.4673</v>
      </c>
      <c r="BT153" s="4">
        <v>93</v>
      </c>
      <c r="BU153" s="4">
        <v>0.350327</v>
      </c>
      <c r="BV153" s="4">
        <v>-5</v>
      </c>
      <c r="BW153" s="4">
        <v>0.74399999999999999</v>
      </c>
      <c r="BX153" s="4">
        <v>8.5611160000000002</v>
      </c>
      <c r="BY153" s="4">
        <v>15.0288</v>
      </c>
    </row>
    <row r="154" spans="1:77">
      <c r="A154" s="2">
        <v>42438</v>
      </c>
      <c r="B154" s="28">
        <v>0.66758618055555552</v>
      </c>
      <c r="C154" s="4">
        <v>14.022</v>
      </c>
      <c r="D154" s="4">
        <v>0.11749999999999999</v>
      </c>
      <c r="E154" s="4" t="s">
        <v>155</v>
      </c>
      <c r="F154" s="4">
        <v>1175.2166669999999</v>
      </c>
      <c r="G154" s="4">
        <v>2307.1999999999998</v>
      </c>
      <c r="H154" s="4">
        <v>13.6</v>
      </c>
      <c r="I154" s="4">
        <v>1450.4</v>
      </c>
      <c r="K154" s="4">
        <v>0.6</v>
      </c>
      <c r="L154" s="4">
        <v>0.87670000000000003</v>
      </c>
      <c r="M154" s="4">
        <v>12.2936</v>
      </c>
      <c r="N154" s="4">
        <v>0.10299999999999999</v>
      </c>
      <c r="O154" s="4">
        <v>2022.7212999999999</v>
      </c>
      <c r="P154" s="4">
        <v>11.923299999999999</v>
      </c>
      <c r="Q154" s="4">
        <v>2034.6</v>
      </c>
      <c r="R154" s="4">
        <v>1621.6560999999999</v>
      </c>
      <c r="S154" s="4">
        <v>9.5591000000000008</v>
      </c>
      <c r="T154" s="4">
        <v>1631.2</v>
      </c>
      <c r="U154" s="4">
        <v>1450.4115999999999</v>
      </c>
      <c r="X154" s="4">
        <v>0</v>
      </c>
      <c r="Y154" s="4">
        <v>0.52600000000000002</v>
      </c>
      <c r="Z154" s="4" t="s">
        <v>377</v>
      </c>
      <c r="AA154" s="4">
        <v>0</v>
      </c>
      <c r="AB154" s="4">
        <v>11.8</v>
      </c>
      <c r="AC154" s="4">
        <v>850</v>
      </c>
      <c r="AD154" s="4">
        <v>880</v>
      </c>
      <c r="AE154" s="4">
        <v>833</v>
      </c>
      <c r="AF154" s="4">
        <v>88</v>
      </c>
      <c r="AG154" s="4">
        <v>22.38</v>
      </c>
      <c r="AH154" s="4">
        <v>0.51</v>
      </c>
      <c r="AI154" s="4">
        <v>976</v>
      </c>
      <c r="AJ154" s="4">
        <v>-1</v>
      </c>
      <c r="AK154" s="4">
        <v>0</v>
      </c>
      <c r="AL154" s="4">
        <v>24</v>
      </c>
      <c r="AM154" s="4">
        <v>190</v>
      </c>
      <c r="AN154" s="4">
        <v>190</v>
      </c>
      <c r="AO154" s="4">
        <v>3.3</v>
      </c>
      <c r="AP154" s="4">
        <v>195</v>
      </c>
      <c r="AQ154" s="4" t="s">
        <v>155</v>
      </c>
      <c r="AR154" s="4">
        <v>2</v>
      </c>
      <c r="AS154" s="5">
        <v>0.87549768518518523</v>
      </c>
      <c r="AT154" s="4">
        <v>47.161496999999997</v>
      </c>
      <c r="AU154" s="4">
        <v>-88.483949999999993</v>
      </c>
      <c r="AV154" s="4">
        <v>313.10000000000002</v>
      </c>
      <c r="AW154" s="4">
        <v>34.700000000000003</v>
      </c>
      <c r="AX154" s="4">
        <v>12</v>
      </c>
      <c r="AY154" s="4">
        <v>9</v>
      </c>
      <c r="AZ154" s="4" t="s">
        <v>424</v>
      </c>
      <c r="BA154" s="4">
        <v>1.2</v>
      </c>
      <c r="BB154" s="4">
        <v>1.4650000000000001</v>
      </c>
      <c r="BC154" s="4">
        <v>2.2999999999999998</v>
      </c>
      <c r="BD154" s="4">
        <v>14.063000000000001</v>
      </c>
      <c r="BE154" s="4">
        <v>14.85</v>
      </c>
      <c r="BF154" s="4">
        <v>1.06</v>
      </c>
      <c r="BG154" s="4">
        <v>14.061999999999999</v>
      </c>
      <c r="BH154" s="4">
        <v>2973.232</v>
      </c>
      <c r="BI154" s="4">
        <v>15.86</v>
      </c>
      <c r="BJ154" s="4">
        <v>51.23</v>
      </c>
      <c r="BK154" s="4">
        <v>0.30199999999999999</v>
      </c>
      <c r="BL154" s="4">
        <v>51.531999999999996</v>
      </c>
      <c r="BM154" s="4">
        <v>41.072000000000003</v>
      </c>
      <c r="BN154" s="4">
        <v>0.24199999999999999</v>
      </c>
      <c r="BO154" s="4">
        <v>41.314</v>
      </c>
      <c r="BP154" s="4">
        <v>11.599399999999999</v>
      </c>
      <c r="BT154" s="4">
        <v>92.503</v>
      </c>
      <c r="BU154" s="4">
        <v>0.32457200000000003</v>
      </c>
      <c r="BV154" s="4">
        <v>-5</v>
      </c>
      <c r="BW154" s="4">
        <v>0.74344900000000003</v>
      </c>
      <c r="BX154" s="4">
        <v>7.9317279999999997</v>
      </c>
      <c r="BY154" s="4">
        <v>15.017670000000001</v>
      </c>
    </row>
    <row r="155" spans="1:77">
      <c r="A155" s="2">
        <v>42438</v>
      </c>
      <c r="B155" s="28">
        <v>0.66759775462962967</v>
      </c>
      <c r="C155" s="4">
        <v>14.055</v>
      </c>
      <c r="D155" s="4">
        <v>0.12859999999999999</v>
      </c>
      <c r="E155" s="4" t="s">
        <v>155</v>
      </c>
      <c r="F155" s="4">
        <v>1286.041131</v>
      </c>
      <c r="G155" s="4">
        <v>2350</v>
      </c>
      <c r="H155" s="4">
        <v>13.6</v>
      </c>
      <c r="I155" s="4">
        <v>1425.4</v>
      </c>
      <c r="K155" s="4">
        <v>0.6</v>
      </c>
      <c r="L155" s="4">
        <v>0.87639999999999996</v>
      </c>
      <c r="M155" s="4">
        <v>12.317600000000001</v>
      </c>
      <c r="N155" s="4">
        <v>0.11269999999999999</v>
      </c>
      <c r="O155" s="4">
        <v>2059.4726999999998</v>
      </c>
      <c r="P155" s="4">
        <v>11.918900000000001</v>
      </c>
      <c r="Q155" s="4">
        <v>2071.4</v>
      </c>
      <c r="R155" s="4">
        <v>1651.1204</v>
      </c>
      <c r="S155" s="4">
        <v>9.5556000000000001</v>
      </c>
      <c r="T155" s="4">
        <v>1660.7</v>
      </c>
      <c r="U155" s="4">
        <v>1425.4104</v>
      </c>
      <c r="X155" s="4">
        <v>0</v>
      </c>
      <c r="Y155" s="4">
        <v>0.52580000000000005</v>
      </c>
      <c r="Z155" s="4" t="s">
        <v>377</v>
      </c>
      <c r="AA155" s="4">
        <v>0</v>
      </c>
      <c r="AB155" s="4">
        <v>11.8</v>
      </c>
      <c r="AC155" s="4">
        <v>850</v>
      </c>
      <c r="AD155" s="4">
        <v>880</v>
      </c>
      <c r="AE155" s="4">
        <v>834</v>
      </c>
      <c r="AF155" s="4">
        <v>88</v>
      </c>
      <c r="AG155" s="4">
        <v>22.38</v>
      </c>
      <c r="AH155" s="4">
        <v>0.51</v>
      </c>
      <c r="AI155" s="4">
        <v>976</v>
      </c>
      <c r="AJ155" s="4">
        <v>-1</v>
      </c>
      <c r="AK155" s="4">
        <v>0</v>
      </c>
      <c r="AL155" s="4">
        <v>24</v>
      </c>
      <c r="AM155" s="4">
        <v>190</v>
      </c>
      <c r="AN155" s="4">
        <v>190</v>
      </c>
      <c r="AO155" s="4">
        <v>3.3</v>
      </c>
      <c r="AP155" s="4">
        <v>195</v>
      </c>
      <c r="AQ155" s="4" t="s">
        <v>155</v>
      </c>
      <c r="AR155" s="4">
        <v>2</v>
      </c>
      <c r="AS155" s="5">
        <v>0.87550925925925915</v>
      </c>
      <c r="AT155" s="4">
        <v>47.161634999999997</v>
      </c>
      <c r="AU155" s="4">
        <v>-88.483986000000002</v>
      </c>
      <c r="AV155" s="4">
        <v>313.39999999999998</v>
      </c>
      <c r="AW155" s="4">
        <v>34.9</v>
      </c>
      <c r="AX155" s="4">
        <v>12</v>
      </c>
      <c r="AY155" s="4">
        <v>9</v>
      </c>
      <c r="AZ155" s="4" t="s">
        <v>424</v>
      </c>
      <c r="BA155" s="4">
        <v>1.2</v>
      </c>
      <c r="BB155" s="4">
        <v>1.5</v>
      </c>
      <c r="BC155" s="4">
        <v>2.17</v>
      </c>
      <c r="BD155" s="4">
        <v>14.063000000000001</v>
      </c>
      <c r="BE155" s="4">
        <v>14.81</v>
      </c>
      <c r="BF155" s="4">
        <v>1.05</v>
      </c>
      <c r="BG155" s="4">
        <v>14.105</v>
      </c>
      <c r="BH155" s="4">
        <v>2971.6260000000002</v>
      </c>
      <c r="BI155" s="4">
        <v>17.306000000000001</v>
      </c>
      <c r="BJ155" s="4">
        <v>52.030999999999999</v>
      </c>
      <c r="BK155" s="4">
        <v>0.30099999999999999</v>
      </c>
      <c r="BL155" s="4">
        <v>52.332000000000001</v>
      </c>
      <c r="BM155" s="4">
        <v>41.713999999999999</v>
      </c>
      <c r="BN155" s="4">
        <v>0.24099999999999999</v>
      </c>
      <c r="BO155" s="4">
        <v>41.956000000000003</v>
      </c>
      <c r="BP155" s="4">
        <v>11.3712</v>
      </c>
      <c r="BT155" s="4">
        <v>92.239000000000004</v>
      </c>
      <c r="BU155" s="4">
        <v>0.331285</v>
      </c>
      <c r="BV155" s="4">
        <v>-5</v>
      </c>
      <c r="BW155" s="4">
        <v>0.74244900000000003</v>
      </c>
      <c r="BX155" s="4">
        <v>8.095777</v>
      </c>
      <c r="BY155" s="4">
        <v>14.99747</v>
      </c>
    </row>
    <row r="156" spans="1:77">
      <c r="A156" s="2">
        <v>42438</v>
      </c>
      <c r="B156" s="28">
        <v>0.6676093287037036</v>
      </c>
      <c r="C156" s="4">
        <v>13.949</v>
      </c>
      <c r="D156" s="4">
        <v>0.11169999999999999</v>
      </c>
      <c r="E156" s="4" t="s">
        <v>155</v>
      </c>
      <c r="F156" s="4">
        <v>1117.0142980000001</v>
      </c>
      <c r="G156" s="4">
        <v>2305.9</v>
      </c>
      <c r="H156" s="4">
        <v>12.4</v>
      </c>
      <c r="I156" s="4">
        <v>1419.5</v>
      </c>
      <c r="K156" s="4">
        <v>0.6</v>
      </c>
      <c r="L156" s="4">
        <v>0.87739999999999996</v>
      </c>
      <c r="M156" s="4">
        <v>12.2386</v>
      </c>
      <c r="N156" s="4">
        <v>9.8000000000000004E-2</v>
      </c>
      <c r="O156" s="4">
        <v>2023.175</v>
      </c>
      <c r="P156" s="4">
        <v>10.8795</v>
      </c>
      <c r="Q156" s="4">
        <v>2034.1</v>
      </c>
      <c r="R156" s="4">
        <v>1622.0198</v>
      </c>
      <c r="S156" s="4">
        <v>8.7223000000000006</v>
      </c>
      <c r="T156" s="4">
        <v>1630.7</v>
      </c>
      <c r="U156" s="4">
        <v>1419.5429999999999</v>
      </c>
      <c r="X156" s="4">
        <v>0</v>
      </c>
      <c r="Y156" s="4">
        <v>0.52639999999999998</v>
      </c>
      <c r="Z156" s="4" t="s">
        <v>377</v>
      </c>
      <c r="AA156" s="4">
        <v>0</v>
      </c>
      <c r="AB156" s="4">
        <v>11.8</v>
      </c>
      <c r="AC156" s="4">
        <v>850</v>
      </c>
      <c r="AD156" s="4">
        <v>878</v>
      </c>
      <c r="AE156" s="4">
        <v>836</v>
      </c>
      <c r="AF156" s="4">
        <v>88</v>
      </c>
      <c r="AG156" s="4">
        <v>22.38</v>
      </c>
      <c r="AH156" s="4">
        <v>0.51</v>
      </c>
      <c r="AI156" s="4">
        <v>976</v>
      </c>
      <c r="AJ156" s="4">
        <v>-1</v>
      </c>
      <c r="AK156" s="4">
        <v>0</v>
      </c>
      <c r="AL156" s="4">
        <v>24</v>
      </c>
      <c r="AM156" s="4">
        <v>190</v>
      </c>
      <c r="AN156" s="4">
        <v>189.4</v>
      </c>
      <c r="AO156" s="4">
        <v>3.4</v>
      </c>
      <c r="AP156" s="4">
        <v>195</v>
      </c>
      <c r="AQ156" s="4" t="s">
        <v>155</v>
      </c>
      <c r="AR156" s="4">
        <v>2</v>
      </c>
      <c r="AS156" s="5">
        <v>0.8755208333333333</v>
      </c>
      <c r="AT156" s="4">
        <v>47.161771000000002</v>
      </c>
      <c r="AU156" s="4">
        <v>-88.484042000000002</v>
      </c>
      <c r="AV156" s="4">
        <v>313.60000000000002</v>
      </c>
      <c r="AW156" s="4">
        <v>34.9</v>
      </c>
      <c r="AX156" s="4">
        <v>12</v>
      </c>
      <c r="AY156" s="4">
        <v>9</v>
      </c>
      <c r="AZ156" s="4" t="s">
        <v>424</v>
      </c>
      <c r="BA156" s="4">
        <v>1.395</v>
      </c>
      <c r="BB156" s="4">
        <v>1.175</v>
      </c>
      <c r="BC156" s="4">
        <v>2.23</v>
      </c>
      <c r="BD156" s="4">
        <v>14.063000000000001</v>
      </c>
      <c r="BE156" s="4">
        <v>14.93</v>
      </c>
      <c r="BF156" s="4">
        <v>1.06</v>
      </c>
      <c r="BG156" s="4">
        <v>13.976000000000001</v>
      </c>
      <c r="BH156" s="4">
        <v>2974.9490000000001</v>
      </c>
      <c r="BI156" s="4">
        <v>15.162000000000001</v>
      </c>
      <c r="BJ156" s="4">
        <v>51.500999999999998</v>
      </c>
      <c r="BK156" s="4">
        <v>0.27700000000000002</v>
      </c>
      <c r="BL156" s="4">
        <v>51.777999999999999</v>
      </c>
      <c r="BM156" s="4">
        <v>41.29</v>
      </c>
      <c r="BN156" s="4">
        <v>0.222</v>
      </c>
      <c r="BO156" s="4">
        <v>41.512</v>
      </c>
      <c r="BP156" s="4">
        <v>11.4102</v>
      </c>
      <c r="BT156" s="4">
        <v>93.043000000000006</v>
      </c>
      <c r="BU156" s="4">
        <v>0.34204099999999998</v>
      </c>
      <c r="BV156" s="4">
        <v>-5</v>
      </c>
      <c r="BW156" s="4">
        <v>0.74199999999999999</v>
      </c>
      <c r="BX156" s="4">
        <v>8.3586270000000003</v>
      </c>
      <c r="BY156" s="4">
        <v>14.9884</v>
      </c>
    </row>
    <row r="157" spans="1:77">
      <c r="A157" s="2">
        <v>42438</v>
      </c>
      <c r="B157" s="28">
        <v>0.66762090277777775</v>
      </c>
      <c r="C157" s="4">
        <v>13.62</v>
      </c>
      <c r="D157" s="4">
        <v>8.3199999999999996E-2</v>
      </c>
      <c r="E157" s="4" t="s">
        <v>155</v>
      </c>
      <c r="F157" s="4">
        <v>832.42474900000002</v>
      </c>
      <c r="G157" s="4">
        <v>2362</v>
      </c>
      <c r="H157" s="4">
        <v>13.7</v>
      </c>
      <c r="I157" s="4">
        <v>1568.4</v>
      </c>
      <c r="K157" s="4">
        <v>0.6</v>
      </c>
      <c r="L157" s="4">
        <v>0.88009999999999999</v>
      </c>
      <c r="M157" s="4">
        <v>11.9862</v>
      </c>
      <c r="N157" s="4">
        <v>7.3300000000000004E-2</v>
      </c>
      <c r="O157" s="4">
        <v>2078.7186000000002</v>
      </c>
      <c r="P157" s="4">
        <v>12.088699999999999</v>
      </c>
      <c r="Q157" s="4">
        <v>2090.8000000000002</v>
      </c>
      <c r="R157" s="4">
        <v>1666.5501999999999</v>
      </c>
      <c r="S157" s="4">
        <v>9.6918000000000006</v>
      </c>
      <c r="T157" s="4">
        <v>1676.2</v>
      </c>
      <c r="U157" s="4">
        <v>1568.3882000000001</v>
      </c>
      <c r="X157" s="4">
        <v>0</v>
      </c>
      <c r="Y157" s="4">
        <v>0.52800000000000002</v>
      </c>
      <c r="Z157" s="4" t="s">
        <v>377</v>
      </c>
      <c r="AA157" s="4">
        <v>0</v>
      </c>
      <c r="AB157" s="4">
        <v>11.8</v>
      </c>
      <c r="AC157" s="4">
        <v>850</v>
      </c>
      <c r="AD157" s="4">
        <v>879</v>
      </c>
      <c r="AE157" s="4">
        <v>838</v>
      </c>
      <c r="AF157" s="4">
        <v>88</v>
      </c>
      <c r="AG157" s="4">
        <v>22.38</v>
      </c>
      <c r="AH157" s="4">
        <v>0.51</v>
      </c>
      <c r="AI157" s="4">
        <v>976</v>
      </c>
      <c r="AJ157" s="4">
        <v>-1</v>
      </c>
      <c r="AK157" s="4">
        <v>0</v>
      </c>
      <c r="AL157" s="4">
        <v>24</v>
      </c>
      <c r="AM157" s="4">
        <v>190</v>
      </c>
      <c r="AN157" s="4">
        <v>189.6</v>
      </c>
      <c r="AO157" s="4">
        <v>3.4</v>
      </c>
      <c r="AP157" s="4">
        <v>195</v>
      </c>
      <c r="AQ157" s="4" t="s">
        <v>155</v>
      </c>
      <c r="AR157" s="4">
        <v>2</v>
      </c>
      <c r="AS157" s="5">
        <v>0.87553240740740745</v>
      </c>
      <c r="AT157" s="4">
        <v>47.161906999999999</v>
      </c>
      <c r="AU157" s="4">
        <v>-88.484099000000001</v>
      </c>
      <c r="AV157" s="4">
        <v>313.7</v>
      </c>
      <c r="AW157" s="4">
        <v>35</v>
      </c>
      <c r="AX157" s="4">
        <v>12</v>
      </c>
      <c r="AY157" s="4">
        <v>10</v>
      </c>
      <c r="AZ157" s="4" t="s">
        <v>425</v>
      </c>
      <c r="BA157" s="4">
        <v>1.175</v>
      </c>
      <c r="BB157" s="4">
        <v>1</v>
      </c>
      <c r="BC157" s="4">
        <v>1.845</v>
      </c>
      <c r="BD157" s="4">
        <v>14.063000000000001</v>
      </c>
      <c r="BE157" s="4">
        <v>15.28</v>
      </c>
      <c r="BF157" s="4">
        <v>1.0900000000000001</v>
      </c>
      <c r="BG157" s="4">
        <v>13.63</v>
      </c>
      <c r="BH157" s="4">
        <v>2976.3510000000001</v>
      </c>
      <c r="BI157" s="4">
        <v>11.577999999999999</v>
      </c>
      <c r="BJ157" s="4">
        <v>54.055</v>
      </c>
      <c r="BK157" s="4">
        <v>0.314</v>
      </c>
      <c r="BL157" s="4">
        <v>54.369</v>
      </c>
      <c r="BM157" s="4">
        <v>43.337000000000003</v>
      </c>
      <c r="BN157" s="4">
        <v>0.252</v>
      </c>
      <c r="BO157" s="4">
        <v>43.588999999999999</v>
      </c>
      <c r="BP157" s="4">
        <v>12.8782</v>
      </c>
      <c r="BT157" s="4">
        <v>95.337000000000003</v>
      </c>
      <c r="BU157" s="4">
        <v>0.363346</v>
      </c>
      <c r="BV157" s="4">
        <v>-5</v>
      </c>
      <c r="BW157" s="4">
        <v>0.74144900000000002</v>
      </c>
      <c r="BX157" s="4">
        <v>8.8792679999999997</v>
      </c>
      <c r="BY157" s="4">
        <v>14.977270000000001</v>
      </c>
    </row>
    <row r="158" spans="1:77">
      <c r="A158" s="2">
        <v>42438</v>
      </c>
      <c r="B158" s="28">
        <v>0.6676324768518519</v>
      </c>
      <c r="C158" s="4">
        <v>13.58</v>
      </c>
      <c r="D158" s="4">
        <v>8.9099999999999999E-2</v>
      </c>
      <c r="E158" s="4" t="s">
        <v>155</v>
      </c>
      <c r="F158" s="4">
        <v>891.43576800000005</v>
      </c>
      <c r="G158" s="4">
        <v>2638.1</v>
      </c>
      <c r="H158" s="4">
        <v>14.7</v>
      </c>
      <c r="I158" s="4">
        <v>1640.4</v>
      </c>
      <c r="K158" s="4">
        <v>0.75</v>
      </c>
      <c r="L158" s="4">
        <v>0.88019999999999998</v>
      </c>
      <c r="M158" s="4">
        <v>11.9537</v>
      </c>
      <c r="N158" s="4">
        <v>7.85E-2</v>
      </c>
      <c r="O158" s="4">
        <v>2322.1691000000001</v>
      </c>
      <c r="P158" s="4">
        <v>12.9514</v>
      </c>
      <c r="Q158" s="4">
        <v>2335.1</v>
      </c>
      <c r="R158" s="4">
        <v>1861.7293999999999</v>
      </c>
      <c r="S158" s="4">
        <v>10.3834</v>
      </c>
      <c r="T158" s="4">
        <v>1872.1</v>
      </c>
      <c r="U158" s="4">
        <v>1640.3656000000001</v>
      </c>
      <c r="X158" s="4">
        <v>0</v>
      </c>
      <c r="Y158" s="4">
        <v>0.66139999999999999</v>
      </c>
      <c r="Z158" s="4" t="s">
        <v>377</v>
      </c>
      <c r="AA158" s="4">
        <v>0</v>
      </c>
      <c r="AB158" s="4">
        <v>11.9</v>
      </c>
      <c r="AC158" s="4">
        <v>849</v>
      </c>
      <c r="AD158" s="4">
        <v>879</v>
      </c>
      <c r="AE158" s="4">
        <v>838</v>
      </c>
      <c r="AF158" s="4">
        <v>88</v>
      </c>
      <c r="AG158" s="4">
        <v>22.38</v>
      </c>
      <c r="AH158" s="4">
        <v>0.51</v>
      </c>
      <c r="AI158" s="4">
        <v>976</v>
      </c>
      <c r="AJ158" s="4">
        <v>-1</v>
      </c>
      <c r="AK158" s="4">
        <v>0</v>
      </c>
      <c r="AL158" s="4">
        <v>24</v>
      </c>
      <c r="AM158" s="4">
        <v>190</v>
      </c>
      <c r="AN158" s="4">
        <v>190</v>
      </c>
      <c r="AO158" s="4">
        <v>3.4</v>
      </c>
      <c r="AP158" s="4">
        <v>195</v>
      </c>
      <c r="AQ158" s="4" t="s">
        <v>155</v>
      </c>
      <c r="AR158" s="4">
        <v>2</v>
      </c>
      <c r="AS158" s="5">
        <v>0.87554398148148149</v>
      </c>
      <c r="AT158" s="4">
        <v>47.162042999999997</v>
      </c>
      <c r="AU158" s="4">
        <v>-88.484153000000006</v>
      </c>
      <c r="AV158" s="4">
        <v>313.8</v>
      </c>
      <c r="AW158" s="4">
        <v>35</v>
      </c>
      <c r="AX158" s="4">
        <v>12</v>
      </c>
      <c r="AY158" s="4">
        <v>10</v>
      </c>
      <c r="AZ158" s="4" t="s">
        <v>425</v>
      </c>
      <c r="BA158" s="4">
        <v>1.0649999999999999</v>
      </c>
      <c r="BB158" s="4">
        <v>1.0649999999999999</v>
      </c>
      <c r="BC158" s="4">
        <v>1.665</v>
      </c>
      <c r="BD158" s="4">
        <v>14.063000000000001</v>
      </c>
      <c r="BE158" s="4">
        <v>15.3</v>
      </c>
      <c r="BF158" s="4">
        <v>1.0900000000000001</v>
      </c>
      <c r="BG158" s="4">
        <v>13.605</v>
      </c>
      <c r="BH158" s="4">
        <v>2973.1869999999999</v>
      </c>
      <c r="BI158" s="4">
        <v>12.422000000000001</v>
      </c>
      <c r="BJ158" s="4">
        <v>60.484999999999999</v>
      </c>
      <c r="BK158" s="4">
        <v>0.33700000000000002</v>
      </c>
      <c r="BL158" s="4">
        <v>60.823</v>
      </c>
      <c r="BM158" s="4">
        <v>48.491999999999997</v>
      </c>
      <c r="BN158" s="4">
        <v>0.27</v>
      </c>
      <c r="BO158" s="4">
        <v>48.762999999999998</v>
      </c>
      <c r="BP158" s="4">
        <v>13.491400000000001</v>
      </c>
      <c r="BT158" s="4">
        <v>119.614</v>
      </c>
      <c r="BU158" s="4">
        <v>0.43909999999999999</v>
      </c>
      <c r="BV158" s="4">
        <v>-5</v>
      </c>
      <c r="BW158" s="4">
        <v>0.74155099999999996</v>
      </c>
      <c r="BX158" s="4">
        <v>10.730506</v>
      </c>
      <c r="BY158" s="4">
        <v>14.979329999999999</v>
      </c>
    </row>
    <row r="159" spans="1:77">
      <c r="A159" s="2">
        <v>42438</v>
      </c>
      <c r="B159" s="28">
        <v>0.66764405092592594</v>
      </c>
      <c r="C159" s="4">
        <v>13.644</v>
      </c>
      <c r="D159" s="4">
        <v>8.0699999999999994E-2</v>
      </c>
      <c r="E159" s="4" t="s">
        <v>155</v>
      </c>
      <c r="F159" s="4">
        <v>807.472712</v>
      </c>
      <c r="G159" s="4">
        <v>2860.6</v>
      </c>
      <c r="H159" s="4">
        <v>15.1</v>
      </c>
      <c r="I159" s="4">
        <v>1484.7</v>
      </c>
      <c r="K159" s="4">
        <v>1</v>
      </c>
      <c r="L159" s="4">
        <v>0.87990000000000002</v>
      </c>
      <c r="M159" s="4">
        <v>12.005699999999999</v>
      </c>
      <c r="N159" s="4">
        <v>7.1099999999999997E-2</v>
      </c>
      <c r="O159" s="4">
        <v>2517.0736999999999</v>
      </c>
      <c r="P159" s="4">
        <v>13.290900000000001</v>
      </c>
      <c r="Q159" s="4">
        <v>2530.4</v>
      </c>
      <c r="R159" s="4">
        <v>2017.9882</v>
      </c>
      <c r="S159" s="4">
        <v>10.6556</v>
      </c>
      <c r="T159" s="4">
        <v>2028.6</v>
      </c>
      <c r="U159" s="4">
        <v>1484.7475999999999</v>
      </c>
      <c r="X159" s="4">
        <v>0</v>
      </c>
      <c r="Y159" s="4">
        <v>0.87990000000000002</v>
      </c>
      <c r="Z159" s="4" t="s">
        <v>377</v>
      </c>
      <c r="AA159" s="4">
        <v>0</v>
      </c>
      <c r="AB159" s="4">
        <v>11.8</v>
      </c>
      <c r="AC159" s="4">
        <v>847</v>
      </c>
      <c r="AD159" s="4">
        <v>879</v>
      </c>
      <c r="AE159" s="4">
        <v>838</v>
      </c>
      <c r="AF159" s="4">
        <v>88</v>
      </c>
      <c r="AG159" s="4">
        <v>22.38</v>
      </c>
      <c r="AH159" s="4">
        <v>0.51</v>
      </c>
      <c r="AI159" s="4">
        <v>976</v>
      </c>
      <c r="AJ159" s="4">
        <v>-1</v>
      </c>
      <c r="AK159" s="4">
        <v>0</v>
      </c>
      <c r="AL159" s="4">
        <v>24</v>
      </c>
      <c r="AM159" s="4">
        <v>190</v>
      </c>
      <c r="AN159" s="4">
        <v>190</v>
      </c>
      <c r="AO159" s="4">
        <v>3.3</v>
      </c>
      <c r="AP159" s="4">
        <v>195</v>
      </c>
      <c r="AQ159" s="4" t="s">
        <v>155</v>
      </c>
      <c r="AR159" s="4">
        <v>2</v>
      </c>
      <c r="AS159" s="5">
        <v>0.87555555555555553</v>
      </c>
      <c r="AT159" s="4">
        <v>47.162180999999997</v>
      </c>
      <c r="AU159" s="4">
        <v>-88.484182000000004</v>
      </c>
      <c r="AV159" s="4">
        <v>313.89999999999998</v>
      </c>
      <c r="AW159" s="4">
        <v>34.9</v>
      </c>
      <c r="AX159" s="4">
        <v>12</v>
      </c>
      <c r="AY159" s="4">
        <v>10</v>
      </c>
      <c r="AZ159" s="4" t="s">
        <v>425</v>
      </c>
      <c r="BA159" s="4">
        <v>1.1000000000000001</v>
      </c>
      <c r="BB159" s="4">
        <v>1.165</v>
      </c>
      <c r="BC159" s="4">
        <v>1.7649999999999999</v>
      </c>
      <c r="BD159" s="4">
        <v>14.063000000000001</v>
      </c>
      <c r="BE159" s="4">
        <v>15.27</v>
      </c>
      <c r="BF159" s="4">
        <v>1.0900000000000001</v>
      </c>
      <c r="BG159" s="4">
        <v>13.646000000000001</v>
      </c>
      <c r="BH159" s="4">
        <v>2979.009</v>
      </c>
      <c r="BI159" s="4">
        <v>11.221</v>
      </c>
      <c r="BJ159" s="4">
        <v>65.406000000000006</v>
      </c>
      <c r="BK159" s="4">
        <v>0.34499999999999997</v>
      </c>
      <c r="BL159" s="4">
        <v>65.751000000000005</v>
      </c>
      <c r="BM159" s="4">
        <v>52.436999999999998</v>
      </c>
      <c r="BN159" s="4">
        <v>0.27700000000000002</v>
      </c>
      <c r="BO159" s="4">
        <v>52.713999999999999</v>
      </c>
      <c r="BP159" s="4">
        <v>12.182499999999999</v>
      </c>
      <c r="BT159" s="4">
        <v>158.756</v>
      </c>
      <c r="BU159" s="4">
        <v>0.48510199999999998</v>
      </c>
      <c r="BV159" s="4">
        <v>-5</v>
      </c>
      <c r="BW159" s="4">
        <v>0.74089799999999995</v>
      </c>
      <c r="BX159" s="4">
        <v>11.85468</v>
      </c>
      <c r="BY159" s="4">
        <v>14.966139999999999</v>
      </c>
    </row>
    <row r="160" spans="1:77">
      <c r="A160" s="2">
        <v>42438</v>
      </c>
      <c r="B160" s="28">
        <v>0.66765562499999997</v>
      </c>
      <c r="C160" s="4">
        <v>13.818</v>
      </c>
      <c r="D160" s="4">
        <v>0.1084</v>
      </c>
      <c r="E160" s="4" t="s">
        <v>155</v>
      </c>
      <c r="F160" s="4">
        <v>1083.777955</v>
      </c>
      <c r="G160" s="4">
        <v>2874.9</v>
      </c>
      <c r="H160" s="4">
        <v>19.399999999999999</v>
      </c>
      <c r="I160" s="4">
        <v>1474.9</v>
      </c>
      <c r="K160" s="4">
        <v>1.1200000000000001</v>
      </c>
      <c r="L160" s="4">
        <v>0.87829999999999997</v>
      </c>
      <c r="M160" s="4">
        <v>12.1366</v>
      </c>
      <c r="N160" s="4">
        <v>9.5200000000000007E-2</v>
      </c>
      <c r="O160" s="4">
        <v>2524.9771999999998</v>
      </c>
      <c r="P160" s="4">
        <v>17.038900000000002</v>
      </c>
      <c r="Q160" s="4">
        <v>2542</v>
      </c>
      <c r="R160" s="4">
        <v>2024.3245999999999</v>
      </c>
      <c r="S160" s="4">
        <v>13.660399999999999</v>
      </c>
      <c r="T160" s="4">
        <v>2038</v>
      </c>
      <c r="U160" s="4">
        <v>1474.8533</v>
      </c>
      <c r="X160" s="4">
        <v>0</v>
      </c>
      <c r="Y160" s="4">
        <v>0.98509999999999998</v>
      </c>
      <c r="Z160" s="4" t="s">
        <v>377</v>
      </c>
      <c r="AA160" s="4">
        <v>0</v>
      </c>
      <c r="AB160" s="4">
        <v>11.8</v>
      </c>
      <c r="AC160" s="4">
        <v>848</v>
      </c>
      <c r="AD160" s="4">
        <v>878</v>
      </c>
      <c r="AE160" s="4">
        <v>839</v>
      </c>
      <c r="AF160" s="4">
        <v>88</v>
      </c>
      <c r="AG160" s="4">
        <v>22.38</v>
      </c>
      <c r="AH160" s="4">
        <v>0.51</v>
      </c>
      <c r="AI160" s="4">
        <v>976</v>
      </c>
      <c r="AJ160" s="4">
        <v>-1</v>
      </c>
      <c r="AK160" s="4">
        <v>0</v>
      </c>
      <c r="AL160" s="4">
        <v>24</v>
      </c>
      <c r="AM160" s="4">
        <v>190</v>
      </c>
      <c r="AN160" s="4">
        <v>190</v>
      </c>
      <c r="AO160" s="4">
        <v>3.1</v>
      </c>
      <c r="AP160" s="4">
        <v>195</v>
      </c>
      <c r="AQ160" s="4" t="s">
        <v>155</v>
      </c>
      <c r="AR160" s="4">
        <v>2</v>
      </c>
      <c r="AS160" s="5">
        <v>0.87556712962962957</v>
      </c>
      <c r="AT160" s="4">
        <v>47.162323999999998</v>
      </c>
      <c r="AU160" s="4">
        <v>-88.484184999999997</v>
      </c>
      <c r="AV160" s="4">
        <v>314.60000000000002</v>
      </c>
      <c r="AW160" s="4">
        <v>35.1</v>
      </c>
      <c r="AX160" s="4">
        <v>12</v>
      </c>
      <c r="AY160" s="4">
        <v>10</v>
      </c>
      <c r="AZ160" s="4" t="s">
        <v>425</v>
      </c>
      <c r="BA160" s="4">
        <v>1.165</v>
      </c>
      <c r="BB160" s="4">
        <v>1.2649999999999999</v>
      </c>
      <c r="BC160" s="4">
        <v>1.865</v>
      </c>
      <c r="BD160" s="4">
        <v>14.063000000000001</v>
      </c>
      <c r="BE160" s="4">
        <v>15.06</v>
      </c>
      <c r="BF160" s="4">
        <v>1.07</v>
      </c>
      <c r="BG160" s="4">
        <v>13.856999999999999</v>
      </c>
      <c r="BH160" s="4">
        <v>2973.893</v>
      </c>
      <c r="BI160" s="4">
        <v>14.845000000000001</v>
      </c>
      <c r="BJ160" s="4">
        <v>64.792000000000002</v>
      </c>
      <c r="BK160" s="4">
        <v>0.437</v>
      </c>
      <c r="BL160" s="4">
        <v>65.23</v>
      </c>
      <c r="BM160" s="4">
        <v>51.945</v>
      </c>
      <c r="BN160" s="4">
        <v>0.35099999999999998</v>
      </c>
      <c r="BO160" s="4">
        <v>52.295999999999999</v>
      </c>
      <c r="BP160" s="4">
        <v>11.950200000000001</v>
      </c>
      <c r="BT160" s="4">
        <v>175.51300000000001</v>
      </c>
      <c r="BU160" s="4">
        <v>0.49702000000000002</v>
      </c>
      <c r="BV160" s="4">
        <v>-5</v>
      </c>
      <c r="BW160" s="4">
        <v>0.73944900000000002</v>
      </c>
      <c r="BX160" s="4">
        <v>12.145925999999999</v>
      </c>
      <c r="BY160" s="4">
        <v>14.936870000000001</v>
      </c>
    </row>
    <row r="161" spans="1:77">
      <c r="A161" s="2">
        <v>42438</v>
      </c>
      <c r="B161" s="28">
        <v>0.66766719907407401</v>
      </c>
      <c r="C161" s="4">
        <v>14</v>
      </c>
      <c r="D161" s="4">
        <v>0.12529999999999999</v>
      </c>
      <c r="E161" s="4" t="s">
        <v>155</v>
      </c>
      <c r="F161" s="4">
        <v>1253.0347830000001</v>
      </c>
      <c r="G161" s="4">
        <v>2860.7</v>
      </c>
      <c r="H161" s="4">
        <v>19.399999999999999</v>
      </c>
      <c r="I161" s="4">
        <v>1470.4</v>
      </c>
      <c r="K161" s="4">
        <v>1.2</v>
      </c>
      <c r="L161" s="4">
        <v>0.87670000000000003</v>
      </c>
      <c r="M161" s="4">
        <v>12.2742</v>
      </c>
      <c r="N161" s="4">
        <v>0.1099</v>
      </c>
      <c r="O161" s="4">
        <v>2508.0708</v>
      </c>
      <c r="P161" s="4">
        <v>17.008500000000002</v>
      </c>
      <c r="Q161" s="4">
        <v>2525.1</v>
      </c>
      <c r="R161" s="4">
        <v>2010.7705000000001</v>
      </c>
      <c r="S161" s="4">
        <v>13.636100000000001</v>
      </c>
      <c r="T161" s="4">
        <v>2024.4</v>
      </c>
      <c r="U161" s="4">
        <v>1470.4091000000001</v>
      </c>
      <c r="X161" s="4">
        <v>0</v>
      </c>
      <c r="Y161" s="4">
        <v>1.0521</v>
      </c>
      <c r="Z161" s="4" t="s">
        <v>377</v>
      </c>
      <c r="AA161" s="4">
        <v>0</v>
      </c>
      <c r="AB161" s="4">
        <v>11.9</v>
      </c>
      <c r="AC161" s="4">
        <v>848</v>
      </c>
      <c r="AD161" s="4">
        <v>879</v>
      </c>
      <c r="AE161" s="4">
        <v>838</v>
      </c>
      <c r="AF161" s="4">
        <v>88</v>
      </c>
      <c r="AG161" s="4">
        <v>22.38</v>
      </c>
      <c r="AH161" s="4">
        <v>0.51</v>
      </c>
      <c r="AI161" s="4">
        <v>976</v>
      </c>
      <c r="AJ161" s="4">
        <v>-1</v>
      </c>
      <c r="AK161" s="4">
        <v>0</v>
      </c>
      <c r="AL161" s="4">
        <v>24</v>
      </c>
      <c r="AM161" s="4">
        <v>190</v>
      </c>
      <c r="AN161" s="4">
        <v>190</v>
      </c>
      <c r="AO161" s="4">
        <v>3.1</v>
      </c>
      <c r="AP161" s="4">
        <v>195</v>
      </c>
      <c r="AQ161" s="4" t="s">
        <v>155</v>
      </c>
      <c r="AR161" s="4">
        <v>2</v>
      </c>
      <c r="AS161" s="5">
        <v>0.87557870370370372</v>
      </c>
      <c r="AT161" s="4">
        <v>47.162472999999999</v>
      </c>
      <c r="AU161" s="4">
        <v>-88.484156999999996</v>
      </c>
      <c r="AV161" s="4">
        <v>315</v>
      </c>
      <c r="AW161" s="4">
        <v>35.9</v>
      </c>
      <c r="AX161" s="4">
        <v>12</v>
      </c>
      <c r="AY161" s="4">
        <v>10</v>
      </c>
      <c r="AZ161" s="4" t="s">
        <v>425</v>
      </c>
      <c r="BA161" s="4">
        <v>1.2649999999999999</v>
      </c>
      <c r="BB161" s="4">
        <v>1.43</v>
      </c>
      <c r="BC161" s="4">
        <v>1.9650000000000001</v>
      </c>
      <c r="BD161" s="4">
        <v>14.063000000000001</v>
      </c>
      <c r="BE161" s="4">
        <v>14.86</v>
      </c>
      <c r="BF161" s="4">
        <v>1.06</v>
      </c>
      <c r="BG161" s="4">
        <v>14.06</v>
      </c>
      <c r="BH161" s="4">
        <v>2971.0529999999999</v>
      </c>
      <c r="BI161" s="4">
        <v>16.925000000000001</v>
      </c>
      <c r="BJ161" s="4">
        <v>63.576000000000001</v>
      </c>
      <c r="BK161" s="4">
        <v>0.43099999999999999</v>
      </c>
      <c r="BL161" s="4">
        <v>64.007000000000005</v>
      </c>
      <c r="BM161" s="4">
        <v>50.97</v>
      </c>
      <c r="BN161" s="4">
        <v>0.34599999999999997</v>
      </c>
      <c r="BO161" s="4">
        <v>51.316000000000003</v>
      </c>
      <c r="BP161" s="4">
        <v>11.769299999999999</v>
      </c>
      <c r="BT161" s="4">
        <v>185.166</v>
      </c>
      <c r="BU161" s="4">
        <v>0.51481600000000005</v>
      </c>
      <c r="BV161" s="4">
        <v>-5</v>
      </c>
      <c r="BW161" s="4">
        <v>0.73955099999999996</v>
      </c>
      <c r="BX161" s="4">
        <v>12.580816</v>
      </c>
      <c r="BY161" s="4">
        <v>14.938929999999999</v>
      </c>
    </row>
    <row r="162" spans="1:77">
      <c r="A162" s="2">
        <v>42438</v>
      </c>
      <c r="B162" s="28">
        <v>0.66767877314814816</v>
      </c>
      <c r="C162" s="4">
        <v>13.957000000000001</v>
      </c>
      <c r="D162" s="4">
        <v>0.11210000000000001</v>
      </c>
      <c r="E162" s="4" t="s">
        <v>155</v>
      </c>
      <c r="F162" s="4">
        <v>1120.5448719999999</v>
      </c>
      <c r="G162" s="4">
        <v>2899.6</v>
      </c>
      <c r="H162" s="4">
        <v>24.3</v>
      </c>
      <c r="I162" s="4">
        <v>1429.9</v>
      </c>
      <c r="K162" s="4">
        <v>0.98</v>
      </c>
      <c r="L162" s="4">
        <v>0.87719999999999998</v>
      </c>
      <c r="M162" s="4">
        <v>12.243399999999999</v>
      </c>
      <c r="N162" s="4">
        <v>9.8299999999999998E-2</v>
      </c>
      <c r="O162" s="4">
        <v>2543.5702999999999</v>
      </c>
      <c r="P162" s="4">
        <v>21.316299999999998</v>
      </c>
      <c r="Q162" s="4">
        <v>2564.9</v>
      </c>
      <c r="R162" s="4">
        <v>2039.2311</v>
      </c>
      <c r="S162" s="4">
        <v>17.089700000000001</v>
      </c>
      <c r="T162" s="4">
        <v>2056.3000000000002</v>
      </c>
      <c r="U162" s="4">
        <v>1429.8518999999999</v>
      </c>
      <c r="X162" s="4">
        <v>0</v>
      </c>
      <c r="Y162" s="4">
        <v>0.85829999999999995</v>
      </c>
      <c r="Z162" s="4" t="s">
        <v>377</v>
      </c>
      <c r="AA162" s="4">
        <v>0</v>
      </c>
      <c r="AB162" s="4">
        <v>11.8</v>
      </c>
      <c r="AC162" s="4">
        <v>848</v>
      </c>
      <c r="AD162" s="4">
        <v>878</v>
      </c>
      <c r="AE162" s="4">
        <v>839</v>
      </c>
      <c r="AF162" s="4">
        <v>88</v>
      </c>
      <c r="AG162" s="4">
        <v>22.38</v>
      </c>
      <c r="AH162" s="4">
        <v>0.51</v>
      </c>
      <c r="AI162" s="4">
        <v>976</v>
      </c>
      <c r="AJ162" s="4">
        <v>-1</v>
      </c>
      <c r="AK162" s="4">
        <v>0</v>
      </c>
      <c r="AL162" s="4">
        <v>24</v>
      </c>
      <c r="AM162" s="4">
        <v>190</v>
      </c>
      <c r="AN162" s="4">
        <v>190</v>
      </c>
      <c r="AO162" s="4">
        <v>3.1</v>
      </c>
      <c r="AP162" s="4">
        <v>195</v>
      </c>
      <c r="AQ162" s="4" t="s">
        <v>155</v>
      </c>
      <c r="AR162" s="4">
        <v>2</v>
      </c>
      <c r="AS162" s="5">
        <v>0.87559027777777787</v>
      </c>
      <c r="AT162" s="4">
        <v>47.162627999999998</v>
      </c>
      <c r="AU162" s="4">
        <v>-88.484131000000005</v>
      </c>
      <c r="AV162" s="4">
        <v>315.2</v>
      </c>
      <c r="AW162" s="4">
        <v>37.299999999999997</v>
      </c>
      <c r="AX162" s="4">
        <v>12</v>
      </c>
      <c r="AY162" s="4">
        <v>10</v>
      </c>
      <c r="AZ162" s="4" t="s">
        <v>425</v>
      </c>
      <c r="BA162" s="4">
        <v>1.3</v>
      </c>
      <c r="BB162" s="4">
        <v>1.5649999999999999</v>
      </c>
      <c r="BC162" s="4">
        <v>2.0649999999999999</v>
      </c>
      <c r="BD162" s="4">
        <v>14.063000000000001</v>
      </c>
      <c r="BE162" s="4">
        <v>14.92</v>
      </c>
      <c r="BF162" s="4">
        <v>1.06</v>
      </c>
      <c r="BG162" s="4">
        <v>13.997</v>
      </c>
      <c r="BH162" s="4">
        <v>2974.652</v>
      </c>
      <c r="BI162" s="4">
        <v>15.2</v>
      </c>
      <c r="BJ162" s="4">
        <v>64.715999999999994</v>
      </c>
      <c r="BK162" s="4">
        <v>0.54200000000000004</v>
      </c>
      <c r="BL162" s="4">
        <v>65.259</v>
      </c>
      <c r="BM162" s="4">
        <v>51.884</v>
      </c>
      <c r="BN162" s="4">
        <v>0.435</v>
      </c>
      <c r="BO162" s="4">
        <v>52.319000000000003</v>
      </c>
      <c r="BP162" s="4">
        <v>11.487399999999999</v>
      </c>
      <c r="BT162" s="4">
        <v>151.63300000000001</v>
      </c>
      <c r="BU162" s="4">
        <v>0.55616200000000005</v>
      </c>
      <c r="BV162" s="4">
        <v>-5</v>
      </c>
      <c r="BW162" s="4">
        <v>0.73889800000000005</v>
      </c>
      <c r="BX162" s="4">
        <v>13.591208999999999</v>
      </c>
      <c r="BY162" s="4">
        <v>14.925739999999999</v>
      </c>
    </row>
    <row r="163" spans="1:77">
      <c r="A163" s="2">
        <v>42438</v>
      </c>
      <c r="B163" s="28">
        <v>0.66769034722222231</v>
      </c>
      <c r="C163" s="4">
        <v>13.502000000000001</v>
      </c>
      <c r="D163" s="4">
        <v>8.2299999999999998E-2</v>
      </c>
      <c r="E163" s="4" t="s">
        <v>155</v>
      </c>
      <c r="F163" s="4">
        <v>822.556962</v>
      </c>
      <c r="G163" s="4">
        <v>2894.9</v>
      </c>
      <c r="H163" s="4">
        <v>24</v>
      </c>
      <c r="I163" s="4">
        <v>1301.9000000000001</v>
      </c>
      <c r="K163" s="4">
        <v>0.73</v>
      </c>
      <c r="L163" s="4">
        <v>0.88109999999999999</v>
      </c>
      <c r="M163" s="4">
        <v>11.896800000000001</v>
      </c>
      <c r="N163" s="4">
        <v>7.2499999999999995E-2</v>
      </c>
      <c r="O163" s="4">
        <v>2550.8301000000001</v>
      </c>
      <c r="P163" s="4">
        <v>21.142700000000001</v>
      </c>
      <c r="Q163" s="4">
        <v>2572</v>
      </c>
      <c r="R163" s="4">
        <v>2045.0514000000001</v>
      </c>
      <c r="S163" s="4">
        <v>16.950500000000002</v>
      </c>
      <c r="T163" s="4">
        <v>2062</v>
      </c>
      <c r="U163" s="4">
        <v>1301.8638000000001</v>
      </c>
      <c r="X163" s="4">
        <v>0</v>
      </c>
      <c r="Y163" s="4">
        <v>0.64680000000000004</v>
      </c>
      <c r="Z163" s="4" t="s">
        <v>377</v>
      </c>
      <c r="AA163" s="4">
        <v>0</v>
      </c>
      <c r="AB163" s="4">
        <v>11.9</v>
      </c>
      <c r="AC163" s="4">
        <v>849</v>
      </c>
      <c r="AD163" s="4">
        <v>877</v>
      </c>
      <c r="AE163" s="4">
        <v>840</v>
      </c>
      <c r="AF163" s="4">
        <v>88</v>
      </c>
      <c r="AG163" s="4">
        <v>22.38</v>
      </c>
      <c r="AH163" s="4">
        <v>0.51</v>
      </c>
      <c r="AI163" s="4">
        <v>976</v>
      </c>
      <c r="AJ163" s="4">
        <v>-1</v>
      </c>
      <c r="AK163" s="4">
        <v>0</v>
      </c>
      <c r="AL163" s="4">
        <v>24</v>
      </c>
      <c r="AM163" s="4">
        <v>190</v>
      </c>
      <c r="AN163" s="4">
        <v>190</v>
      </c>
      <c r="AO163" s="4">
        <v>3.2</v>
      </c>
      <c r="AP163" s="4">
        <v>195</v>
      </c>
      <c r="AQ163" s="4" t="s">
        <v>155</v>
      </c>
      <c r="AR163" s="4">
        <v>2</v>
      </c>
      <c r="AS163" s="5">
        <v>0.8756018518518518</v>
      </c>
      <c r="AT163" s="4">
        <v>47.162790000000001</v>
      </c>
      <c r="AU163" s="4">
        <v>-88.484132000000002</v>
      </c>
      <c r="AV163" s="4">
        <v>315.5</v>
      </c>
      <c r="AW163" s="4">
        <v>38.700000000000003</v>
      </c>
      <c r="AX163" s="4">
        <v>12</v>
      </c>
      <c r="AY163" s="4">
        <v>10</v>
      </c>
      <c r="AZ163" s="4" t="s">
        <v>425</v>
      </c>
      <c r="BA163" s="4">
        <v>1.3</v>
      </c>
      <c r="BB163" s="4">
        <v>1.6</v>
      </c>
      <c r="BC163" s="4">
        <v>2.1</v>
      </c>
      <c r="BD163" s="4">
        <v>14.063000000000001</v>
      </c>
      <c r="BE163" s="4">
        <v>15.44</v>
      </c>
      <c r="BF163" s="4">
        <v>1.1000000000000001</v>
      </c>
      <c r="BG163" s="4">
        <v>13.489000000000001</v>
      </c>
      <c r="BH163" s="4">
        <v>2982.7710000000002</v>
      </c>
      <c r="BI163" s="4">
        <v>11.566000000000001</v>
      </c>
      <c r="BJ163" s="4">
        <v>66.974000000000004</v>
      </c>
      <c r="BK163" s="4">
        <v>0.55500000000000005</v>
      </c>
      <c r="BL163" s="4">
        <v>67.528999999999996</v>
      </c>
      <c r="BM163" s="4">
        <v>53.695</v>
      </c>
      <c r="BN163" s="4">
        <v>0.44500000000000001</v>
      </c>
      <c r="BO163" s="4">
        <v>54.14</v>
      </c>
      <c r="BP163" s="4">
        <v>10.7933</v>
      </c>
      <c r="BT163" s="4">
        <v>117.92</v>
      </c>
      <c r="BU163" s="4">
        <v>0.56526600000000005</v>
      </c>
      <c r="BV163" s="4">
        <v>-5</v>
      </c>
      <c r="BW163" s="4">
        <v>0.73855099999999996</v>
      </c>
      <c r="BX163" s="4">
        <v>13.813688000000001</v>
      </c>
      <c r="BY163" s="4">
        <v>14.91873</v>
      </c>
    </row>
    <row r="164" spans="1:77">
      <c r="A164" s="2">
        <v>42438</v>
      </c>
      <c r="B164" s="28">
        <v>0.66770192129629624</v>
      </c>
      <c r="C164" s="4">
        <v>13.167999999999999</v>
      </c>
      <c r="D164" s="4">
        <v>7.1400000000000005E-2</v>
      </c>
      <c r="E164" s="4" t="s">
        <v>155</v>
      </c>
      <c r="F164" s="4">
        <v>713.61406399999998</v>
      </c>
      <c r="G164" s="4">
        <v>2665.6</v>
      </c>
      <c r="H164" s="4">
        <v>21.9</v>
      </c>
      <c r="I164" s="4">
        <v>1059.0999999999999</v>
      </c>
      <c r="K164" s="4">
        <v>0.74</v>
      </c>
      <c r="L164" s="4">
        <v>0.8841</v>
      </c>
      <c r="M164" s="4">
        <v>11.642200000000001</v>
      </c>
      <c r="N164" s="4">
        <v>6.3100000000000003E-2</v>
      </c>
      <c r="O164" s="4">
        <v>2356.6224999999999</v>
      </c>
      <c r="P164" s="4">
        <v>19.361899999999999</v>
      </c>
      <c r="Q164" s="4">
        <v>2376</v>
      </c>
      <c r="R164" s="4">
        <v>1889.3513</v>
      </c>
      <c r="S164" s="4">
        <v>15.5228</v>
      </c>
      <c r="T164" s="4">
        <v>1904.9</v>
      </c>
      <c r="U164" s="4">
        <v>1059.0530000000001</v>
      </c>
      <c r="X164" s="4">
        <v>0</v>
      </c>
      <c r="Y164" s="4">
        <v>0.65080000000000005</v>
      </c>
      <c r="Z164" s="4" t="s">
        <v>377</v>
      </c>
      <c r="AA164" s="4">
        <v>0</v>
      </c>
      <c r="AB164" s="4">
        <v>11.8</v>
      </c>
      <c r="AC164" s="4">
        <v>849</v>
      </c>
      <c r="AD164" s="4">
        <v>876</v>
      </c>
      <c r="AE164" s="4">
        <v>841</v>
      </c>
      <c r="AF164" s="4">
        <v>88</v>
      </c>
      <c r="AG164" s="4">
        <v>22.38</v>
      </c>
      <c r="AH164" s="4">
        <v>0.51</v>
      </c>
      <c r="AI164" s="4">
        <v>976</v>
      </c>
      <c r="AJ164" s="4">
        <v>-1</v>
      </c>
      <c r="AK164" s="4">
        <v>0</v>
      </c>
      <c r="AL164" s="4">
        <v>24</v>
      </c>
      <c r="AM164" s="4">
        <v>190.6</v>
      </c>
      <c r="AN164" s="4">
        <v>189.4</v>
      </c>
      <c r="AO164" s="4">
        <v>3.3</v>
      </c>
      <c r="AP164" s="4">
        <v>195</v>
      </c>
      <c r="AQ164" s="4" t="s">
        <v>155</v>
      </c>
      <c r="AR164" s="4">
        <v>2</v>
      </c>
      <c r="AS164" s="5">
        <v>0.87561342592592595</v>
      </c>
      <c r="AT164" s="4">
        <v>47.162954999999997</v>
      </c>
      <c r="AU164" s="4">
        <v>-88.484155000000001</v>
      </c>
      <c r="AV164" s="4">
        <v>315.8</v>
      </c>
      <c r="AW164" s="4">
        <v>39.9</v>
      </c>
      <c r="AX164" s="4">
        <v>12</v>
      </c>
      <c r="AY164" s="4">
        <v>10</v>
      </c>
      <c r="AZ164" s="4" t="s">
        <v>425</v>
      </c>
      <c r="BA164" s="4">
        <v>1.4950000000000001</v>
      </c>
      <c r="BB164" s="4">
        <v>1.21</v>
      </c>
      <c r="BC164" s="4">
        <v>2.23</v>
      </c>
      <c r="BD164" s="4">
        <v>14.063000000000001</v>
      </c>
      <c r="BE164" s="4">
        <v>15.84</v>
      </c>
      <c r="BF164" s="4">
        <v>1.1299999999999999</v>
      </c>
      <c r="BG164" s="4">
        <v>13.109</v>
      </c>
      <c r="BH164" s="4">
        <v>2990.42</v>
      </c>
      <c r="BI164" s="4">
        <v>10.314</v>
      </c>
      <c r="BJ164" s="4">
        <v>63.390999999999998</v>
      </c>
      <c r="BK164" s="4">
        <v>0.52100000000000002</v>
      </c>
      <c r="BL164" s="4">
        <v>63.911000000000001</v>
      </c>
      <c r="BM164" s="4">
        <v>50.820999999999998</v>
      </c>
      <c r="BN164" s="4">
        <v>0.41799999999999998</v>
      </c>
      <c r="BO164" s="4">
        <v>51.238999999999997</v>
      </c>
      <c r="BP164" s="4">
        <v>8.9952000000000005</v>
      </c>
      <c r="BT164" s="4">
        <v>121.54600000000001</v>
      </c>
      <c r="BU164" s="4">
        <v>0.55826500000000001</v>
      </c>
      <c r="BV164" s="4">
        <v>-5</v>
      </c>
      <c r="BW164" s="4">
        <v>0.73679600000000001</v>
      </c>
      <c r="BX164" s="4">
        <v>13.642601000000001</v>
      </c>
      <c r="BY164" s="4">
        <v>14.883279</v>
      </c>
    </row>
    <row r="165" spans="1:77">
      <c r="A165" s="2">
        <v>42438</v>
      </c>
      <c r="B165" s="28">
        <v>0.66771349537037039</v>
      </c>
      <c r="C165" s="4">
        <v>13.157999999999999</v>
      </c>
      <c r="D165" s="4">
        <v>0.1024</v>
      </c>
      <c r="E165" s="4" t="s">
        <v>155</v>
      </c>
      <c r="F165" s="4">
        <v>1024.325429</v>
      </c>
      <c r="G165" s="4">
        <v>2346.6999999999998</v>
      </c>
      <c r="H165" s="4">
        <v>21.9</v>
      </c>
      <c r="I165" s="4">
        <v>925.8</v>
      </c>
      <c r="K165" s="4">
        <v>1.23</v>
      </c>
      <c r="L165" s="4">
        <v>0.8841</v>
      </c>
      <c r="M165" s="4">
        <v>11.633100000000001</v>
      </c>
      <c r="N165" s="4">
        <v>9.06E-2</v>
      </c>
      <c r="O165" s="4">
        <v>2074.6608000000001</v>
      </c>
      <c r="P165" s="4">
        <v>19.3506</v>
      </c>
      <c r="Q165" s="4">
        <v>2094</v>
      </c>
      <c r="R165" s="4">
        <v>1663.297</v>
      </c>
      <c r="S165" s="4">
        <v>15.5138</v>
      </c>
      <c r="T165" s="4">
        <v>1678.8</v>
      </c>
      <c r="U165" s="4">
        <v>925.83619999999996</v>
      </c>
      <c r="X165" s="4">
        <v>0</v>
      </c>
      <c r="Y165" s="4">
        <v>1.0852999999999999</v>
      </c>
      <c r="Z165" s="4" t="s">
        <v>377</v>
      </c>
      <c r="AA165" s="4">
        <v>0</v>
      </c>
      <c r="AB165" s="4">
        <v>11.8</v>
      </c>
      <c r="AC165" s="4">
        <v>850</v>
      </c>
      <c r="AD165" s="4">
        <v>876</v>
      </c>
      <c r="AE165" s="4">
        <v>840</v>
      </c>
      <c r="AF165" s="4">
        <v>88</v>
      </c>
      <c r="AG165" s="4">
        <v>22.38</v>
      </c>
      <c r="AH165" s="4">
        <v>0.51</v>
      </c>
      <c r="AI165" s="4">
        <v>976</v>
      </c>
      <c r="AJ165" s="4">
        <v>-1</v>
      </c>
      <c r="AK165" s="4">
        <v>0</v>
      </c>
      <c r="AL165" s="4">
        <v>24</v>
      </c>
      <c r="AM165" s="4">
        <v>191</v>
      </c>
      <c r="AN165" s="4">
        <v>189</v>
      </c>
      <c r="AO165" s="4">
        <v>3.4</v>
      </c>
      <c r="AP165" s="4">
        <v>195</v>
      </c>
      <c r="AQ165" s="4" t="s">
        <v>155</v>
      </c>
      <c r="AR165" s="4">
        <v>2</v>
      </c>
      <c r="AS165" s="5">
        <v>0.87562499999999999</v>
      </c>
      <c r="AT165" s="4">
        <v>47.163113000000003</v>
      </c>
      <c r="AU165" s="4">
        <v>-88.484219999999993</v>
      </c>
      <c r="AV165" s="4">
        <v>316.10000000000002</v>
      </c>
      <c r="AW165" s="4">
        <v>40.1</v>
      </c>
      <c r="AX165" s="4">
        <v>12</v>
      </c>
      <c r="AY165" s="4">
        <v>10</v>
      </c>
      <c r="AZ165" s="4" t="s">
        <v>425</v>
      </c>
      <c r="BA165" s="4">
        <v>1.6</v>
      </c>
      <c r="BB165" s="4">
        <v>1.1299999999999999</v>
      </c>
      <c r="BC165" s="4">
        <v>2.3650000000000002</v>
      </c>
      <c r="BD165" s="4">
        <v>14.063000000000001</v>
      </c>
      <c r="BE165" s="4">
        <v>15.83</v>
      </c>
      <c r="BF165" s="4">
        <v>1.1299999999999999</v>
      </c>
      <c r="BG165" s="4">
        <v>13.111000000000001</v>
      </c>
      <c r="BH165" s="4">
        <v>2986.8</v>
      </c>
      <c r="BI165" s="4">
        <v>14.798999999999999</v>
      </c>
      <c r="BJ165" s="4">
        <v>55.781999999999996</v>
      </c>
      <c r="BK165" s="4">
        <v>0.52</v>
      </c>
      <c r="BL165" s="4">
        <v>56.302</v>
      </c>
      <c r="BM165" s="4">
        <v>44.722000000000001</v>
      </c>
      <c r="BN165" s="4">
        <v>0.41699999999999998</v>
      </c>
      <c r="BO165" s="4">
        <v>45.139000000000003</v>
      </c>
      <c r="BP165" s="4">
        <v>7.8602999999999996</v>
      </c>
      <c r="BT165" s="4">
        <v>202.608</v>
      </c>
      <c r="BU165" s="4">
        <v>0.58483600000000002</v>
      </c>
      <c r="BV165" s="4">
        <v>-5</v>
      </c>
      <c r="BW165" s="4">
        <v>0.73334699999999997</v>
      </c>
      <c r="BX165" s="4">
        <v>14.291930000000001</v>
      </c>
      <c r="BY165" s="4">
        <v>14.813609</v>
      </c>
    </row>
    <row r="166" spans="1:77">
      <c r="A166" s="2">
        <v>42438</v>
      </c>
      <c r="B166" s="28">
        <v>0.66772506944444443</v>
      </c>
      <c r="C166" s="4">
        <v>13.24</v>
      </c>
      <c r="D166" s="4">
        <v>9.1200000000000003E-2</v>
      </c>
      <c r="E166" s="4" t="s">
        <v>155</v>
      </c>
      <c r="F166" s="4">
        <v>912.16989100000001</v>
      </c>
      <c r="G166" s="4">
        <v>2292.1999999999998</v>
      </c>
      <c r="H166" s="4">
        <v>21.8</v>
      </c>
      <c r="I166" s="4">
        <v>863.4</v>
      </c>
      <c r="K166" s="4">
        <v>1.6</v>
      </c>
      <c r="L166" s="4">
        <v>0.88370000000000004</v>
      </c>
      <c r="M166" s="4">
        <v>11.6999</v>
      </c>
      <c r="N166" s="4">
        <v>8.0600000000000005E-2</v>
      </c>
      <c r="O166" s="4">
        <v>2025.5420999999999</v>
      </c>
      <c r="P166" s="4">
        <v>19.264199999999999</v>
      </c>
      <c r="Q166" s="4">
        <v>2044.8</v>
      </c>
      <c r="R166" s="4">
        <v>1623.9176</v>
      </c>
      <c r="S166" s="4">
        <v>15.4445</v>
      </c>
      <c r="T166" s="4">
        <v>1639.4</v>
      </c>
      <c r="U166" s="4">
        <v>863.41380000000004</v>
      </c>
      <c r="X166" s="4">
        <v>0</v>
      </c>
      <c r="Y166" s="4">
        <v>1.4138999999999999</v>
      </c>
      <c r="Z166" s="4" t="s">
        <v>377</v>
      </c>
      <c r="AA166" s="4">
        <v>0</v>
      </c>
      <c r="AB166" s="4">
        <v>11.8</v>
      </c>
      <c r="AC166" s="4">
        <v>850</v>
      </c>
      <c r="AD166" s="4">
        <v>876</v>
      </c>
      <c r="AE166" s="4">
        <v>839</v>
      </c>
      <c r="AF166" s="4">
        <v>88</v>
      </c>
      <c r="AG166" s="4">
        <v>22.38</v>
      </c>
      <c r="AH166" s="4">
        <v>0.51</v>
      </c>
      <c r="AI166" s="4">
        <v>976</v>
      </c>
      <c r="AJ166" s="4">
        <v>-1</v>
      </c>
      <c r="AK166" s="4">
        <v>0</v>
      </c>
      <c r="AL166" s="4">
        <v>24</v>
      </c>
      <c r="AM166" s="4">
        <v>191</v>
      </c>
      <c r="AN166" s="4">
        <v>189</v>
      </c>
      <c r="AO166" s="4">
        <v>3.6</v>
      </c>
      <c r="AP166" s="4">
        <v>195</v>
      </c>
      <c r="AQ166" s="4" t="s">
        <v>155</v>
      </c>
      <c r="AR166" s="4">
        <v>2</v>
      </c>
      <c r="AS166" s="5">
        <v>0.87563657407407414</v>
      </c>
      <c r="AT166" s="4">
        <v>47.163265000000003</v>
      </c>
      <c r="AU166" s="4">
        <v>-88.484303999999995</v>
      </c>
      <c r="AV166" s="4">
        <v>316.5</v>
      </c>
      <c r="AW166" s="4">
        <v>40.1</v>
      </c>
      <c r="AX166" s="4">
        <v>12</v>
      </c>
      <c r="AY166" s="4">
        <v>10</v>
      </c>
      <c r="AZ166" s="4" t="s">
        <v>425</v>
      </c>
      <c r="BA166" s="4">
        <v>1.47</v>
      </c>
      <c r="BB166" s="4">
        <v>1.2649999999999999</v>
      </c>
      <c r="BC166" s="4">
        <v>2.4649999999999999</v>
      </c>
      <c r="BD166" s="4">
        <v>14.063000000000001</v>
      </c>
      <c r="BE166" s="4">
        <v>15.76</v>
      </c>
      <c r="BF166" s="4">
        <v>1.1200000000000001</v>
      </c>
      <c r="BG166" s="4">
        <v>13.164</v>
      </c>
      <c r="BH166" s="4">
        <v>2991.0990000000002</v>
      </c>
      <c r="BI166" s="4">
        <v>13.116</v>
      </c>
      <c r="BJ166" s="4">
        <v>54.228000000000002</v>
      </c>
      <c r="BK166" s="4">
        <v>0.51600000000000001</v>
      </c>
      <c r="BL166" s="4">
        <v>54.744</v>
      </c>
      <c r="BM166" s="4">
        <v>43.475999999999999</v>
      </c>
      <c r="BN166" s="4">
        <v>0.41299999999999998</v>
      </c>
      <c r="BO166" s="4">
        <v>43.89</v>
      </c>
      <c r="BP166" s="4">
        <v>7.2990000000000004</v>
      </c>
      <c r="BT166" s="4">
        <v>262.822</v>
      </c>
      <c r="BU166" s="4">
        <v>0.60650999999999999</v>
      </c>
      <c r="BV166" s="4">
        <v>-5</v>
      </c>
      <c r="BW166" s="4">
        <v>0.73255099999999995</v>
      </c>
      <c r="BX166" s="4">
        <v>14.821588</v>
      </c>
      <c r="BY166" s="4">
        <v>14.79753</v>
      </c>
    </row>
    <row r="167" spans="1:77">
      <c r="A167" s="2">
        <v>42438</v>
      </c>
      <c r="B167" s="28">
        <v>0.66773664351851858</v>
      </c>
      <c r="C167" s="4">
        <v>13.398999999999999</v>
      </c>
      <c r="D167" s="4">
        <v>9.8000000000000004E-2</v>
      </c>
      <c r="E167" s="4" t="s">
        <v>155</v>
      </c>
      <c r="F167" s="4">
        <v>979.974468</v>
      </c>
      <c r="G167" s="4">
        <v>2306.3000000000002</v>
      </c>
      <c r="H167" s="4">
        <v>21.8</v>
      </c>
      <c r="I167" s="4">
        <v>884.3</v>
      </c>
      <c r="K167" s="4">
        <v>1.6</v>
      </c>
      <c r="L167" s="4">
        <v>0.88229999999999997</v>
      </c>
      <c r="M167" s="4">
        <v>11.8226</v>
      </c>
      <c r="N167" s="4">
        <v>8.6499999999999994E-2</v>
      </c>
      <c r="O167" s="4">
        <v>2034.9482</v>
      </c>
      <c r="P167" s="4">
        <v>19.235199999999999</v>
      </c>
      <c r="Q167" s="4">
        <v>2054.1999999999998</v>
      </c>
      <c r="R167" s="4">
        <v>1631.4586999999999</v>
      </c>
      <c r="S167" s="4">
        <v>15.421200000000001</v>
      </c>
      <c r="T167" s="4">
        <v>1646.9</v>
      </c>
      <c r="U167" s="4">
        <v>884.3329</v>
      </c>
      <c r="X167" s="4">
        <v>0</v>
      </c>
      <c r="Y167" s="4">
        <v>1.4117999999999999</v>
      </c>
      <c r="Z167" s="4" t="s">
        <v>377</v>
      </c>
      <c r="AA167" s="4">
        <v>0</v>
      </c>
      <c r="AB167" s="4">
        <v>11.8</v>
      </c>
      <c r="AC167" s="4">
        <v>849</v>
      </c>
      <c r="AD167" s="4">
        <v>877</v>
      </c>
      <c r="AE167" s="4">
        <v>839</v>
      </c>
      <c r="AF167" s="4">
        <v>88</v>
      </c>
      <c r="AG167" s="4">
        <v>22.38</v>
      </c>
      <c r="AH167" s="4">
        <v>0.51</v>
      </c>
      <c r="AI167" s="4">
        <v>976</v>
      </c>
      <c r="AJ167" s="4">
        <v>-1</v>
      </c>
      <c r="AK167" s="4">
        <v>0</v>
      </c>
      <c r="AL167" s="4">
        <v>24</v>
      </c>
      <c r="AM167" s="4">
        <v>191</v>
      </c>
      <c r="AN167" s="4">
        <v>189.6</v>
      </c>
      <c r="AO167" s="4">
        <v>3.6</v>
      </c>
      <c r="AP167" s="4">
        <v>195</v>
      </c>
      <c r="AQ167" s="4" t="s">
        <v>155</v>
      </c>
      <c r="AR167" s="4">
        <v>2</v>
      </c>
      <c r="AS167" s="5">
        <v>0.87564814814814806</v>
      </c>
      <c r="AT167" s="4">
        <v>47.163417000000003</v>
      </c>
      <c r="AU167" s="4">
        <v>-88.484397999999999</v>
      </c>
      <c r="AV167" s="4">
        <v>316.8</v>
      </c>
      <c r="AW167" s="4">
        <v>40.799999999999997</v>
      </c>
      <c r="AX167" s="4">
        <v>12</v>
      </c>
      <c r="AY167" s="4">
        <v>9</v>
      </c>
      <c r="AZ167" s="4" t="s">
        <v>424</v>
      </c>
      <c r="BA167" s="4">
        <v>1.4</v>
      </c>
      <c r="BB167" s="4">
        <v>1.3</v>
      </c>
      <c r="BC167" s="4">
        <v>2.5</v>
      </c>
      <c r="BD167" s="4">
        <v>14.063000000000001</v>
      </c>
      <c r="BE167" s="4">
        <v>15.58</v>
      </c>
      <c r="BF167" s="4">
        <v>1.1100000000000001</v>
      </c>
      <c r="BG167" s="4">
        <v>13.334</v>
      </c>
      <c r="BH167" s="4">
        <v>2989.442</v>
      </c>
      <c r="BI167" s="4">
        <v>13.916</v>
      </c>
      <c r="BJ167" s="4">
        <v>53.884999999999998</v>
      </c>
      <c r="BK167" s="4">
        <v>0.50900000000000001</v>
      </c>
      <c r="BL167" s="4">
        <v>54.393999999999998</v>
      </c>
      <c r="BM167" s="4">
        <v>43.201000000000001</v>
      </c>
      <c r="BN167" s="4">
        <v>0.40799999999999997</v>
      </c>
      <c r="BO167" s="4">
        <v>43.609000000000002</v>
      </c>
      <c r="BP167" s="4">
        <v>7.3941999999999997</v>
      </c>
      <c r="BT167" s="4">
        <v>259.56</v>
      </c>
      <c r="BU167" s="4">
        <v>0.58896000000000004</v>
      </c>
      <c r="BV167" s="4">
        <v>-5</v>
      </c>
      <c r="BW167" s="4">
        <v>0.730796</v>
      </c>
      <c r="BX167" s="4">
        <v>14.392709999999999</v>
      </c>
      <c r="BY167" s="4">
        <v>14.762079</v>
      </c>
    </row>
    <row r="168" spans="1:77">
      <c r="A168" s="2">
        <v>42438</v>
      </c>
      <c r="B168" s="28">
        <v>0.66774821759259251</v>
      </c>
      <c r="C168" s="4">
        <v>13.983000000000001</v>
      </c>
      <c r="D168" s="4">
        <v>0.12820000000000001</v>
      </c>
      <c r="E168" s="4" t="s">
        <v>155</v>
      </c>
      <c r="F168" s="4">
        <v>1282.0988649999999</v>
      </c>
      <c r="G168" s="4">
        <v>2370.3000000000002</v>
      </c>
      <c r="H168" s="4">
        <v>21.8</v>
      </c>
      <c r="I168" s="4">
        <v>1097.8</v>
      </c>
      <c r="K168" s="4">
        <v>1.6</v>
      </c>
      <c r="L168" s="4">
        <v>0.87729999999999997</v>
      </c>
      <c r="M168" s="4">
        <v>12.267300000000001</v>
      </c>
      <c r="N168" s="4">
        <v>0.1125</v>
      </c>
      <c r="O168" s="4">
        <v>2079.4668999999999</v>
      </c>
      <c r="P168" s="4">
        <v>19.1252</v>
      </c>
      <c r="Q168" s="4">
        <v>2098.6</v>
      </c>
      <c r="R168" s="4">
        <v>1667.1502</v>
      </c>
      <c r="S168" s="4">
        <v>15.3331</v>
      </c>
      <c r="T168" s="4">
        <v>1682.5</v>
      </c>
      <c r="U168" s="4">
        <v>1097.7668000000001</v>
      </c>
      <c r="X168" s="4">
        <v>0</v>
      </c>
      <c r="Y168" s="4">
        <v>1.4036999999999999</v>
      </c>
      <c r="Z168" s="4" t="s">
        <v>377</v>
      </c>
      <c r="AA168" s="4">
        <v>0</v>
      </c>
      <c r="AB168" s="4">
        <v>11.9</v>
      </c>
      <c r="AC168" s="4">
        <v>848</v>
      </c>
      <c r="AD168" s="4">
        <v>878</v>
      </c>
      <c r="AE168" s="4">
        <v>838</v>
      </c>
      <c r="AF168" s="4">
        <v>88</v>
      </c>
      <c r="AG168" s="4">
        <v>22.38</v>
      </c>
      <c r="AH168" s="4">
        <v>0.51</v>
      </c>
      <c r="AI168" s="4">
        <v>976</v>
      </c>
      <c r="AJ168" s="4">
        <v>-1</v>
      </c>
      <c r="AK168" s="4">
        <v>0</v>
      </c>
      <c r="AL168" s="4">
        <v>24</v>
      </c>
      <c r="AM168" s="4">
        <v>191</v>
      </c>
      <c r="AN168" s="4">
        <v>190.6</v>
      </c>
      <c r="AO168" s="4">
        <v>3.4</v>
      </c>
      <c r="AP168" s="4">
        <v>195</v>
      </c>
      <c r="AQ168" s="4" t="s">
        <v>155</v>
      </c>
      <c r="AR168" s="4">
        <v>2</v>
      </c>
      <c r="AS168" s="5">
        <v>0.87565972222222221</v>
      </c>
      <c r="AT168" s="4">
        <v>47.163569000000003</v>
      </c>
      <c r="AU168" s="4">
        <v>-88.484525000000005</v>
      </c>
      <c r="AV168" s="4">
        <v>316.8</v>
      </c>
      <c r="AW168" s="4">
        <v>42.2</v>
      </c>
      <c r="AX168" s="4">
        <v>12</v>
      </c>
      <c r="AY168" s="4">
        <v>9</v>
      </c>
      <c r="AZ168" s="4" t="s">
        <v>424</v>
      </c>
      <c r="BA168" s="4">
        <v>1.27</v>
      </c>
      <c r="BB168" s="4">
        <v>1.365</v>
      </c>
      <c r="BC168" s="4">
        <v>2.2400000000000002</v>
      </c>
      <c r="BD168" s="4">
        <v>14.063000000000001</v>
      </c>
      <c r="BE168" s="4">
        <v>14.92</v>
      </c>
      <c r="BF168" s="4">
        <v>1.06</v>
      </c>
      <c r="BG168" s="4">
        <v>13.986000000000001</v>
      </c>
      <c r="BH168" s="4">
        <v>2979.2910000000002</v>
      </c>
      <c r="BI168" s="4">
        <v>17.387</v>
      </c>
      <c r="BJ168" s="4">
        <v>52.887999999999998</v>
      </c>
      <c r="BK168" s="4">
        <v>0.48599999999999999</v>
      </c>
      <c r="BL168" s="4">
        <v>53.374000000000002</v>
      </c>
      <c r="BM168" s="4">
        <v>42.401000000000003</v>
      </c>
      <c r="BN168" s="4">
        <v>0.39</v>
      </c>
      <c r="BO168" s="4">
        <v>42.790999999999997</v>
      </c>
      <c r="BP168" s="4">
        <v>8.8160000000000007</v>
      </c>
      <c r="BT168" s="4">
        <v>247.875</v>
      </c>
      <c r="BU168" s="4">
        <v>0.52692000000000005</v>
      </c>
      <c r="BV168" s="4">
        <v>-5</v>
      </c>
      <c r="BW168" s="4">
        <v>0.72955099999999995</v>
      </c>
      <c r="BX168" s="4">
        <v>12.876607999999999</v>
      </c>
      <c r="BY168" s="4">
        <v>14.736929999999999</v>
      </c>
    </row>
    <row r="169" spans="1:77">
      <c r="A169" s="2">
        <v>42438</v>
      </c>
      <c r="B169" s="28">
        <v>0.66775979166666666</v>
      </c>
      <c r="C169" s="4">
        <v>14.228999999999999</v>
      </c>
      <c r="D169" s="4">
        <v>0.16869999999999999</v>
      </c>
      <c r="E169" s="4" t="s">
        <v>155</v>
      </c>
      <c r="F169" s="4">
        <v>1686.6408269999999</v>
      </c>
      <c r="G169" s="4">
        <v>2354.4</v>
      </c>
      <c r="H169" s="4">
        <v>21.8</v>
      </c>
      <c r="I169" s="4">
        <v>1191.5</v>
      </c>
      <c r="K169" s="4">
        <v>1.47</v>
      </c>
      <c r="L169" s="4">
        <v>0.87490000000000001</v>
      </c>
      <c r="M169" s="4">
        <v>12.4498</v>
      </c>
      <c r="N169" s="4">
        <v>0.14760000000000001</v>
      </c>
      <c r="O169" s="4">
        <v>2059.9713999999999</v>
      </c>
      <c r="P169" s="4">
        <v>19.073499999999999</v>
      </c>
      <c r="Q169" s="4">
        <v>2079</v>
      </c>
      <c r="R169" s="4">
        <v>1651.5201999999999</v>
      </c>
      <c r="S169" s="4">
        <v>15.291600000000001</v>
      </c>
      <c r="T169" s="4">
        <v>1666.8</v>
      </c>
      <c r="U169" s="4">
        <v>1191.471</v>
      </c>
      <c r="X169" s="4">
        <v>0</v>
      </c>
      <c r="Y169" s="4">
        <v>1.2822</v>
      </c>
      <c r="Z169" s="4" t="s">
        <v>377</v>
      </c>
      <c r="AA169" s="4">
        <v>0</v>
      </c>
      <c r="AB169" s="4">
        <v>11.9</v>
      </c>
      <c r="AC169" s="4">
        <v>849</v>
      </c>
      <c r="AD169" s="4">
        <v>879</v>
      </c>
      <c r="AE169" s="4">
        <v>838</v>
      </c>
      <c r="AF169" s="4">
        <v>88</v>
      </c>
      <c r="AG169" s="4">
        <v>22.38</v>
      </c>
      <c r="AH169" s="4">
        <v>0.51</v>
      </c>
      <c r="AI169" s="4">
        <v>976</v>
      </c>
      <c r="AJ169" s="4">
        <v>-1</v>
      </c>
      <c r="AK169" s="4">
        <v>0</v>
      </c>
      <c r="AL169" s="4">
        <v>24</v>
      </c>
      <c r="AM169" s="4">
        <v>191</v>
      </c>
      <c r="AN169" s="4">
        <v>191</v>
      </c>
      <c r="AO169" s="4">
        <v>3.3</v>
      </c>
      <c r="AP169" s="4">
        <v>195</v>
      </c>
      <c r="AQ169" s="4" t="s">
        <v>155</v>
      </c>
      <c r="AR169" s="4">
        <v>2</v>
      </c>
      <c r="AS169" s="5">
        <v>0.87567129629629636</v>
      </c>
      <c r="AT169" s="4">
        <v>47.163716999999998</v>
      </c>
      <c r="AU169" s="4">
        <v>-88.484679</v>
      </c>
      <c r="AV169" s="4">
        <v>316.7</v>
      </c>
      <c r="AW169" s="4">
        <v>43.6</v>
      </c>
      <c r="AX169" s="4">
        <v>12</v>
      </c>
      <c r="AY169" s="4">
        <v>9</v>
      </c>
      <c r="AZ169" s="4" t="s">
        <v>424</v>
      </c>
      <c r="BA169" s="4">
        <v>1.46</v>
      </c>
      <c r="BB169" s="4">
        <v>1.53</v>
      </c>
      <c r="BC169" s="4">
        <v>2.4249999999999998</v>
      </c>
      <c r="BD169" s="4">
        <v>14.063000000000001</v>
      </c>
      <c r="BE169" s="4">
        <v>14.63</v>
      </c>
      <c r="BF169" s="4">
        <v>1.04</v>
      </c>
      <c r="BG169" s="4">
        <v>14.295</v>
      </c>
      <c r="BH169" s="4">
        <v>2969.4780000000001</v>
      </c>
      <c r="BI169" s="4">
        <v>22.402000000000001</v>
      </c>
      <c r="BJ169" s="4">
        <v>51.454000000000001</v>
      </c>
      <c r="BK169" s="4">
        <v>0.47599999999999998</v>
      </c>
      <c r="BL169" s="4">
        <v>51.93</v>
      </c>
      <c r="BM169" s="4">
        <v>41.250999999999998</v>
      </c>
      <c r="BN169" s="4">
        <v>0.38200000000000001</v>
      </c>
      <c r="BO169" s="4">
        <v>41.633000000000003</v>
      </c>
      <c r="BP169" s="4">
        <v>9.3971999999999998</v>
      </c>
      <c r="BT169" s="4">
        <v>222.36099999999999</v>
      </c>
      <c r="BU169" s="4">
        <v>0.478327</v>
      </c>
      <c r="BV169" s="4">
        <v>-5</v>
      </c>
      <c r="BW169" s="4">
        <v>0.72944900000000001</v>
      </c>
      <c r="BX169" s="4">
        <v>11.689116</v>
      </c>
      <c r="BY169" s="4">
        <v>14.734870000000001</v>
      </c>
    </row>
    <row r="170" spans="1:77">
      <c r="A170" s="2">
        <v>42438</v>
      </c>
      <c r="B170" s="28">
        <v>0.66777136574074081</v>
      </c>
      <c r="C170" s="4">
        <v>14.253</v>
      </c>
      <c r="D170" s="4">
        <v>0.2291</v>
      </c>
      <c r="E170" s="4" t="s">
        <v>155</v>
      </c>
      <c r="F170" s="4">
        <v>2290.5477179999998</v>
      </c>
      <c r="G170" s="4">
        <v>1936.6</v>
      </c>
      <c r="H170" s="4">
        <v>21.5</v>
      </c>
      <c r="I170" s="4">
        <v>1291.0999999999999</v>
      </c>
      <c r="K170" s="4">
        <v>0.96</v>
      </c>
      <c r="L170" s="4">
        <v>0.87409999999999999</v>
      </c>
      <c r="M170" s="4">
        <v>12.458299999999999</v>
      </c>
      <c r="N170" s="4">
        <v>0.20019999999999999</v>
      </c>
      <c r="O170" s="4">
        <v>1692.7868000000001</v>
      </c>
      <c r="P170" s="4">
        <v>18.789100000000001</v>
      </c>
      <c r="Q170" s="4">
        <v>1711.6</v>
      </c>
      <c r="R170" s="4">
        <v>1357.1410000000001</v>
      </c>
      <c r="S170" s="4">
        <v>15.063599999999999</v>
      </c>
      <c r="T170" s="4">
        <v>1372.2</v>
      </c>
      <c r="U170" s="4">
        <v>1291.1333</v>
      </c>
      <c r="X170" s="4">
        <v>0</v>
      </c>
      <c r="Y170" s="4">
        <v>0.8367</v>
      </c>
      <c r="Z170" s="4" t="s">
        <v>377</v>
      </c>
      <c r="AA170" s="4">
        <v>0</v>
      </c>
      <c r="AB170" s="4">
        <v>11.9</v>
      </c>
      <c r="AC170" s="4">
        <v>850</v>
      </c>
      <c r="AD170" s="4">
        <v>878</v>
      </c>
      <c r="AE170" s="4">
        <v>839</v>
      </c>
      <c r="AF170" s="4">
        <v>88</v>
      </c>
      <c r="AG170" s="4">
        <v>22.38</v>
      </c>
      <c r="AH170" s="4">
        <v>0.51</v>
      </c>
      <c r="AI170" s="4">
        <v>976</v>
      </c>
      <c r="AJ170" s="4">
        <v>-1</v>
      </c>
      <c r="AK170" s="4">
        <v>0</v>
      </c>
      <c r="AL170" s="4">
        <v>24</v>
      </c>
      <c r="AM170" s="4">
        <v>191</v>
      </c>
      <c r="AN170" s="4">
        <v>190.4</v>
      </c>
      <c r="AO170" s="4">
        <v>3.2</v>
      </c>
      <c r="AP170" s="4">
        <v>195</v>
      </c>
      <c r="AQ170" s="4" t="s">
        <v>155</v>
      </c>
      <c r="AR170" s="4">
        <v>2</v>
      </c>
      <c r="AS170" s="5">
        <v>0.8756828703703704</v>
      </c>
      <c r="AT170" s="4">
        <v>47.163857999999998</v>
      </c>
      <c r="AU170" s="4">
        <v>-88.484841000000003</v>
      </c>
      <c r="AV170" s="4">
        <v>316.8</v>
      </c>
      <c r="AW170" s="4">
        <v>44</v>
      </c>
      <c r="AX170" s="4">
        <v>12</v>
      </c>
      <c r="AY170" s="4">
        <v>9</v>
      </c>
      <c r="AZ170" s="4" t="s">
        <v>424</v>
      </c>
      <c r="BA170" s="4">
        <v>1.34</v>
      </c>
      <c r="BB170" s="4">
        <v>1.665</v>
      </c>
      <c r="BC170" s="4">
        <v>2.2749999999999999</v>
      </c>
      <c r="BD170" s="4">
        <v>14.063000000000001</v>
      </c>
      <c r="BE170" s="4">
        <v>14.53</v>
      </c>
      <c r="BF170" s="4">
        <v>1.03</v>
      </c>
      <c r="BG170" s="4">
        <v>14.404</v>
      </c>
      <c r="BH170" s="4">
        <v>2954.9270000000001</v>
      </c>
      <c r="BI170" s="4">
        <v>30.225000000000001</v>
      </c>
      <c r="BJ170" s="4">
        <v>42.045999999999999</v>
      </c>
      <c r="BK170" s="4">
        <v>0.46700000000000003</v>
      </c>
      <c r="BL170" s="4">
        <v>42.512999999999998</v>
      </c>
      <c r="BM170" s="4">
        <v>33.709000000000003</v>
      </c>
      <c r="BN170" s="4">
        <v>0.374</v>
      </c>
      <c r="BO170" s="4">
        <v>34.082999999999998</v>
      </c>
      <c r="BP170" s="4">
        <v>10.1264</v>
      </c>
      <c r="BT170" s="4">
        <v>144.30500000000001</v>
      </c>
      <c r="BU170" s="4">
        <v>0.44102799999999998</v>
      </c>
      <c r="BV170" s="4">
        <v>-5</v>
      </c>
      <c r="BW170" s="4">
        <v>0.72734900000000002</v>
      </c>
      <c r="BX170" s="4">
        <v>10.777621</v>
      </c>
      <c r="BY170" s="4">
        <v>14.692443000000001</v>
      </c>
    </row>
    <row r="171" spans="1:77">
      <c r="A171" s="2">
        <v>42438</v>
      </c>
      <c r="B171" s="28">
        <v>0.66778293981481485</v>
      </c>
      <c r="C171" s="4">
        <v>14.119</v>
      </c>
      <c r="D171" s="4">
        <v>0.50619999999999998</v>
      </c>
      <c r="E171" s="4" t="s">
        <v>155</v>
      </c>
      <c r="F171" s="4">
        <v>5062.3319499999998</v>
      </c>
      <c r="G171" s="4">
        <v>1242.0999999999999</v>
      </c>
      <c r="H171" s="4">
        <v>19.100000000000001</v>
      </c>
      <c r="I171" s="4">
        <v>1349.5</v>
      </c>
      <c r="K171" s="4">
        <v>0.63</v>
      </c>
      <c r="L171" s="4">
        <v>0.87270000000000003</v>
      </c>
      <c r="M171" s="4">
        <v>12.321400000000001</v>
      </c>
      <c r="N171" s="4">
        <v>0.44180000000000003</v>
      </c>
      <c r="O171" s="4">
        <v>1083.9360999999999</v>
      </c>
      <c r="P171" s="4">
        <v>16.667899999999999</v>
      </c>
      <c r="Q171" s="4">
        <v>1100.5999999999999</v>
      </c>
      <c r="R171" s="4">
        <v>869.01319999999998</v>
      </c>
      <c r="S171" s="4">
        <v>13.363</v>
      </c>
      <c r="T171" s="4">
        <v>882.4</v>
      </c>
      <c r="U171" s="4">
        <v>1349.5414000000001</v>
      </c>
      <c r="X171" s="4">
        <v>0</v>
      </c>
      <c r="Y171" s="4">
        <v>0.5464</v>
      </c>
      <c r="Z171" s="4" t="s">
        <v>377</v>
      </c>
      <c r="AA171" s="4">
        <v>0</v>
      </c>
      <c r="AB171" s="4">
        <v>11.9</v>
      </c>
      <c r="AC171" s="4">
        <v>850</v>
      </c>
      <c r="AD171" s="4">
        <v>878</v>
      </c>
      <c r="AE171" s="4">
        <v>839</v>
      </c>
      <c r="AF171" s="4">
        <v>88</v>
      </c>
      <c r="AG171" s="4">
        <v>22.38</v>
      </c>
      <c r="AH171" s="4">
        <v>0.51</v>
      </c>
      <c r="AI171" s="4">
        <v>976</v>
      </c>
      <c r="AJ171" s="4">
        <v>-1</v>
      </c>
      <c r="AK171" s="4">
        <v>0</v>
      </c>
      <c r="AL171" s="4">
        <v>24</v>
      </c>
      <c r="AM171" s="4">
        <v>191</v>
      </c>
      <c r="AN171" s="4">
        <v>190</v>
      </c>
      <c r="AO171" s="4">
        <v>3.3</v>
      </c>
      <c r="AP171" s="4">
        <v>195</v>
      </c>
      <c r="AQ171" s="4" t="s">
        <v>155</v>
      </c>
      <c r="AR171" s="4">
        <v>2</v>
      </c>
      <c r="AS171" s="5">
        <v>0.87569444444444444</v>
      </c>
      <c r="AT171" s="4">
        <v>47.163989999999998</v>
      </c>
      <c r="AU171" s="4">
        <v>-88.485017999999997</v>
      </c>
      <c r="AV171" s="4">
        <v>317</v>
      </c>
      <c r="AW171" s="4">
        <v>44.3</v>
      </c>
      <c r="AX171" s="4">
        <v>12</v>
      </c>
      <c r="AY171" s="4">
        <v>9</v>
      </c>
      <c r="AZ171" s="4" t="s">
        <v>424</v>
      </c>
      <c r="BA171" s="4">
        <v>1.2</v>
      </c>
      <c r="BB171" s="4">
        <v>1.7</v>
      </c>
      <c r="BC171" s="4">
        <v>2.165</v>
      </c>
      <c r="BD171" s="4">
        <v>14.063000000000001</v>
      </c>
      <c r="BE171" s="4">
        <v>14.36</v>
      </c>
      <c r="BF171" s="4">
        <v>1.02</v>
      </c>
      <c r="BG171" s="4">
        <v>14.590999999999999</v>
      </c>
      <c r="BH171" s="4">
        <v>2897.3310000000001</v>
      </c>
      <c r="BI171" s="4">
        <v>66.117000000000004</v>
      </c>
      <c r="BJ171" s="4">
        <v>26.692</v>
      </c>
      <c r="BK171" s="4">
        <v>0.41</v>
      </c>
      <c r="BL171" s="4">
        <v>27.102</v>
      </c>
      <c r="BM171" s="4">
        <v>21.399000000000001</v>
      </c>
      <c r="BN171" s="4">
        <v>0.32900000000000001</v>
      </c>
      <c r="BO171" s="4">
        <v>21.728000000000002</v>
      </c>
      <c r="BP171" s="4">
        <v>10.493499999999999</v>
      </c>
      <c r="BT171" s="4">
        <v>93.43</v>
      </c>
      <c r="BU171" s="4">
        <v>0.42395500000000003</v>
      </c>
      <c r="BV171" s="4">
        <v>-5</v>
      </c>
      <c r="BW171" s="4">
        <v>0.72655099999999995</v>
      </c>
      <c r="BX171" s="4">
        <v>10.360398999999999</v>
      </c>
      <c r="BY171" s="4">
        <v>14.676321</v>
      </c>
    </row>
    <row r="172" spans="1:77">
      <c r="A172" s="2">
        <v>42438</v>
      </c>
      <c r="B172" s="28">
        <v>0.66779451388888889</v>
      </c>
      <c r="C172" s="4">
        <v>13.754</v>
      </c>
      <c r="D172" s="4">
        <v>1.3411</v>
      </c>
      <c r="E172" s="4" t="s">
        <v>155</v>
      </c>
      <c r="F172" s="4">
        <v>13411.278317</v>
      </c>
      <c r="G172" s="4">
        <v>1042.2</v>
      </c>
      <c r="H172" s="4">
        <v>17</v>
      </c>
      <c r="I172" s="4">
        <v>2107.3000000000002</v>
      </c>
      <c r="K172" s="4">
        <v>0.48</v>
      </c>
      <c r="L172" s="4">
        <v>0.86739999999999995</v>
      </c>
      <c r="M172" s="4">
        <v>11.930999999999999</v>
      </c>
      <c r="N172" s="4">
        <v>1.1634</v>
      </c>
      <c r="O172" s="4">
        <v>904.06079999999997</v>
      </c>
      <c r="P172" s="4">
        <v>14.746600000000001</v>
      </c>
      <c r="Q172" s="4">
        <v>918.8</v>
      </c>
      <c r="R172" s="4">
        <v>724.80359999999996</v>
      </c>
      <c r="S172" s="4">
        <v>11.822699999999999</v>
      </c>
      <c r="T172" s="4">
        <v>736.6</v>
      </c>
      <c r="U172" s="4">
        <v>2107.2509</v>
      </c>
      <c r="X172" s="4">
        <v>0</v>
      </c>
      <c r="Y172" s="4">
        <v>0.4133</v>
      </c>
      <c r="Z172" s="4" t="s">
        <v>377</v>
      </c>
      <c r="AA172" s="4">
        <v>0</v>
      </c>
      <c r="AB172" s="4">
        <v>11.8</v>
      </c>
      <c r="AC172" s="4">
        <v>851</v>
      </c>
      <c r="AD172" s="4">
        <v>878</v>
      </c>
      <c r="AE172" s="4">
        <v>840</v>
      </c>
      <c r="AF172" s="4">
        <v>88</v>
      </c>
      <c r="AG172" s="4">
        <v>22.38</v>
      </c>
      <c r="AH172" s="4">
        <v>0.51</v>
      </c>
      <c r="AI172" s="4">
        <v>976</v>
      </c>
      <c r="AJ172" s="4">
        <v>-1</v>
      </c>
      <c r="AK172" s="4">
        <v>0</v>
      </c>
      <c r="AL172" s="4">
        <v>24</v>
      </c>
      <c r="AM172" s="4">
        <v>191</v>
      </c>
      <c r="AN172" s="4">
        <v>189.4</v>
      </c>
      <c r="AO172" s="4">
        <v>3.4</v>
      </c>
      <c r="AP172" s="4">
        <v>195</v>
      </c>
      <c r="AQ172" s="4" t="s">
        <v>155</v>
      </c>
      <c r="AR172" s="4">
        <v>2</v>
      </c>
      <c r="AS172" s="5">
        <v>0.87570601851851848</v>
      </c>
      <c r="AT172" s="4">
        <v>47.164110999999998</v>
      </c>
      <c r="AU172" s="4">
        <v>-88.485214999999997</v>
      </c>
      <c r="AV172" s="4">
        <v>317.10000000000002</v>
      </c>
      <c r="AW172" s="4">
        <v>44.7</v>
      </c>
      <c r="AX172" s="4">
        <v>12</v>
      </c>
      <c r="AY172" s="4">
        <v>9</v>
      </c>
      <c r="AZ172" s="4" t="s">
        <v>424</v>
      </c>
      <c r="BA172" s="4">
        <v>1.07</v>
      </c>
      <c r="BB172" s="4">
        <v>1.57</v>
      </c>
      <c r="BC172" s="4">
        <v>1.94</v>
      </c>
      <c r="BD172" s="4">
        <v>14.063000000000001</v>
      </c>
      <c r="BE172" s="4">
        <v>13.76</v>
      </c>
      <c r="BF172" s="4">
        <v>0.98</v>
      </c>
      <c r="BG172" s="4">
        <v>15.281000000000001</v>
      </c>
      <c r="BH172" s="4">
        <v>2719.4319999999998</v>
      </c>
      <c r="BI172" s="4">
        <v>168.76900000000001</v>
      </c>
      <c r="BJ172" s="4">
        <v>21.579000000000001</v>
      </c>
      <c r="BK172" s="4">
        <v>0.35199999999999998</v>
      </c>
      <c r="BL172" s="4">
        <v>21.931000000000001</v>
      </c>
      <c r="BM172" s="4">
        <v>17.300999999999998</v>
      </c>
      <c r="BN172" s="4">
        <v>0.28199999999999997</v>
      </c>
      <c r="BO172" s="4">
        <v>17.582999999999998</v>
      </c>
      <c r="BP172" s="4">
        <v>15.882400000000001</v>
      </c>
      <c r="BT172" s="4">
        <v>68.492999999999995</v>
      </c>
      <c r="BU172" s="4">
        <v>0.44177499999999997</v>
      </c>
      <c r="BV172" s="4">
        <v>-5</v>
      </c>
      <c r="BW172" s="4">
        <v>0.72534699999999996</v>
      </c>
      <c r="BX172" s="4">
        <v>10.795877000000001</v>
      </c>
      <c r="BY172" s="4">
        <v>14.652009</v>
      </c>
    </row>
    <row r="173" spans="1:77">
      <c r="A173" s="2">
        <v>42438</v>
      </c>
      <c r="B173" s="28">
        <v>0.66780608796296292</v>
      </c>
      <c r="C173" s="4">
        <v>13.401</v>
      </c>
      <c r="D173" s="4">
        <v>1.6336999999999999</v>
      </c>
      <c r="E173" s="4" t="s">
        <v>155</v>
      </c>
      <c r="F173" s="4">
        <v>16336.887029</v>
      </c>
      <c r="G173" s="4">
        <v>1027</v>
      </c>
      <c r="H173" s="4">
        <v>17</v>
      </c>
      <c r="I173" s="4">
        <v>2836</v>
      </c>
      <c r="K173" s="4">
        <v>0.34</v>
      </c>
      <c r="L173" s="4">
        <v>0.8669</v>
      </c>
      <c r="M173" s="4">
        <v>11.617599999999999</v>
      </c>
      <c r="N173" s="4">
        <v>1.4161999999999999</v>
      </c>
      <c r="O173" s="4">
        <v>890.32060000000001</v>
      </c>
      <c r="P173" s="4">
        <v>14.7372</v>
      </c>
      <c r="Q173" s="4">
        <v>905.1</v>
      </c>
      <c r="R173" s="4">
        <v>713.78779999999995</v>
      </c>
      <c r="S173" s="4">
        <v>11.815099999999999</v>
      </c>
      <c r="T173" s="4">
        <v>725.6</v>
      </c>
      <c r="U173" s="4">
        <v>2836.0250999999998</v>
      </c>
      <c r="X173" s="4">
        <v>0</v>
      </c>
      <c r="Y173" s="4">
        <v>0.2918</v>
      </c>
      <c r="Z173" s="4" t="s">
        <v>377</v>
      </c>
      <c r="AA173" s="4">
        <v>0</v>
      </c>
      <c r="AB173" s="4">
        <v>11.9</v>
      </c>
      <c r="AC173" s="4">
        <v>850</v>
      </c>
      <c r="AD173" s="4">
        <v>877</v>
      </c>
      <c r="AE173" s="4">
        <v>840</v>
      </c>
      <c r="AF173" s="4">
        <v>88</v>
      </c>
      <c r="AG173" s="4">
        <v>22.38</v>
      </c>
      <c r="AH173" s="4">
        <v>0.51</v>
      </c>
      <c r="AI173" s="4">
        <v>976</v>
      </c>
      <c r="AJ173" s="4">
        <v>-1</v>
      </c>
      <c r="AK173" s="4">
        <v>0</v>
      </c>
      <c r="AL173" s="4">
        <v>24</v>
      </c>
      <c r="AM173" s="4">
        <v>191</v>
      </c>
      <c r="AN173" s="4">
        <v>189.6</v>
      </c>
      <c r="AO173" s="4">
        <v>3.5</v>
      </c>
      <c r="AP173" s="4">
        <v>195</v>
      </c>
      <c r="AQ173" s="4" t="s">
        <v>155</v>
      </c>
      <c r="AR173" s="4">
        <v>2</v>
      </c>
      <c r="AS173" s="5">
        <v>0.87571759259259263</v>
      </c>
      <c r="AT173" s="4">
        <v>47.164211000000002</v>
      </c>
      <c r="AU173" s="4">
        <v>-88.485437000000005</v>
      </c>
      <c r="AV173" s="4">
        <v>317.2</v>
      </c>
      <c r="AW173" s="4">
        <v>44.8</v>
      </c>
      <c r="AX173" s="4">
        <v>12</v>
      </c>
      <c r="AY173" s="4">
        <v>10</v>
      </c>
      <c r="AZ173" s="4" t="s">
        <v>425</v>
      </c>
      <c r="BA173" s="4">
        <v>1.064935</v>
      </c>
      <c r="BB173" s="4">
        <v>1.6298699999999999</v>
      </c>
      <c r="BC173" s="4">
        <v>1.92987</v>
      </c>
      <c r="BD173" s="4">
        <v>14.063000000000001</v>
      </c>
      <c r="BE173" s="4">
        <v>13.7</v>
      </c>
      <c r="BF173" s="4">
        <v>0.97</v>
      </c>
      <c r="BG173" s="4">
        <v>15.355</v>
      </c>
      <c r="BH173" s="4">
        <v>2645.527</v>
      </c>
      <c r="BI173" s="4">
        <v>205.261</v>
      </c>
      <c r="BJ173" s="4">
        <v>21.231000000000002</v>
      </c>
      <c r="BK173" s="4">
        <v>0.35099999999999998</v>
      </c>
      <c r="BL173" s="4">
        <v>21.582999999999998</v>
      </c>
      <c r="BM173" s="4">
        <v>17.021999999999998</v>
      </c>
      <c r="BN173" s="4">
        <v>0.28199999999999997</v>
      </c>
      <c r="BO173" s="4">
        <v>17.303000000000001</v>
      </c>
      <c r="BP173" s="4">
        <v>21.3551</v>
      </c>
      <c r="BT173" s="4">
        <v>48.313000000000002</v>
      </c>
      <c r="BU173" s="4">
        <v>0.38908399999999999</v>
      </c>
      <c r="BV173" s="4">
        <v>-5</v>
      </c>
      <c r="BW173" s="4">
        <v>0.72399999999999998</v>
      </c>
      <c r="BX173" s="4">
        <v>9.5082400000000007</v>
      </c>
      <c r="BY173" s="4">
        <v>14.6248</v>
      </c>
    </row>
    <row r="174" spans="1:77">
      <c r="A174" s="2">
        <v>42438</v>
      </c>
      <c r="B174" s="28">
        <v>0.66781766203703707</v>
      </c>
      <c r="C174" s="4">
        <v>13.581</v>
      </c>
      <c r="D174" s="4">
        <v>1.2447999999999999</v>
      </c>
      <c r="E174" s="4" t="s">
        <v>155</v>
      </c>
      <c r="F174" s="4">
        <v>12448.415584</v>
      </c>
      <c r="G174" s="4">
        <v>1078.5999999999999</v>
      </c>
      <c r="H174" s="4">
        <v>17.100000000000001</v>
      </c>
      <c r="I174" s="4">
        <v>2620.1999999999998</v>
      </c>
      <c r="K174" s="4">
        <v>0.3</v>
      </c>
      <c r="L174" s="4">
        <v>0.86919999999999997</v>
      </c>
      <c r="M174" s="4">
        <v>11.8041</v>
      </c>
      <c r="N174" s="4">
        <v>1.0820000000000001</v>
      </c>
      <c r="O174" s="4">
        <v>937.49080000000004</v>
      </c>
      <c r="P174" s="4">
        <v>14.8626</v>
      </c>
      <c r="Q174" s="4">
        <v>952.4</v>
      </c>
      <c r="R174" s="4">
        <v>751.60509999999999</v>
      </c>
      <c r="S174" s="4">
        <v>11.9156</v>
      </c>
      <c r="T174" s="4">
        <v>763.5</v>
      </c>
      <c r="U174" s="4">
        <v>2620.1835000000001</v>
      </c>
      <c r="X174" s="4">
        <v>0</v>
      </c>
      <c r="Y174" s="4">
        <v>0.26069999999999999</v>
      </c>
      <c r="Z174" s="4" t="s">
        <v>377</v>
      </c>
      <c r="AA174" s="4">
        <v>0</v>
      </c>
      <c r="AB174" s="4">
        <v>11.9</v>
      </c>
      <c r="AC174" s="4">
        <v>849</v>
      </c>
      <c r="AD174" s="4">
        <v>878</v>
      </c>
      <c r="AE174" s="4">
        <v>839</v>
      </c>
      <c r="AF174" s="4">
        <v>88</v>
      </c>
      <c r="AG174" s="4">
        <v>22.38</v>
      </c>
      <c r="AH174" s="4">
        <v>0.51</v>
      </c>
      <c r="AI174" s="4">
        <v>976</v>
      </c>
      <c r="AJ174" s="4">
        <v>-1</v>
      </c>
      <c r="AK174" s="4">
        <v>0</v>
      </c>
      <c r="AL174" s="4">
        <v>24</v>
      </c>
      <c r="AM174" s="4">
        <v>191</v>
      </c>
      <c r="AN174" s="4">
        <v>190.6</v>
      </c>
      <c r="AO174" s="4">
        <v>3.4</v>
      </c>
      <c r="AP174" s="4">
        <v>195</v>
      </c>
      <c r="AQ174" s="4" t="s">
        <v>155</v>
      </c>
      <c r="AR174" s="4">
        <v>2</v>
      </c>
      <c r="AS174" s="5">
        <v>0.87572916666666656</v>
      </c>
      <c r="AT174" s="4">
        <v>47.164296</v>
      </c>
      <c r="AU174" s="4">
        <v>-88.485667000000007</v>
      </c>
      <c r="AV174" s="4">
        <v>317.39999999999998</v>
      </c>
      <c r="AW174" s="4">
        <v>44</v>
      </c>
      <c r="AX174" s="4">
        <v>12</v>
      </c>
      <c r="AY174" s="4">
        <v>10</v>
      </c>
      <c r="AZ174" s="4" t="s">
        <v>425</v>
      </c>
      <c r="BA174" s="4">
        <v>1.1000000000000001</v>
      </c>
      <c r="BB174" s="4">
        <v>1.635035</v>
      </c>
      <c r="BC174" s="4">
        <v>2</v>
      </c>
      <c r="BD174" s="4">
        <v>14.063000000000001</v>
      </c>
      <c r="BE174" s="4">
        <v>13.95</v>
      </c>
      <c r="BF174" s="4">
        <v>0.99</v>
      </c>
      <c r="BG174" s="4">
        <v>15.054</v>
      </c>
      <c r="BH174" s="4">
        <v>2722.7350000000001</v>
      </c>
      <c r="BI174" s="4">
        <v>158.84100000000001</v>
      </c>
      <c r="BJ174" s="4">
        <v>22.645</v>
      </c>
      <c r="BK174" s="4">
        <v>0.35899999999999999</v>
      </c>
      <c r="BL174" s="4">
        <v>23.004000000000001</v>
      </c>
      <c r="BM174" s="4">
        <v>18.155000000000001</v>
      </c>
      <c r="BN174" s="4">
        <v>0.28799999999999998</v>
      </c>
      <c r="BO174" s="4">
        <v>18.443000000000001</v>
      </c>
      <c r="BP174" s="4">
        <v>19.9849</v>
      </c>
      <c r="BT174" s="4">
        <v>43.731000000000002</v>
      </c>
      <c r="BU174" s="4">
        <v>0.34361199999999997</v>
      </c>
      <c r="BV174" s="4">
        <v>-5</v>
      </c>
      <c r="BW174" s="4">
        <v>0.72289800000000004</v>
      </c>
      <c r="BX174" s="4">
        <v>8.3970179999999992</v>
      </c>
      <c r="BY174" s="4">
        <v>14.602539999999999</v>
      </c>
    </row>
    <row r="175" spans="1:77">
      <c r="A175" s="2">
        <v>42438</v>
      </c>
      <c r="B175" s="28">
        <v>0.667829236111111</v>
      </c>
      <c r="C175" s="4">
        <v>13.911</v>
      </c>
      <c r="D175" s="4">
        <v>0.57550000000000001</v>
      </c>
      <c r="E175" s="4" t="s">
        <v>155</v>
      </c>
      <c r="F175" s="4">
        <v>5754.9131509999997</v>
      </c>
      <c r="G175" s="4">
        <v>1022.3</v>
      </c>
      <c r="H175" s="4">
        <v>16.8</v>
      </c>
      <c r="I175" s="4">
        <v>1720</v>
      </c>
      <c r="K175" s="4">
        <v>0.3</v>
      </c>
      <c r="L175" s="4">
        <v>0.87339999999999995</v>
      </c>
      <c r="M175" s="4">
        <v>12.149900000000001</v>
      </c>
      <c r="N175" s="4">
        <v>0.50260000000000005</v>
      </c>
      <c r="O175" s="4">
        <v>892.86919999999998</v>
      </c>
      <c r="P175" s="4">
        <v>14.676500000000001</v>
      </c>
      <c r="Q175" s="4">
        <v>907.5</v>
      </c>
      <c r="R175" s="4">
        <v>715.83100000000002</v>
      </c>
      <c r="S175" s="4">
        <v>11.766400000000001</v>
      </c>
      <c r="T175" s="4">
        <v>727.6</v>
      </c>
      <c r="U175" s="4">
        <v>1720.0445</v>
      </c>
      <c r="X175" s="4">
        <v>0</v>
      </c>
      <c r="Y175" s="4">
        <v>0.26200000000000001</v>
      </c>
      <c r="Z175" s="4" t="s">
        <v>377</v>
      </c>
      <c r="AA175" s="4">
        <v>0</v>
      </c>
      <c r="AB175" s="4">
        <v>11.9</v>
      </c>
      <c r="AC175" s="4">
        <v>849</v>
      </c>
      <c r="AD175" s="4">
        <v>880</v>
      </c>
      <c r="AE175" s="4">
        <v>839</v>
      </c>
      <c r="AF175" s="4">
        <v>88</v>
      </c>
      <c r="AG175" s="4">
        <v>22.38</v>
      </c>
      <c r="AH175" s="4">
        <v>0.51</v>
      </c>
      <c r="AI175" s="4">
        <v>976</v>
      </c>
      <c r="AJ175" s="4">
        <v>-1</v>
      </c>
      <c r="AK175" s="4">
        <v>0</v>
      </c>
      <c r="AL175" s="4">
        <v>24</v>
      </c>
      <c r="AM175" s="4">
        <v>191</v>
      </c>
      <c r="AN175" s="4">
        <v>190.4</v>
      </c>
      <c r="AO175" s="4">
        <v>3.5</v>
      </c>
      <c r="AP175" s="4">
        <v>195</v>
      </c>
      <c r="AQ175" s="4" t="s">
        <v>155</v>
      </c>
      <c r="AR175" s="4">
        <v>2</v>
      </c>
      <c r="AS175" s="5">
        <v>0.87574074074074071</v>
      </c>
      <c r="AT175" s="4">
        <v>47.164366000000001</v>
      </c>
      <c r="AU175" s="4">
        <v>-88.485900000000001</v>
      </c>
      <c r="AV175" s="4">
        <v>317.39999999999998</v>
      </c>
      <c r="AW175" s="4">
        <v>43.1</v>
      </c>
      <c r="AX175" s="4">
        <v>12</v>
      </c>
      <c r="AY175" s="4">
        <v>10</v>
      </c>
      <c r="AZ175" s="4" t="s">
        <v>425</v>
      </c>
      <c r="BA175" s="4">
        <v>1.36</v>
      </c>
      <c r="BB175" s="4">
        <v>1.86</v>
      </c>
      <c r="BC175" s="4">
        <v>2.3250000000000002</v>
      </c>
      <c r="BD175" s="4">
        <v>14.063000000000001</v>
      </c>
      <c r="BE175" s="4">
        <v>14.43</v>
      </c>
      <c r="BF175" s="4">
        <v>1.03</v>
      </c>
      <c r="BG175" s="4">
        <v>14.497999999999999</v>
      </c>
      <c r="BH175" s="4">
        <v>2873.4490000000001</v>
      </c>
      <c r="BI175" s="4">
        <v>75.656999999999996</v>
      </c>
      <c r="BJ175" s="4">
        <v>22.113</v>
      </c>
      <c r="BK175" s="4">
        <v>0.36299999999999999</v>
      </c>
      <c r="BL175" s="4">
        <v>22.477</v>
      </c>
      <c r="BM175" s="4">
        <v>17.728999999999999</v>
      </c>
      <c r="BN175" s="4">
        <v>0.29099999999999998</v>
      </c>
      <c r="BO175" s="4">
        <v>18.02</v>
      </c>
      <c r="BP175" s="4">
        <v>13.4513</v>
      </c>
      <c r="BT175" s="4">
        <v>45.055999999999997</v>
      </c>
      <c r="BU175" s="4">
        <v>0.33853100000000003</v>
      </c>
      <c r="BV175" s="4">
        <v>-5</v>
      </c>
      <c r="BW175" s="4">
        <v>0.72144900000000001</v>
      </c>
      <c r="BX175" s="4">
        <v>8.2728520000000003</v>
      </c>
      <c r="BY175" s="4">
        <v>14.573270000000001</v>
      </c>
    </row>
    <row r="176" spans="1:77">
      <c r="A176" s="2">
        <v>42438</v>
      </c>
      <c r="B176" s="28">
        <v>0.66784081018518515</v>
      </c>
      <c r="C176" s="4">
        <v>14.023999999999999</v>
      </c>
      <c r="D176" s="4">
        <v>0.254</v>
      </c>
      <c r="E176" s="4" t="s">
        <v>155</v>
      </c>
      <c r="F176" s="4">
        <v>2539.863014</v>
      </c>
      <c r="G176" s="4">
        <v>677</v>
      </c>
      <c r="H176" s="4">
        <v>14.7</v>
      </c>
      <c r="I176" s="4">
        <v>1185.0999999999999</v>
      </c>
      <c r="K176" s="4">
        <v>0.3</v>
      </c>
      <c r="L176" s="4">
        <v>0.87580000000000002</v>
      </c>
      <c r="M176" s="4">
        <v>12.2828</v>
      </c>
      <c r="N176" s="4">
        <v>0.2225</v>
      </c>
      <c r="O176" s="4">
        <v>592.98389999999995</v>
      </c>
      <c r="P176" s="4">
        <v>12.8749</v>
      </c>
      <c r="Q176" s="4">
        <v>605.9</v>
      </c>
      <c r="R176" s="4">
        <v>475.40699999999998</v>
      </c>
      <c r="S176" s="4">
        <v>10.321999999999999</v>
      </c>
      <c r="T176" s="4">
        <v>485.7</v>
      </c>
      <c r="U176" s="4">
        <v>1185.0880999999999</v>
      </c>
      <c r="X176" s="4">
        <v>0</v>
      </c>
      <c r="Y176" s="4">
        <v>0.26279999999999998</v>
      </c>
      <c r="Z176" s="4" t="s">
        <v>377</v>
      </c>
      <c r="AA176" s="4">
        <v>0</v>
      </c>
      <c r="AB176" s="4">
        <v>11.8</v>
      </c>
      <c r="AC176" s="4">
        <v>850</v>
      </c>
      <c r="AD176" s="4">
        <v>880</v>
      </c>
      <c r="AE176" s="4">
        <v>840</v>
      </c>
      <c r="AF176" s="4">
        <v>88</v>
      </c>
      <c r="AG176" s="4">
        <v>22.38</v>
      </c>
      <c r="AH176" s="4">
        <v>0.51</v>
      </c>
      <c r="AI176" s="4">
        <v>976</v>
      </c>
      <c r="AJ176" s="4">
        <v>-1</v>
      </c>
      <c r="AK176" s="4">
        <v>0</v>
      </c>
      <c r="AL176" s="4">
        <v>24</v>
      </c>
      <c r="AM176" s="4">
        <v>191</v>
      </c>
      <c r="AN176" s="4">
        <v>189.4</v>
      </c>
      <c r="AO176" s="4">
        <v>3.5</v>
      </c>
      <c r="AP176" s="4">
        <v>195</v>
      </c>
      <c r="AQ176" s="4" t="s">
        <v>155</v>
      </c>
      <c r="AR176" s="4">
        <v>2</v>
      </c>
      <c r="AS176" s="5">
        <v>0.87575231481481486</v>
      </c>
      <c r="AT176" s="4">
        <v>47.164422999999999</v>
      </c>
      <c r="AU176" s="4">
        <v>-88.486134000000007</v>
      </c>
      <c r="AV176" s="4">
        <v>317.3</v>
      </c>
      <c r="AW176" s="4">
        <v>42.2</v>
      </c>
      <c r="AX176" s="4">
        <v>12</v>
      </c>
      <c r="AY176" s="4">
        <v>10</v>
      </c>
      <c r="AZ176" s="4" t="s">
        <v>425</v>
      </c>
      <c r="BA176" s="4">
        <v>1.5649999999999999</v>
      </c>
      <c r="BB176" s="4">
        <v>2.0649999999999999</v>
      </c>
      <c r="BC176" s="4">
        <v>2.63</v>
      </c>
      <c r="BD176" s="4">
        <v>14.063000000000001</v>
      </c>
      <c r="BE176" s="4">
        <v>14.73</v>
      </c>
      <c r="BF176" s="4">
        <v>1.05</v>
      </c>
      <c r="BG176" s="4">
        <v>14.176</v>
      </c>
      <c r="BH176" s="4">
        <v>2951.2370000000001</v>
      </c>
      <c r="BI176" s="4">
        <v>34.018999999999998</v>
      </c>
      <c r="BJ176" s="4">
        <v>14.920999999999999</v>
      </c>
      <c r="BK176" s="4">
        <v>0.32400000000000001</v>
      </c>
      <c r="BL176" s="4">
        <v>15.244999999999999</v>
      </c>
      <c r="BM176" s="4">
        <v>11.962</v>
      </c>
      <c r="BN176" s="4">
        <v>0.26</v>
      </c>
      <c r="BO176" s="4">
        <v>12.222</v>
      </c>
      <c r="BP176" s="4">
        <v>9.4156999999999993</v>
      </c>
      <c r="BT176" s="4">
        <v>45.904000000000003</v>
      </c>
      <c r="BU176" s="4">
        <v>0.31842900000000002</v>
      </c>
      <c r="BV176" s="4">
        <v>-5</v>
      </c>
      <c r="BW176" s="4">
        <v>0.72099999999999997</v>
      </c>
      <c r="BX176" s="4">
        <v>7.7816090000000004</v>
      </c>
      <c r="BY176" s="4">
        <v>14.5642</v>
      </c>
    </row>
    <row r="177" spans="1:77">
      <c r="A177" s="2">
        <v>42438</v>
      </c>
      <c r="B177" s="28">
        <v>0.6678523842592593</v>
      </c>
      <c r="C177" s="4">
        <v>14.083</v>
      </c>
      <c r="D177" s="4">
        <v>0.15809999999999999</v>
      </c>
      <c r="E177" s="4" t="s">
        <v>155</v>
      </c>
      <c r="F177" s="4">
        <v>1580.9589040000001</v>
      </c>
      <c r="G177" s="4">
        <v>452.3</v>
      </c>
      <c r="H177" s="4">
        <v>14.7</v>
      </c>
      <c r="I177" s="4">
        <v>926.8</v>
      </c>
      <c r="K177" s="4">
        <v>0.3</v>
      </c>
      <c r="L177" s="4">
        <v>0.87649999999999995</v>
      </c>
      <c r="M177" s="4">
        <v>12.3428</v>
      </c>
      <c r="N177" s="4">
        <v>0.1386</v>
      </c>
      <c r="O177" s="4">
        <v>396.37970000000001</v>
      </c>
      <c r="P177" s="4">
        <v>12.883900000000001</v>
      </c>
      <c r="Q177" s="4">
        <v>409.3</v>
      </c>
      <c r="R177" s="4">
        <v>317.78550000000001</v>
      </c>
      <c r="S177" s="4">
        <v>10.3292</v>
      </c>
      <c r="T177" s="4">
        <v>328.1</v>
      </c>
      <c r="U177" s="4">
        <v>926.81500000000005</v>
      </c>
      <c r="X177" s="4">
        <v>0</v>
      </c>
      <c r="Y177" s="4">
        <v>0.26290000000000002</v>
      </c>
      <c r="Z177" s="4" t="s">
        <v>377</v>
      </c>
      <c r="AA177" s="4">
        <v>0</v>
      </c>
      <c r="AB177" s="4">
        <v>11.8</v>
      </c>
      <c r="AC177" s="4">
        <v>850</v>
      </c>
      <c r="AD177" s="4">
        <v>879</v>
      </c>
      <c r="AE177" s="4">
        <v>839</v>
      </c>
      <c r="AF177" s="4">
        <v>88</v>
      </c>
      <c r="AG177" s="4">
        <v>22.38</v>
      </c>
      <c r="AH177" s="4">
        <v>0.51</v>
      </c>
      <c r="AI177" s="4">
        <v>976</v>
      </c>
      <c r="AJ177" s="4">
        <v>-1</v>
      </c>
      <c r="AK177" s="4">
        <v>0</v>
      </c>
      <c r="AL177" s="4">
        <v>24</v>
      </c>
      <c r="AM177" s="4">
        <v>191</v>
      </c>
      <c r="AN177" s="4">
        <v>189</v>
      </c>
      <c r="AO177" s="4">
        <v>3.5</v>
      </c>
      <c r="AP177" s="4">
        <v>195</v>
      </c>
      <c r="AQ177" s="4" t="s">
        <v>155</v>
      </c>
      <c r="AR177" s="4">
        <v>2</v>
      </c>
      <c r="AS177" s="5">
        <v>0.8757638888888889</v>
      </c>
      <c r="AT177" s="4">
        <v>47.164467999999999</v>
      </c>
      <c r="AU177" s="4">
        <v>-88.486366000000004</v>
      </c>
      <c r="AV177" s="4">
        <v>317.3</v>
      </c>
      <c r="AW177" s="4">
        <v>41</v>
      </c>
      <c r="AX177" s="4">
        <v>12</v>
      </c>
      <c r="AY177" s="4">
        <v>10</v>
      </c>
      <c r="AZ177" s="4" t="s">
        <v>425</v>
      </c>
      <c r="BA177" s="4">
        <v>1.2749999999999999</v>
      </c>
      <c r="BB177" s="4">
        <v>1.7749999999999999</v>
      </c>
      <c r="BC177" s="4">
        <v>2.1800000000000002</v>
      </c>
      <c r="BD177" s="4">
        <v>14.063000000000001</v>
      </c>
      <c r="BE177" s="4">
        <v>14.81</v>
      </c>
      <c r="BF177" s="4">
        <v>1.05</v>
      </c>
      <c r="BG177" s="4">
        <v>14.096</v>
      </c>
      <c r="BH177" s="4">
        <v>2977.42</v>
      </c>
      <c r="BI177" s="4">
        <v>21.274000000000001</v>
      </c>
      <c r="BJ177" s="4">
        <v>10.013</v>
      </c>
      <c r="BK177" s="4">
        <v>0.32500000000000001</v>
      </c>
      <c r="BL177" s="4">
        <v>10.339</v>
      </c>
      <c r="BM177" s="4">
        <v>8.0280000000000005</v>
      </c>
      <c r="BN177" s="4">
        <v>0.26100000000000001</v>
      </c>
      <c r="BO177" s="4">
        <v>8.2889999999999997</v>
      </c>
      <c r="BP177" s="4">
        <v>7.3929</v>
      </c>
      <c r="BT177" s="4">
        <v>46.118000000000002</v>
      </c>
      <c r="BU177" s="4">
        <v>0.29798000000000002</v>
      </c>
      <c r="BV177" s="4">
        <v>-5</v>
      </c>
      <c r="BW177" s="4">
        <v>0.71934699999999996</v>
      </c>
      <c r="BX177" s="4">
        <v>7.2818860000000001</v>
      </c>
      <c r="BY177" s="4">
        <v>14.530809</v>
      </c>
    </row>
    <row r="178" spans="1:77">
      <c r="A178" s="2">
        <v>42438</v>
      </c>
      <c r="B178" s="28">
        <v>0.66786395833333334</v>
      </c>
      <c r="C178" s="4">
        <v>14.11</v>
      </c>
      <c r="D178" s="4">
        <v>0.1283</v>
      </c>
      <c r="E178" s="4" t="s">
        <v>155</v>
      </c>
      <c r="F178" s="4">
        <v>1283.4862390000001</v>
      </c>
      <c r="G178" s="4">
        <v>519.20000000000005</v>
      </c>
      <c r="H178" s="4">
        <v>14.7</v>
      </c>
      <c r="I178" s="4">
        <v>925.9</v>
      </c>
      <c r="K178" s="4">
        <v>0.3</v>
      </c>
      <c r="L178" s="4">
        <v>0.87649999999999995</v>
      </c>
      <c r="M178" s="4">
        <v>12.3672</v>
      </c>
      <c r="N178" s="4">
        <v>0.1125</v>
      </c>
      <c r="O178" s="4">
        <v>455.10219999999998</v>
      </c>
      <c r="P178" s="4">
        <v>12.872400000000001</v>
      </c>
      <c r="Q178" s="4">
        <v>468</v>
      </c>
      <c r="R178" s="4">
        <v>364.86450000000002</v>
      </c>
      <c r="S178" s="4">
        <v>10.32</v>
      </c>
      <c r="T178" s="4">
        <v>375.2</v>
      </c>
      <c r="U178" s="4">
        <v>925.9162</v>
      </c>
      <c r="X178" s="4">
        <v>0</v>
      </c>
      <c r="Y178" s="4">
        <v>0.26290000000000002</v>
      </c>
      <c r="Z178" s="4" t="s">
        <v>377</v>
      </c>
      <c r="AA178" s="4">
        <v>0</v>
      </c>
      <c r="AB178" s="4">
        <v>11.8</v>
      </c>
      <c r="AC178" s="4">
        <v>851</v>
      </c>
      <c r="AD178" s="4">
        <v>880</v>
      </c>
      <c r="AE178" s="4">
        <v>840</v>
      </c>
      <c r="AF178" s="4">
        <v>88</v>
      </c>
      <c r="AG178" s="4">
        <v>22.38</v>
      </c>
      <c r="AH178" s="4">
        <v>0.51</v>
      </c>
      <c r="AI178" s="4">
        <v>976</v>
      </c>
      <c r="AJ178" s="4">
        <v>-1</v>
      </c>
      <c r="AK178" s="4">
        <v>0</v>
      </c>
      <c r="AL178" s="4">
        <v>24</v>
      </c>
      <c r="AM178" s="4">
        <v>191</v>
      </c>
      <c r="AN178" s="4">
        <v>189</v>
      </c>
      <c r="AO178" s="4">
        <v>3.4</v>
      </c>
      <c r="AP178" s="4">
        <v>195</v>
      </c>
      <c r="AQ178" s="4" t="s">
        <v>155</v>
      </c>
      <c r="AR178" s="4">
        <v>2</v>
      </c>
      <c r="AS178" s="5">
        <v>0.87577546296296294</v>
      </c>
      <c r="AT178" s="4">
        <v>47.164490000000001</v>
      </c>
      <c r="AU178" s="4">
        <v>-88.486597000000003</v>
      </c>
      <c r="AV178" s="4">
        <v>317.2</v>
      </c>
      <c r="AW178" s="4">
        <v>39.799999999999997</v>
      </c>
      <c r="AX178" s="4">
        <v>12</v>
      </c>
      <c r="AY178" s="4">
        <v>10</v>
      </c>
      <c r="AZ178" s="4" t="s">
        <v>425</v>
      </c>
      <c r="BA178" s="4">
        <v>1.1000000000000001</v>
      </c>
      <c r="BB178" s="4">
        <v>1.6</v>
      </c>
      <c r="BC178" s="4">
        <v>1.9</v>
      </c>
      <c r="BD178" s="4">
        <v>14.063000000000001</v>
      </c>
      <c r="BE178" s="4">
        <v>14.82</v>
      </c>
      <c r="BF178" s="4">
        <v>1.05</v>
      </c>
      <c r="BG178" s="4">
        <v>14.092000000000001</v>
      </c>
      <c r="BH178" s="4">
        <v>2983.7260000000001</v>
      </c>
      <c r="BI178" s="4">
        <v>17.274000000000001</v>
      </c>
      <c r="BJ178" s="4">
        <v>11.497999999999999</v>
      </c>
      <c r="BK178" s="4">
        <v>0.32500000000000001</v>
      </c>
      <c r="BL178" s="4">
        <v>11.824</v>
      </c>
      <c r="BM178" s="4">
        <v>9.218</v>
      </c>
      <c r="BN178" s="4">
        <v>0.26100000000000001</v>
      </c>
      <c r="BO178" s="4">
        <v>9.4789999999999992</v>
      </c>
      <c r="BP178" s="4">
        <v>7.3868</v>
      </c>
      <c r="BT178" s="4">
        <v>46.127000000000002</v>
      </c>
      <c r="BU178" s="4">
        <v>0.30167300000000002</v>
      </c>
      <c r="BV178" s="4">
        <v>-5</v>
      </c>
      <c r="BW178" s="4">
        <v>0.717449</v>
      </c>
      <c r="BX178" s="4">
        <v>7.372134</v>
      </c>
      <c r="BY178" s="4">
        <v>14.492470000000001</v>
      </c>
    </row>
    <row r="179" spans="1:77">
      <c r="A179" s="2">
        <v>42438</v>
      </c>
      <c r="B179" s="28">
        <v>0.66787553240740738</v>
      </c>
      <c r="C179" s="4">
        <v>14.145</v>
      </c>
      <c r="D179" s="4">
        <v>0.1226</v>
      </c>
      <c r="E179" s="4" t="s">
        <v>155</v>
      </c>
      <c r="F179" s="4">
        <v>1225.682016</v>
      </c>
      <c r="G179" s="4">
        <v>599.70000000000005</v>
      </c>
      <c r="H179" s="4">
        <v>14.6</v>
      </c>
      <c r="I179" s="4">
        <v>954.8</v>
      </c>
      <c r="K179" s="4">
        <v>0.3</v>
      </c>
      <c r="L179" s="4">
        <v>0.87619999999999998</v>
      </c>
      <c r="M179" s="4">
        <v>12.394299999999999</v>
      </c>
      <c r="N179" s="4">
        <v>0.1074</v>
      </c>
      <c r="O179" s="4">
        <v>525.45420000000001</v>
      </c>
      <c r="P179" s="4">
        <v>12.769299999999999</v>
      </c>
      <c r="Q179" s="4">
        <v>538.20000000000005</v>
      </c>
      <c r="R179" s="4">
        <v>421.26710000000003</v>
      </c>
      <c r="S179" s="4">
        <v>10.237399999999999</v>
      </c>
      <c r="T179" s="4">
        <v>431.5</v>
      </c>
      <c r="U179" s="4">
        <v>954.78800000000001</v>
      </c>
      <c r="X179" s="4">
        <v>0</v>
      </c>
      <c r="Y179" s="4">
        <v>0.26290000000000002</v>
      </c>
      <c r="Z179" s="4" t="s">
        <v>377</v>
      </c>
      <c r="AA179" s="4">
        <v>0</v>
      </c>
      <c r="AB179" s="4">
        <v>11.8</v>
      </c>
      <c r="AC179" s="4">
        <v>850</v>
      </c>
      <c r="AD179" s="4">
        <v>880</v>
      </c>
      <c r="AE179" s="4">
        <v>842</v>
      </c>
      <c r="AF179" s="4">
        <v>88</v>
      </c>
      <c r="AG179" s="4">
        <v>22.38</v>
      </c>
      <c r="AH179" s="4">
        <v>0.51</v>
      </c>
      <c r="AI179" s="4">
        <v>976</v>
      </c>
      <c r="AJ179" s="4">
        <v>-1</v>
      </c>
      <c r="AK179" s="4">
        <v>0</v>
      </c>
      <c r="AL179" s="4">
        <v>24</v>
      </c>
      <c r="AM179" s="4">
        <v>191</v>
      </c>
      <c r="AN179" s="4">
        <v>189</v>
      </c>
      <c r="AO179" s="4">
        <v>3.4</v>
      </c>
      <c r="AP179" s="4">
        <v>195</v>
      </c>
      <c r="AQ179" s="4" t="s">
        <v>155</v>
      </c>
      <c r="AR179" s="4">
        <v>2</v>
      </c>
      <c r="AS179" s="5">
        <v>0.87578703703703698</v>
      </c>
      <c r="AT179" s="4">
        <v>47.164482</v>
      </c>
      <c r="AU179" s="4">
        <v>-88.486821000000006</v>
      </c>
      <c r="AV179" s="4">
        <v>317</v>
      </c>
      <c r="AW179" s="4">
        <v>38.4</v>
      </c>
      <c r="AX179" s="4">
        <v>12</v>
      </c>
      <c r="AY179" s="4">
        <v>10</v>
      </c>
      <c r="AZ179" s="4" t="s">
        <v>425</v>
      </c>
      <c r="BA179" s="4">
        <v>1.36</v>
      </c>
      <c r="BB179" s="4">
        <v>1.21</v>
      </c>
      <c r="BC179" s="4">
        <v>2.2250000000000001</v>
      </c>
      <c r="BD179" s="4">
        <v>14.063000000000001</v>
      </c>
      <c r="BE179" s="4">
        <v>14.78</v>
      </c>
      <c r="BF179" s="4">
        <v>1.05</v>
      </c>
      <c r="BG179" s="4">
        <v>14.125999999999999</v>
      </c>
      <c r="BH179" s="4">
        <v>2984.337</v>
      </c>
      <c r="BI179" s="4">
        <v>16.459</v>
      </c>
      <c r="BJ179" s="4">
        <v>13.249000000000001</v>
      </c>
      <c r="BK179" s="4">
        <v>0.32200000000000001</v>
      </c>
      <c r="BL179" s="4">
        <v>13.571</v>
      </c>
      <c r="BM179" s="4">
        <v>10.622</v>
      </c>
      <c r="BN179" s="4">
        <v>0.25800000000000001</v>
      </c>
      <c r="BO179" s="4">
        <v>10.88</v>
      </c>
      <c r="BP179" s="4">
        <v>7.6020000000000003</v>
      </c>
      <c r="BT179" s="4">
        <v>46.021000000000001</v>
      </c>
      <c r="BU179" s="4">
        <v>0.29987799999999998</v>
      </c>
      <c r="BV179" s="4">
        <v>-5</v>
      </c>
      <c r="BW179" s="4">
        <v>0.716449</v>
      </c>
      <c r="BX179" s="4">
        <v>7.3282689999999997</v>
      </c>
      <c r="BY179" s="4">
        <v>14.47227</v>
      </c>
    </row>
    <row r="180" spans="1:77">
      <c r="A180" s="2">
        <v>42438</v>
      </c>
      <c r="B180" s="28">
        <v>0.66788710648148142</v>
      </c>
      <c r="C180" s="4">
        <v>14.276999999999999</v>
      </c>
      <c r="D180" s="4">
        <v>0.1226</v>
      </c>
      <c r="E180" s="4" t="s">
        <v>155</v>
      </c>
      <c r="F180" s="4">
        <v>1225.9760000000001</v>
      </c>
      <c r="G180" s="4">
        <v>755.5</v>
      </c>
      <c r="H180" s="4">
        <v>13.3</v>
      </c>
      <c r="I180" s="4">
        <v>784.5</v>
      </c>
      <c r="K180" s="4">
        <v>0.3</v>
      </c>
      <c r="L180" s="4">
        <v>0.87529999999999997</v>
      </c>
      <c r="M180" s="4">
        <v>12.4968</v>
      </c>
      <c r="N180" s="4">
        <v>0.10730000000000001</v>
      </c>
      <c r="O180" s="4">
        <v>661.33180000000004</v>
      </c>
      <c r="P180" s="4">
        <v>11.618399999999999</v>
      </c>
      <c r="Q180" s="4">
        <v>673</v>
      </c>
      <c r="R180" s="4">
        <v>530.2029</v>
      </c>
      <c r="S180" s="4">
        <v>9.3147000000000002</v>
      </c>
      <c r="T180" s="4">
        <v>539.5</v>
      </c>
      <c r="U180" s="4">
        <v>784.53689999999995</v>
      </c>
      <c r="X180" s="4">
        <v>0</v>
      </c>
      <c r="Y180" s="4">
        <v>0.2626</v>
      </c>
      <c r="Z180" s="4" t="s">
        <v>377</v>
      </c>
      <c r="AA180" s="4">
        <v>0</v>
      </c>
      <c r="AB180" s="4">
        <v>11.8</v>
      </c>
      <c r="AC180" s="4">
        <v>851</v>
      </c>
      <c r="AD180" s="4">
        <v>879</v>
      </c>
      <c r="AE180" s="4">
        <v>844</v>
      </c>
      <c r="AF180" s="4">
        <v>88</v>
      </c>
      <c r="AG180" s="4">
        <v>22.38</v>
      </c>
      <c r="AH180" s="4">
        <v>0.51</v>
      </c>
      <c r="AI180" s="4">
        <v>976</v>
      </c>
      <c r="AJ180" s="4">
        <v>-1</v>
      </c>
      <c r="AK180" s="4">
        <v>0</v>
      </c>
      <c r="AL180" s="4">
        <v>24</v>
      </c>
      <c r="AM180" s="4">
        <v>191</v>
      </c>
      <c r="AN180" s="4">
        <v>189</v>
      </c>
      <c r="AO180" s="4">
        <v>3.2</v>
      </c>
      <c r="AP180" s="4">
        <v>195</v>
      </c>
      <c r="AQ180" s="4" t="s">
        <v>155</v>
      </c>
      <c r="AR180" s="4">
        <v>2</v>
      </c>
      <c r="AS180" s="5">
        <v>0.87579861111111112</v>
      </c>
      <c r="AT180" s="4">
        <v>47.164478000000003</v>
      </c>
      <c r="AU180" s="4">
        <v>-88.487043999999997</v>
      </c>
      <c r="AV180" s="4">
        <v>316.89999999999998</v>
      </c>
      <c r="AW180" s="4">
        <v>37.9</v>
      </c>
      <c r="AX180" s="4">
        <v>12</v>
      </c>
      <c r="AY180" s="4">
        <v>10</v>
      </c>
      <c r="AZ180" s="4" t="s">
        <v>425</v>
      </c>
      <c r="BA180" s="4">
        <v>1.5</v>
      </c>
      <c r="BB180" s="4">
        <v>1</v>
      </c>
      <c r="BC180" s="4">
        <v>2.4</v>
      </c>
      <c r="BD180" s="4">
        <v>14.063000000000001</v>
      </c>
      <c r="BE180" s="4">
        <v>14.68</v>
      </c>
      <c r="BF180" s="4">
        <v>1.04</v>
      </c>
      <c r="BG180" s="4">
        <v>14.244999999999999</v>
      </c>
      <c r="BH180" s="4">
        <v>2988.6950000000002</v>
      </c>
      <c r="BI180" s="4">
        <v>16.334</v>
      </c>
      <c r="BJ180" s="4">
        <v>16.562999999999999</v>
      </c>
      <c r="BK180" s="4">
        <v>0.29099999999999998</v>
      </c>
      <c r="BL180" s="4">
        <v>16.853999999999999</v>
      </c>
      <c r="BM180" s="4">
        <v>13.279</v>
      </c>
      <c r="BN180" s="4">
        <v>0.23300000000000001</v>
      </c>
      <c r="BO180" s="4">
        <v>13.512</v>
      </c>
      <c r="BP180" s="4">
        <v>6.2042999999999999</v>
      </c>
      <c r="BT180" s="4">
        <v>45.662999999999997</v>
      </c>
      <c r="BU180" s="4">
        <v>0.287796</v>
      </c>
      <c r="BV180" s="4">
        <v>-5</v>
      </c>
      <c r="BW180" s="4">
        <v>0.715449</v>
      </c>
      <c r="BX180" s="4">
        <v>7.0330149999999998</v>
      </c>
      <c r="BY180" s="4">
        <v>14.452070000000001</v>
      </c>
    </row>
    <row r="181" spans="1:77">
      <c r="A181" s="2">
        <v>42438</v>
      </c>
      <c r="B181" s="28">
        <v>0.66789868055555557</v>
      </c>
      <c r="C181" s="4">
        <v>14.352</v>
      </c>
      <c r="D181" s="4">
        <v>0.17199999999999999</v>
      </c>
      <c r="E181" s="4" t="s">
        <v>155</v>
      </c>
      <c r="F181" s="4">
        <v>1719.8878340000001</v>
      </c>
      <c r="G181" s="4">
        <v>628.5</v>
      </c>
      <c r="H181" s="4">
        <v>12.9</v>
      </c>
      <c r="I181" s="4">
        <v>561.79999999999995</v>
      </c>
      <c r="K181" s="4">
        <v>0.3</v>
      </c>
      <c r="L181" s="4">
        <v>0.87450000000000006</v>
      </c>
      <c r="M181" s="4">
        <v>12.5505</v>
      </c>
      <c r="N181" s="4">
        <v>0.15040000000000001</v>
      </c>
      <c r="O181" s="4">
        <v>549.61530000000005</v>
      </c>
      <c r="P181" s="4">
        <v>11.2431</v>
      </c>
      <c r="Q181" s="4">
        <v>560.9</v>
      </c>
      <c r="R181" s="4">
        <v>440.63749999999999</v>
      </c>
      <c r="S181" s="4">
        <v>9.0137999999999998</v>
      </c>
      <c r="T181" s="4">
        <v>449.7</v>
      </c>
      <c r="U181" s="4">
        <v>561.76859999999999</v>
      </c>
      <c r="X181" s="4">
        <v>0</v>
      </c>
      <c r="Y181" s="4">
        <v>0.26240000000000002</v>
      </c>
      <c r="Z181" s="4" t="s">
        <v>377</v>
      </c>
      <c r="AA181" s="4">
        <v>0</v>
      </c>
      <c r="AB181" s="4">
        <v>11.9</v>
      </c>
      <c r="AC181" s="4">
        <v>850</v>
      </c>
      <c r="AD181" s="4">
        <v>878</v>
      </c>
      <c r="AE181" s="4">
        <v>845</v>
      </c>
      <c r="AF181" s="4">
        <v>88</v>
      </c>
      <c r="AG181" s="4">
        <v>22.38</v>
      </c>
      <c r="AH181" s="4">
        <v>0.51</v>
      </c>
      <c r="AI181" s="4">
        <v>976</v>
      </c>
      <c r="AJ181" s="4">
        <v>-1</v>
      </c>
      <c r="AK181" s="4">
        <v>0</v>
      </c>
      <c r="AL181" s="4">
        <v>24</v>
      </c>
      <c r="AM181" s="4">
        <v>191</v>
      </c>
      <c r="AN181" s="4">
        <v>189.6</v>
      </c>
      <c r="AO181" s="4">
        <v>3.2</v>
      </c>
      <c r="AP181" s="4">
        <v>195</v>
      </c>
      <c r="AQ181" s="4" t="s">
        <v>155</v>
      </c>
      <c r="AR181" s="4">
        <v>2</v>
      </c>
      <c r="AS181" s="5">
        <v>0.87581018518518527</v>
      </c>
      <c r="AT181" s="4">
        <v>47.164451</v>
      </c>
      <c r="AU181" s="4">
        <v>-88.487255000000005</v>
      </c>
      <c r="AV181" s="4">
        <v>316.89999999999998</v>
      </c>
      <c r="AW181" s="4">
        <v>36.700000000000003</v>
      </c>
      <c r="AX181" s="4">
        <v>12</v>
      </c>
      <c r="AY181" s="4">
        <v>10</v>
      </c>
      <c r="AZ181" s="4" t="s">
        <v>425</v>
      </c>
      <c r="BA181" s="4">
        <v>1.24</v>
      </c>
      <c r="BB181" s="4">
        <v>1.0649999999999999</v>
      </c>
      <c r="BC181" s="4">
        <v>2.0750000000000002</v>
      </c>
      <c r="BD181" s="4">
        <v>14.063000000000001</v>
      </c>
      <c r="BE181" s="4">
        <v>14.58</v>
      </c>
      <c r="BF181" s="4">
        <v>1.04</v>
      </c>
      <c r="BG181" s="4">
        <v>14.35</v>
      </c>
      <c r="BH181" s="4">
        <v>2983.9479999999999</v>
      </c>
      <c r="BI181" s="4">
        <v>22.76</v>
      </c>
      <c r="BJ181" s="4">
        <v>13.683999999999999</v>
      </c>
      <c r="BK181" s="4">
        <v>0.28000000000000003</v>
      </c>
      <c r="BL181" s="4">
        <v>13.964</v>
      </c>
      <c r="BM181" s="4">
        <v>10.971</v>
      </c>
      <c r="BN181" s="4">
        <v>0.224</v>
      </c>
      <c r="BO181" s="4">
        <v>11.195</v>
      </c>
      <c r="BP181" s="4">
        <v>4.4165999999999999</v>
      </c>
      <c r="BT181" s="4">
        <v>45.353999999999999</v>
      </c>
      <c r="BU181" s="4">
        <v>0.25789899999999999</v>
      </c>
      <c r="BV181" s="4">
        <v>-5</v>
      </c>
      <c r="BW181" s="4">
        <v>0.71610200000000002</v>
      </c>
      <c r="BX181" s="4">
        <v>6.3024069999999996</v>
      </c>
      <c r="BY181" s="4">
        <v>14.465260000000001</v>
      </c>
    </row>
    <row r="182" spans="1:77">
      <c r="A182" s="2">
        <v>42438</v>
      </c>
      <c r="B182" s="28">
        <v>0.66791025462962972</v>
      </c>
      <c r="C182" s="4">
        <v>14.374000000000001</v>
      </c>
      <c r="D182" s="4">
        <v>0.44529999999999997</v>
      </c>
      <c r="E182" s="4" t="s">
        <v>155</v>
      </c>
      <c r="F182" s="4">
        <v>4453.0895650000002</v>
      </c>
      <c r="G182" s="4">
        <v>307.5</v>
      </c>
      <c r="H182" s="4">
        <v>11.9</v>
      </c>
      <c r="I182" s="4">
        <v>434.3</v>
      </c>
      <c r="K182" s="4">
        <v>0.28000000000000003</v>
      </c>
      <c r="L182" s="4">
        <v>0.87209999999999999</v>
      </c>
      <c r="M182" s="4">
        <v>12.535299999999999</v>
      </c>
      <c r="N182" s="4">
        <v>0.38829999999999998</v>
      </c>
      <c r="O182" s="4">
        <v>268.15710000000001</v>
      </c>
      <c r="P182" s="4">
        <v>10.3775</v>
      </c>
      <c r="Q182" s="4">
        <v>278.5</v>
      </c>
      <c r="R182" s="4">
        <v>214.98689999999999</v>
      </c>
      <c r="S182" s="4">
        <v>8.3199000000000005</v>
      </c>
      <c r="T182" s="4">
        <v>223.3</v>
      </c>
      <c r="U182" s="4">
        <v>434.34550000000002</v>
      </c>
      <c r="X182" s="4">
        <v>0</v>
      </c>
      <c r="Y182" s="4">
        <v>0.24299999999999999</v>
      </c>
      <c r="Z182" s="4" t="s">
        <v>377</v>
      </c>
      <c r="AA182" s="4">
        <v>0</v>
      </c>
      <c r="AB182" s="4">
        <v>11.8</v>
      </c>
      <c r="AC182" s="4">
        <v>849</v>
      </c>
      <c r="AD182" s="4">
        <v>877</v>
      </c>
      <c r="AE182" s="4">
        <v>845</v>
      </c>
      <c r="AF182" s="4">
        <v>88</v>
      </c>
      <c r="AG182" s="4">
        <v>22.38</v>
      </c>
      <c r="AH182" s="4">
        <v>0.51</v>
      </c>
      <c r="AI182" s="4">
        <v>976</v>
      </c>
      <c r="AJ182" s="4">
        <v>-1</v>
      </c>
      <c r="AK182" s="4">
        <v>0</v>
      </c>
      <c r="AL182" s="4">
        <v>24</v>
      </c>
      <c r="AM182" s="4">
        <v>191</v>
      </c>
      <c r="AN182" s="4">
        <v>190</v>
      </c>
      <c r="AO182" s="4">
        <v>3.2</v>
      </c>
      <c r="AP182" s="4">
        <v>195</v>
      </c>
      <c r="AQ182" s="4" t="s">
        <v>155</v>
      </c>
      <c r="AR182" s="4">
        <v>2</v>
      </c>
      <c r="AS182" s="5">
        <v>0.8758217592592592</v>
      </c>
      <c r="AT182" s="4">
        <v>47.164397000000001</v>
      </c>
      <c r="AU182" s="4">
        <v>-88.487450999999993</v>
      </c>
      <c r="AV182" s="4">
        <v>317</v>
      </c>
      <c r="AW182" s="4">
        <v>35.6</v>
      </c>
      <c r="AX182" s="4">
        <v>12</v>
      </c>
      <c r="AY182" s="4">
        <v>10</v>
      </c>
      <c r="AZ182" s="4" t="s">
        <v>425</v>
      </c>
      <c r="BA182" s="4">
        <v>1.165</v>
      </c>
      <c r="BB182" s="4">
        <v>1.165</v>
      </c>
      <c r="BC182" s="4">
        <v>1.9650000000000001</v>
      </c>
      <c r="BD182" s="4">
        <v>14.063000000000001</v>
      </c>
      <c r="BE182" s="4">
        <v>14.29</v>
      </c>
      <c r="BF182" s="4">
        <v>1.02</v>
      </c>
      <c r="BG182" s="4">
        <v>14.670999999999999</v>
      </c>
      <c r="BH182" s="4">
        <v>2931.9119999999998</v>
      </c>
      <c r="BI182" s="4">
        <v>57.81</v>
      </c>
      <c r="BJ182" s="4">
        <v>6.5679999999999996</v>
      </c>
      <c r="BK182" s="4">
        <v>0.254</v>
      </c>
      <c r="BL182" s="4">
        <v>6.8220000000000001</v>
      </c>
      <c r="BM182" s="4">
        <v>5.266</v>
      </c>
      <c r="BN182" s="4">
        <v>0.20399999999999999</v>
      </c>
      <c r="BO182" s="4">
        <v>5.47</v>
      </c>
      <c r="BP182" s="4">
        <v>3.3593000000000002</v>
      </c>
      <c r="BT182" s="4">
        <v>41.323999999999998</v>
      </c>
      <c r="BU182" s="4">
        <v>0.22453100000000001</v>
      </c>
      <c r="BV182" s="4">
        <v>-5</v>
      </c>
      <c r="BW182" s="4">
        <v>0.71534699999999996</v>
      </c>
      <c r="BX182" s="4">
        <v>5.4869760000000003</v>
      </c>
      <c r="BY182" s="4">
        <v>14.450009</v>
      </c>
    </row>
    <row r="183" spans="1:77">
      <c r="A183" s="2">
        <v>42438</v>
      </c>
      <c r="B183" s="28">
        <v>0.66792182870370365</v>
      </c>
      <c r="C183" s="4">
        <v>13.962999999999999</v>
      </c>
      <c r="D183" s="4">
        <v>1.4486000000000001</v>
      </c>
      <c r="E183" s="4" t="s">
        <v>155</v>
      </c>
      <c r="F183" s="4">
        <v>14485.957272</v>
      </c>
      <c r="G183" s="4">
        <v>138.5</v>
      </c>
      <c r="H183" s="4">
        <v>11.8</v>
      </c>
      <c r="I183" s="4">
        <v>464.6</v>
      </c>
      <c r="K183" s="4">
        <v>0.2</v>
      </c>
      <c r="L183" s="4">
        <v>0.86639999999999995</v>
      </c>
      <c r="M183" s="4">
        <v>12.0968</v>
      </c>
      <c r="N183" s="4">
        <v>1.2549999999999999</v>
      </c>
      <c r="O183" s="4">
        <v>119.9765</v>
      </c>
      <c r="P183" s="4">
        <v>10.222899999999999</v>
      </c>
      <c r="Q183" s="4">
        <v>130.19999999999999</v>
      </c>
      <c r="R183" s="4">
        <v>96.187600000000003</v>
      </c>
      <c r="S183" s="4">
        <v>8.1959</v>
      </c>
      <c r="T183" s="4">
        <v>104.4</v>
      </c>
      <c r="U183" s="4">
        <v>464.58969999999999</v>
      </c>
      <c r="X183" s="4">
        <v>0</v>
      </c>
      <c r="Y183" s="4">
        <v>0.17330000000000001</v>
      </c>
      <c r="Z183" s="4" t="s">
        <v>377</v>
      </c>
      <c r="AA183" s="4">
        <v>0</v>
      </c>
      <c r="AB183" s="4">
        <v>11.8</v>
      </c>
      <c r="AC183" s="4">
        <v>846</v>
      </c>
      <c r="AD183" s="4">
        <v>872</v>
      </c>
      <c r="AE183" s="4">
        <v>843</v>
      </c>
      <c r="AF183" s="4">
        <v>88</v>
      </c>
      <c r="AG183" s="4">
        <v>22.38</v>
      </c>
      <c r="AH183" s="4">
        <v>0.51</v>
      </c>
      <c r="AI183" s="4">
        <v>976</v>
      </c>
      <c r="AJ183" s="4">
        <v>-1</v>
      </c>
      <c r="AK183" s="4">
        <v>0</v>
      </c>
      <c r="AL183" s="4">
        <v>24</v>
      </c>
      <c r="AM183" s="4">
        <v>191</v>
      </c>
      <c r="AN183" s="4">
        <v>190</v>
      </c>
      <c r="AO183" s="4">
        <v>3.1</v>
      </c>
      <c r="AP183" s="4">
        <v>195</v>
      </c>
      <c r="AQ183" s="4" t="s">
        <v>155</v>
      </c>
      <c r="AR183" s="4">
        <v>2</v>
      </c>
      <c r="AS183" s="5">
        <v>0.87583333333333335</v>
      </c>
      <c r="AT183" s="4">
        <v>47.164344999999997</v>
      </c>
      <c r="AU183" s="4">
        <v>-88.487645000000001</v>
      </c>
      <c r="AV183" s="4">
        <v>317.2</v>
      </c>
      <c r="AW183" s="4">
        <v>35.299999999999997</v>
      </c>
      <c r="AX183" s="4">
        <v>12</v>
      </c>
      <c r="AY183" s="4">
        <v>10</v>
      </c>
      <c r="AZ183" s="4" t="s">
        <v>425</v>
      </c>
      <c r="BA183" s="4">
        <v>1.2</v>
      </c>
      <c r="BB183" s="4">
        <v>1.2</v>
      </c>
      <c r="BC183" s="4">
        <v>2</v>
      </c>
      <c r="BD183" s="4">
        <v>14.063000000000001</v>
      </c>
      <c r="BE183" s="4">
        <v>13.65</v>
      </c>
      <c r="BF183" s="4">
        <v>0.97</v>
      </c>
      <c r="BG183" s="4">
        <v>15.427</v>
      </c>
      <c r="BH183" s="4">
        <v>2737.989</v>
      </c>
      <c r="BI183" s="4">
        <v>180.792</v>
      </c>
      <c r="BJ183" s="4">
        <v>2.8439999999999999</v>
      </c>
      <c r="BK183" s="4">
        <v>0.24199999999999999</v>
      </c>
      <c r="BL183" s="4">
        <v>3.0859999999999999</v>
      </c>
      <c r="BM183" s="4">
        <v>2.2799999999999998</v>
      </c>
      <c r="BN183" s="4">
        <v>0.19400000000000001</v>
      </c>
      <c r="BO183" s="4">
        <v>2.4740000000000002</v>
      </c>
      <c r="BP183" s="4">
        <v>3.4771999999999998</v>
      </c>
      <c r="BT183" s="4">
        <v>28.515999999999998</v>
      </c>
      <c r="BU183" s="4">
        <v>0.19836799999999999</v>
      </c>
      <c r="BV183" s="4">
        <v>-5</v>
      </c>
      <c r="BW183" s="4">
        <v>0.71399999999999997</v>
      </c>
      <c r="BX183" s="4">
        <v>4.8476179999999998</v>
      </c>
      <c r="BY183" s="4">
        <v>14.422800000000001</v>
      </c>
    </row>
    <row r="184" spans="1:77">
      <c r="A184" s="2">
        <v>42438</v>
      </c>
      <c r="B184" s="28">
        <v>0.6679334027777778</v>
      </c>
      <c r="C184" s="4">
        <v>13.500999999999999</v>
      </c>
      <c r="D184" s="4">
        <v>1.6694</v>
      </c>
      <c r="E184" s="4" t="s">
        <v>155</v>
      </c>
      <c r="F184" s="4">
        <v>16694.444444000001</v>
      </c>
      <c r="G184" s="4">
        <v>86.9</v>
      </c>
      <c r="H184" s="4">
        <v>11.8</v>
      </c>
      <c r="I184" s="4">
        <v>438.3</v>
      </c>
      <c r="K184" s="4">
        <v>0.2</v>
      </c>
      <c r="L184" s="4">
        <v>0.86799999999999999</v>
      </c>
      <c r="M184" s="4">
        <v>11.7187</v>
      </c>
      <c r="N184" s="4">
        <v>1.4490000000000001</v>
      </c>
      <c r="O184" s="4">
        <v>75.432900000000004</v>
      </c>
      <c r="P184" s="4">
        <v>10.242100000000001</v>
      </c>
      <c r="Q184" s="4">
        <v>85.7</v>
      </c>
      <c r="R184" s="4">
        <v>60.476100000000002</v>
      </c>
      <c r="S184" s="4">
        <v>8.2112999999999996</v>
      </c>
      <c r="T184" s="4">
        <v>68.7</v>
      </c>
      <c r="U184" s="4">
        <v>438.33350000000002</v>
      </c>
      <c r="X184" s="4">
        <v>0</v>
      </c>
      <c r="Y184" s="4">
        <v>0.1736</v>
      </c>
      <c r="Z184" s="4" t="s">
        <v>377</v>
      </c>
      <c r="AA184" s="4">
        <v>0</v>
      </c>
      <c r="AB184" s="4">
        <v>11.8</v>
      </c>
      <c r="AC184" s="4">
        <v>841</v>
      </c>
      <c r="AD184" s="4">
        <v>866</v>
      </c>
      <c r="AE184" s="4">
        <v>839</v>
      </c>
      <c r="AF184" s="4">
        <v>88</v>
      </c>
      <c r="AG184" s="4">
        <v>22.38</v>
      </c>
      <c r="AH184" s="4">
        <v>0.51</v>
      </c>
      <c r="AI184" s="4">
        <v>976</v>
      </c>
      <c r="AJ184" s="4">
        <v>-1</v>
      </c>
      <c r="AK184" s="4">
        <v>0</v>
      </c>
      <c r="AL184" s="4">
        <v>24</v>
      </c>
      <c r="AM184" s="4">
        <v>191</v>
      </c>
      <c r="AN184" s="4">
        <v>190</v>
      </c>
      <c r="AO184" s="4">
        <v>3.2</v>
      </c>
      <c r="AP184" s="4">
        <v>195</v>
      </c>
      <c r="AQ184" s="4" t="s">
        <v>155</v>
      </c>
      <c r="AR184" s="4">
        <v>2</v>
      </c>
      <c r="AS184" s="5">
        <v>0.87584490740740739</v>
      </c>
      <c r="AT184" s="4">
        <v>47.164304999999999</v>
      </c>
      <c r="AU184" s="4">
        <v>-88.487821999999994</v>
      </c>
      <c r="AV184" s="4">
        <v>317.3</v>
      </c>
      <c r="AW184" s="4">
        <v>34</v>
      </c>
      <c r="AX184" s="4">
        <v>12</v>
      </c>
      <c r="AY184" s="4">
        <v>10</v>
      </c>
      <c r="AZ184" s="4" t="s">
        <v>425</v>
      </c>
      <c r="BA184" s="4">
        <v>1.2</v>
      </c>
      <c r="BB184" s="4">
        <v>1.2</v>
      </c>
      <c r="BC184" s="4">
        <v>2</v>
      </c>
      <c r="BD184" s="4">
        <v>14.063000000000001</v>
      </c>
      <c r="BE184" s="4">
        <v>13.83</v>
      </c>
      <c r="BF184" s="4">
        <v>0.98</v>
      </c>
      <c r="BG184" s="4">
        <v>15.211</v>
      </c>
      <c r="BH184" s="4">
        <v>2689.9949999999999</v>
      </c>
      <c r="BI184" s="4">
        <v>211.703</v>
      </c>
      <c r="BJ184" s="4">
        <v>1.8129999999999999</v>
      </c>
      <c r="BK184" s="4">
        <v>0.246</v>
      </c>
      <c r="BL184" s="4">
        <v>2.06</v>
      </c>
      <c r="BM184" s="4">
        <v>1.454</v>
      </c>
      <c r="BN184" s="4">
        <v>0.19700000000000001</v>
      </c>
      <c r="BO184" s="4">
        <v>1.651</v>
      </c>
      <c r="BP184" s="4">
        <v>3.3271999999999999</v>
      </c>
      <c r="BT184" s="4">
        <v>28.974</v>
      </c>
      <c r="BU184" s="4">
        <v>0.183449</v>
      </c>
      <c r="BV184" s="4">
        <v>-5</v>
      </c>
      <c r="BW184" s="4">
        <v>0.71289800000000003</v>
      </c>
      <c r="BX184" s="4">
        <v>4.4830350000000001</v>
      </c>
      <c r="BY184" s="4">
        <v>14.400539999999999</v>
      </c>
    </row>
    <row r="185" spans="1:77">
      <c r="A185" s="2">
        <v>42438</v>
      </c>
      <c r="B185" s="28">
        <v>0.66794497685185183</v>
      </c>
      <c r="C185" s="4">
        <v>13.244</v>
      </c>
      <c r="D185" s="4">
        <v>1.9266000000000001</v>
      </c>
      <c r="E185" s="4" t="s">
        <v>155</v>
      </c>
      <c r="F185" s="4">
        <v>19266.130434999999</v>
      </c>
      <c r="G185" s="4">
        <v>75.3</v>
      </c>
      <c r="H185" s="4">
        <v>11.8</v>
      </c>
      <c r="I185" s="4">
        <v>500.1</v>
      </c>
      <c r="K185" s="4">
        <v>0.2</v>
      </c>
      <c r="L185" s="4">
        <v>0.86760000000000004</v>
      </c>
      <c r="M185" s="4">
        <v>11.4903</v>
      </c>
      <c r="N185" s="4">
        <v>1.6715</v>
      </c>
      <c r="O185" s="4">
        <v>65.328800000000001</v>
      </c>
      <c r="P185" s="4">
        <v>10.237500000000001</v>
      </c>
      <c r="Q185" s="4">
        <v>75.599999999999994</v>
      </c>
      <c r="R185" s="4">
        <v>52.375399999999999</v>
      </c>
      <c r="S185" s="4">
        <v>8.2075999999999993</v>
      </c>
      <c r="T185" s="4">
        <v>60.6</v>
      </c>
      <c r="U185" s="4">
        <v>500.1114</v>
      </c>
      <c r="X185" s="4">
        <v>0</v>
      </c>
      <c r="Y185" s="4">
        <v>0.17349999999999999</v>
      </c>
      <c r="Z185" s="4" t="s">
        <v>377</v>
      </c>
      <c r="AA185" s="4">
        <v>0</v>
      </c>
      <c r="AB185" s="4">
        <v>11.7</v>
      </c>
      <c r="AC185" s="4">
        <v>836</v>
      </c>
      <c r="AD185" s="4">
        <v>862</v>
      </c>
      <c r="AE185" s="4">
        <v>834</v>
      </c>
      <c r="AF185" s="4">
        <v>88</v>
      </c>
      <c r="AG185" s="4">
        <v>22.38</v>
      </c>
      <c r="AH185" s="4">
        <v>0.51</v>
      </c>
      <c r="AI185" s="4">
        <v>976</v>
      </c>
      <c r="AJ185" s="4">
        <v>-1</v>
      </c>
      <c r="AK185" s="4">
        <v>0</v>
      </c>
      <c r="AL185" s="4">
        <v>24</v>
      </c>
      <c r="AM185" s="4">
        <v>191</v>
      </c>
      <c r="AN185" s="4">
        <v>189.4</v>
      </c>
      <c r="AO185" s="4">
        <v>3.1</v>
      </c>
      <c r="AP185" s="4">
        <v>195</v>
      </c>
      <c r="AQ185" s="4" t="s">
        <v>155</v>
      </c>
      <c r="AR185" s="4">
        <v>2</v>
      </c>
      <c r="AS185" s="5">
        <v>0.87585648148148154</v>
      </c>
      <c r="AT185" s="4">
        <v>47.164276000000001</v>
      </c>
      <c r="AU185" s="4">
        <v>-88.487978999999996</v>
      </c>
      <c r="AV185" s="4">
        <v>317</v>
      </c>
      <c r="AW185" s="4">
        <v>30.9</v>
      </c>
      <c r="AX185" s="4">
        <v>12</v>
      </c>
      <c r="AY185" s="4">
        <v>10</v>
      </c>
      <c r="AZ185" s="4" t="s">
        <v>425</v>
      </c>
      <c r="BA185" s="4">
        <v>1.2</v>
      </c>
      <c r="BB185" s="4">
        <v>1.395</v>
      </c>
      <c r="BC185" s="4">
        <v>2.13</v>
      </c>
      <c r="BD185" s="4">
        <v>14.063000000000001</v>
      </c>
      <c r="BE185" s="4">
        <v>13.78</v>
      </c>
      <c r="BF185" s="4">
        <v>0.98</v>
      </c>
      <c r="BG185" s="4">
        <v>15.263</v>
      </c>
      <c r="BH185" s="4">
        <v>2637.51</v>
      </c>
      <c r="BI185" s="4">
        <v>244.19900000000001</v>
      </c>
      <c r="BJ185" s="4">
        <v>1.57</v>
      </c>
      <c r="BK185" s="4">
        <v>0.246</v>
      </c>
      <c r="BL185" s="4">
        <v>1.8160000000000001</v>
      </c>
      <c r="BM185" s="4">
        <v>1.2589999999999999</v>
      </c>
      <c r="BN185" s="4">
        <v>0.19700000000000001</v>
      </c>
      <c r="BO185" s="4">
        <v>1.456</v>
      </c>
      <c r="BP185" s="4">
        <v>3.7959999999999998</v>
      </c>
      <c r="BT185" s="4">
        <v>28.96</v>
      </c>
      <c r="BU185" s="4">
        <v>0.179143</v>
      </c>
      <c r="BV185" s="4">
        <v>-5</v>
      </c>
      <c r="BW185" s="4">
        <v>0.711449</v>
      </c>
      <c r="BX185" s="4">
        <v>4.3778069999999998</v>
      </c>
      <c r="BY185" s="4">
        <v>14.371270000000001</v>
      </c>
    </row>
    <row r="186" spans="1:77">
      <c r="A186" s="2">
        <v>42438</v>
      </c>
      <c r="B186" s="28">
        <v>0.66795655092592598</v>
      </c>
      <c r="C186" s="4">
        <v>13.041</v>
      </c>
      <c r="D186" s="4">
        <v>2.1461000000000001</v>
      </c>
      <c r="E186" s="4" t="s">
        <v>155</v>
      </c>
      <c r="F186" s="4">
        <v>21461.168000000001</v>
      </c>
      <c r="G186" s="4">
        <v>87.3</v>
      </c>
      <c r="H186" s="4">
        <v>11.8</v>
      </c>
      <c r="I186" s="4">
        <v>578.5</v>
      </c>
      <c r="K186" s="4">
        <v>0.2</v>
      </c>
      <c r="L186" s="4">
        <v>0.86709999999999998</v>
      </c>
      <c r="M186" s="4">
        <v>11.3078</v>
      </c>
      <c r="N186" s="4">
        <v>1.8609</v>
      </c>
      <c r="O186" s="4">
        <v>75.697800000000001</v>
      </c>
      <c r="P186" s="4">
        <v>10.2422</v>
      </c>
      <c r="Q186" s="4">
        <v>85.9</v>
      </c>
      <c r="R186" s="4">
        <v>60.688400000000001</v>
      </c>
      <c r="S186" s="4">
        <v>8.2113999999999994</v>
      </c>
      <c r="T186" s="4">
        <v>68.900000000000006</v>
      </c>
      <c r="U186" s="4">
        <v>578.54430000000002</v>
      </c>
      <c r="X186" s="4">
        <v>0</v>
      </c>
      <c r="Y186" s="4">
        <v>0.1734</v>
      </c>
      <c r="Z186" s="4" t="s">
        <v>377</v>
      </c>
      <c r="AA186" s="4">
        <v>0</v>
      </c>
      <c r="AB186" s="4">
        <v>11.8</v>
      </c>
      <c r="AC186" s="4">
        <v>833</v>
      </c>
      <c r="AD186" s="4">
        <v>859</v>
      </c>
      <c r="AE186" s="4">
        <v>831</v>
      </c>
      <c r="AF186" s="4">
        <v>88</v>
      </c>
      <c r="AG186" s="4">
        <v>22.38</v>
      </c>
      <c r="AH186" s="4">
        <v>0.51</v>
      </c>
      <c r="AI186" s="4">
        <v>976</v>
      </c>
      <c r="AJ186" s="4">
        <v>-1</v>
      </c>
      <c r="AK186" s="4">
        <v>0</v>
      </c>
      <c r="AL186" s="4">
        <v>24</v>
      </c>
      <c r="AM186" s="4">
        <v>191</v>
      </c>
      <c r="AN186" s="4">
        <v>189.6</v>
      </c>
      <c r="AO186" s="4">
        <v>3</v>
      </c>
      <c r="AP186" s="4">
        <v>195</v>
      </c>
      <c r="AQ186" s="4" t="s">
        <v>155</v>
      </c>
      <c r="AR186" s="4">
        <v>2</v>
      </c>
      <c r="AS186" s="5">
        <v>0.87586805555555547</v>
      </c>
      <c r="AT186" s="4">
        <v>47.164245000000001</v>
      </c>
      <c r="AU186" s="4">
        <v>-88.488142999999994</v>
      </c>
      <c r="AV186" s="4">
        <v>317</v>
      </c>
      <c r="AW186" s="4">
        <v>29.6</v>
      </c>
      <c r="AX186" s="4">
        <v>12</v>
      </c>
      <c r="AY186" s="4">
        <v>10</v>
      </c>
      <c r="AZ186" s="4" t="s">
        <v>425</v>
      </c>
      <c r="BA186" s="4">
        <v>1.2649999999999999</v>
      </c>
      <c r="BB186" s="4">
        <v>1.63</v>
      </c>
      <c r="BC186" s="4">
        <v>2.33</v>
      </c>
      <c r="BD186" s="4">
        <v>14.063000000000001</v>
      </c>
      <c r="BE186" s="4">
        <v>13.73</v>
      </c>
      <c r="BF186" s="4">
        <v>0.98</v>
      </c>
      <c r="BG186" s="4">
        <v>15.33</v>
      </c>
      <c r="BH186" s="4">
        <v>2592.7170000000001</v>
      </c>
      <c r="BI186" s="4">
        <v>271.56</v>
      </c>
      <c r="BJ186" s="4">
        <v>1.8180000000000001</v>
      </c>
      <c r="BK186" s="4">
        <v>0.246</v>
      </c>
      <c r="BL186" s="4">
        <v>2.0640000000000001</v>
      </c>
      <c r="BM186" s="4">
        <v>1.4570000000000001</v>
      </c>
      <c r="BN186" s="4">
        <v>0.19700000000000001</v>
      </c>
      <c r="BO186" s="4">
        <v>1.6539999999999999</v>
      </c>
      <c r="BP186" s="4">
        <v>4.3864000000000001</v>
      </c>
      <c r="BT186" s="4">
        <v>28.911000000000001</v>
      </c>
      <c r="BU186" s="4">
        <v>0.20242199999999999</v>
      </c>
      <c r="BV186" s="4">
        <v>-5</v>
      </c>
      <c r="BW186" s="4">
        <v>0.71210099999999998</v>
      </c>
      <c r="BX186" s="4">
        <v>4.9466770000000002</v>
      </c>
      <c r="BY186" s="4">
        <v>14.384437999999999</v>
      </c>
    </row>
    <row r="187" spans="1:77">
      <c r="A187" s="2">
        <v>42438</v>
      </c>
      <c r="B187" s="28">
        <v>0.66796812499999991</v>
      </c>
      <c r="C187" s="4">
        <v>13.058</v>
      </c>
      <c r="D187" s="4">
        <v>2.0438000000000001</v>
      </c>
      <c r="E187" s="4" t="s">
        <v>155</v>
      </c>
      <c r="F187" s="4">
        <v>20438.179465000001</v>
      </c>
      <c r="G187" s="4">
        <v>105</v>
      </c>
      <c r="H187" s="4">
        <v>11.9</v>
      </c>
      <c r="I187" s="4">
        <v>614.29999999999995</v>
      </c>
      <c r="K187" s="4">
        <v>0.2</v>
      </c>
      <c r="L187" s="4">
        <v>0.8679</v>
      </c>
      <c r="M187" s="4">
        <v>11.332000000000001</v>
      </c>
      <c r="N187" s="4">
        <v>1.7737000000000001</v>
      </c>
      <c r="O187" s="4">
        <v>91.134799999999998</v>
      </c>
      <c r="P187" s="4">
        <v>10.327400000000001</v>
      </c>
      <c r="Q187" s="4">
        <v>101.5</v>
      </c>
      <c r="R187" s="4">
        <v>73.064599999999999</v>
      </c>
      <c r="S187" s="4">
        <v>8.2797000000000001</v>
      </c>
      <c r="T187" s="4">
        <v>81.3</v>
      </c>
      <c r="U187" s="4">
        <v>614.31679999999994</v>
      </c>
      <c r="X187" s="4">
        <v>0</v>
      </c>
      <c r="Y187" s="4">
        <v>0.1736</v>
      </c>
      <c r="Z187" s="4" t="s">
        <v>377</v>
      </c>
      <c r="AA187" s="4">
        <v>0</v>
      </c>
      <c r="AB187" s="4">
        <v>11.8</v>
      </c>
      <c r="AC187" s="4">
        <v>835</v>
      </c>
      <c r="AD187" s="4">
        <v>861</v>
      </c>
      <c r="AE187" s="4">
        <v>832</v>
      </c>
      <c r="AF187" s="4">
        <v>88</v>
      </c>
      <c r="AG187" s="4">
        <v>22.38</v>
      </c>
      <c r="AH187" s="4">
        <v>0.51</v>
      </c>
      <c r="AI187" s="4">
        <v>976</v>
      </c>
      <c r="AJ187" s="4">
        <v>-1</v>
      </c>
      <c r="AK187" s="4">
        <v>0</v>
      </c>
      <c r="AL187" s="4">
        <v>24</v>
      </c>
      <c r="AM187" s="4">
        <v>191</v>
      </c>
      <c r="AN187" s="4">
        <v>190</v>
      </c>
      <c r="AO187" s="4">
        <v>3.1</v>
      </c>
      <c r="AP187" s="4">
        <v>195</v>
      </c>
      <c r="AQ187" s="4" t="s">
        <v>155</v>
      </c>
      <c r="AR187" s="4">
        <v>2</v>
      </c>
      <c r="AS187" s="5">
        <v>0.87587962962962962</v>
      </c>
      <c r="AT187" s="4">
        <v>47.164242000000002</v>
      </c>
      <c r="AU187" s="4">
        <v>-88.488290000000006</v>
      </c>
      <c r="AV187" s="4">
        <v>317.10000000000002</v>
      </c>
      <c r="AW187" s="4">
        <v>25.6</v>
      </c>
      <c r="AX187" s="4">
        <v>12</v>
      </c>
      <c r="AY187" s="4">
        <v>10</v>
      </c>
      <c r="AZ187" s="4" t="s">
        <v>425</v>
      </c>
      <c r="BA187" s="4">
        <v>1.2350000000000001</v>
      </c>
      <c r="BB187" s="4">
        <v>1.7</v>
      </c>
      <c r="BC187" s="4">
        <v>2.335</v>
      </c>
      <c r="BD187" s="4">
        <v>14.063000000000001</v>
      </c>
      <c r="BE187" s="4">
        <v>13.82</v>
      </c>
      <c r="BF187" s="4">
        <v>0.98</v>
      </c>
      <c r="BG187" s="4">
        <v>15.227</v>
      </c>
      <c r="BH187" s="4">
        <v>2610.0169999999998</v>
      </c>
      <c r="BI187" s="4">
        <v>260.01600000000002</v>
      </c>
      <c r="BJ187" s="4">
        <v>2.198</v>
      </c>
      <c r="BK187" s="4">
        <v>0.249</v>
      </c>
      <c r="BL187" s="4">
        <v>2.4470000000000001</v>
      </c>
      <c r="BM187" s="4">
        <v>1.762</v>
      </c>
      <c r="BN187" s="4">
        <v>0.2</v>
      </c>
      <c r="BO187" s="4">
        <v>1.962</v>
      </c>
      <c r="BP187" s="4">
        <v>4.6787000000000001</v>
      </c>
      <c r="BT187" s="4">
        <v>29.068000000000001</v>
      </c>
      <c r="BU187" s="4">
        <v>0.22344900000000001</v>
      </c>
      <c r="BV187" s="4">
        <v>-5</v>
      </c>
      <c r="BW187" s="4">
        <v>0.71189899999999995</v>
      </c>
      <c r="BX187" s="4">
        <v>5.4605459999999999</v>
      </c>
      <c r="BY187" s="4">
        <v>14.380357999999999</v>
      </c>
    </row>
    <row r="188" spans="1:77">
      <c r="A188" s="2">
        <v>42438</v>
      </c>
      <c r="B188" s="28">
        <v>0.66797969907407406</v>
      </c>
      <c r="C188" s="4">
        <v>13.465</v>
      </c>
      <c r="D188" s="4">
        <v>1.3583000000000001</v>
      </c>
      <c r="E188" s="4" t="s">
        <v>155</v>
      </c>
      <c r="F188" s="4">
        <v>13583.415435000001</v>
      </c>
      <c r="G188" s="4">
        <v>114.1</v>
      </c>
      <c r="H188" s="4">
        <v>11.9</v>
      </c>
      <c r="I188" s="4">
        <v>455.3</v>
      </c>
      <c r="K188" s="4">
        <v>0.2</v>
      </c>
      <c r="L188" s="4">
        <v>0.87090000000000001</v>
      </c>
      <c r="M188" s="4">
        <v>11.727399999999999</v>
      </c>
      <c r="N188" s="4">
        <v>1.1830000000000001</v>
      </c>
      <c r="O188" s="4">
        <v>99.343000000000004</v>
      </c>
      <c r="P188" s="4">
        <v>10.353899999999999</v>
      </c>
      <c r="Q188" s="4">
        <v>109.7</v>
      </c>
      <c r="R188" s="4">
        <v>79.645300000000006</v>
      </c>
      <c r="S188" s="4">
        <v>8.3009000000000004</v>
      </c>
      <c r="T188" s="4">
        <v>87.9</v>
      </c>
      <c r="U188" s="4">
        <v>455.27030000000002</v>
      </c>
      <c r="X188" s="4">
        <v>0</v>
      </c>
      <c r="Y188" s="4">
        <v>0.17419999999999999</v>
      </c>
      <c r="Z188" s="4" t="s">
        <v>377</v>
      </c>
      <c r="AA188" s="4">
        <v>0</v>
      </c>
      <c r="AB188" s="4">
        <v>11.8</v>
      </c>
      <c r="AC188" s="4">
        <v>836</v>
      </c>
      <c r="AD188" s="4">
        <v>862</v>
      </c>
      <c r="AE188" s="4">
        <v>833</v>
      </c>
      <c r="AF188" s="4">
        <v>88</v>
      </c>
      <c r="AG188" s="4">
        <v>22.38</v>
      </c>
      <c r="AH188" s="4">
        <v>0.51</v>
      </c>
      <c r="AI188" s="4">
        <v>976</v>
      </c>
      <c r="AJ188" s="4">
        <v>-1</v>
      </c>
      <c r="AK188" s="4">
        <v>0</v>
      </c>
      <c r="AL188" s="4">
        <v>24</v>
      </c>
      <c r="AM188" s="4">
        <v>191</v>
      </c>
      <c r="AN188" s="4">
        <v>190</v>
      </c>
      <c r="AO188" s="4">
        <v>3</v>
      </c>
      <c r="AP188" s="4">
        <v>195</v>
      </c>
      <c r="AQ188" s="4" t="s">
        <v>155</v>
      </c>
      <c r="AR188" s="4">
        <v>2</v>
      </c>
      <c r="AS188" s="5">
        <v>0.87589120370370377</v>
      </c>
      <c r="AT188" s="4">
        <v>47.164259999999999</v>
      </c>
      <c r="AU188" s="4">
        <v>-88.488414000000006</v>
      </c>
      <c r="AV188" s="4">
        <v>317.3</v>
      </c>
      <c r="AW188" s="4">
        <v>22.4</v>
      </c>
      <c r="AX188" s="4">
        <v>12</v>
      </c>
      <c r="AY188" s="4">
        <v>10</v>
      </c>
      <c r="AZ188" s="4" t="s">
        <v>425</v>
      </c>
      <c r="BA188" s="4">
        <v>1.33</v>
      </c>
      <c r="BB188" s="4">
        <v>1.83</v>
      </c>
      <c r="BC188" s="4">
        <v>2.4300000000000002</v>
      </c>
      <c r="BD188" s="4">
        <v>14.063000000000001</v>
      </c>
      <c r="BE188" s="4">
        <v>14.16</v>
      </c>
      <c r="BF188" s="4">
        <v>1.01</v>
      </c>
      <c r="BG188" s="4">
        <v>14.818</v>
      </c>
      <c r="BH188" s="4">
        <v>2745.2750000000001</v>
      </c>
      <c r="BI188" s="4">
        <v>176.26300000000001</v>
      </c>
      <c r="BJ188" s="4">
        <v>2.4350000000000001</v>
      </c>
      <c r="BK188" s="4">
        <v>0.254</v>
      </c>
      <c r="BL188" s="4">
        <v>2.6890000000000001</v>
      </c>
      <c r="BM188" s="4">
        <v>1.952</v>
      </c>
      <c r="BN188" s="4">
        <v>0.20300000000000001</v>
      </c>
      <c r="BO188" s="4">
        <v>2.1560000000000001</v>
      </c>
      <c r="BP188" s="4">
        <v>3.5240999999999998</v>
      </c>
      <c r="BT188" s="4">
        <v>29.648</v>
      </c>
      <c r="BU188" s="4">
        <v>0.23016300000000001</v>
      </c>
      <c r="BV188" s="4">
        <v>-5</v>
      </c>
      <c r="BW188" s="4">
        <v>0.71155100000000004</v>
      </c>
      <c r="BX188" s="4">
        <v>5.6246080000000003</v>
      </c>
      <c r="BY188" s="4">
        <v>14.373329999999999</v>
      </c>
    </row>
    <row r="189" spans="1:77">
      <c r="A189" s="2">
        <v>42438</v>
      </c>
      <c r="B189" s="28">
        <v>0.66799127314814821</v>
      </c>
      <c r="C189" s="4">
        <v>13.709</v>
      </c>
      <c r="D189" s="4">
        <v>0.96840000000000004</v>
      </c>
      <c r="E189" s="4" t="s">
        <v>155</v>
      </c>
      <c r="F189" s="4">
        <v>9683.5796389999996</v>
      </c>
      <c r="G189" s="4">
        <v>136.30000000000001</v>
      </c>
      <c r="H189" s="4">
        <v>11.8</v>
      </c>
      <c r="I189" s="4">
        <v>498.3</v>
      </c>
      <c r="K189" s="4">
        <v>0.2</v>
      </c>
      <c r="L189" s="4">
        <v>0.87239999999999995</v>
      </c>
      <c r="M189" s="4">
        <v>11.960100000000001</v>
      </c>
      <c r="N189" s="4">
        <v>0.8448</v>
      </c>
      <c r="O189" s="4">
        <v>118.946</v>
      </c>
      <c r="P189" s="4">
        <v>10.3065</v>
      </c>
      <c r="Q189" s="4">
        <v>129.30000000000001</v>
      </c>
      <c r="R189" s="4">
        <v>95.361400000000003</v>
      </c>
      <c r="S189" s="4">
        <v>8.2629000000000001</v>
      </c>
      <c r="T189" s="4">
        <v>103.6</v>
      </c>
      <c r="U189" s="4">
        <v>498.25040000000001</v>
      </c>
      <c r="X189" s="4">
        <v>0</v>
      </c>
      <c r="Y189" s="4">
        <v>0.17449999999999999</v>
      </c>
      <c r="Z189" s="4" t="s">
        <v>377</v>
      </c>
      <c r="AA189" s="4">
        <v>0</v>
      </c>
      <c r="AB189" s="4">
        <v>11.8</v>
      </c>
      <c r="AC189" s="4">
        <v>837</v>
      </c>
      <c r="AD189" s="4">
        <v>861</v>
      </c>
      <c r="AE189" s="4">
        <v>834</v>
      </c>
      <c r="AF189" s="4">
        <v>88</v>
      </c>
      <c r="AG189" s="4">
        <v>22.38</v>
      </c>
      <c r="AH189" s="4">
        <v>0.51</v>
      </c>
      <c r="AI189" s="4">
        <v>976</v>
      </c>
      <c r="AJ189" s="4">
        <v>-1</v>
      </c>
      <c r="AK189" s="4">
        <v>0</v>
      </c>
      <c r="AL189" s="4">
        <v>24</v>
      </c>
      <c r="AM189" s="4">
        <v>191</v>
      </c>
      <c r="AN189" s="4">
        <v>189.4</v>
      </c>
      <c r="AO189" s="4">
        <v>2.9</v>
      </c>
      <c r="AP189" s="4">
        <v>195</v>
      </c>
      <c r="AQ189" s="4" t="s">
        <v>155</v>
      </c>
      <c r="AR189" s="4">
        <v>2</v>
      </c>
      <c r="AS189" s="5">
        <v>0.87590277777777781</v>
      </c>
      <c r="AT189" s="4">
        <v>47.164281000000003</v>
      </c>
      <c r="AU189" s="4">
        <v>-88.488523000000001</v>
      </c>
      <c r="AV189" s="4">
        <v>317.5</v>
      </c>
      <c r="AW189" s="4">
        <v>20.7</v>
      </c>
      <c r="AX189" s="4">
        <v>12</v>
      </c>
      <c r="AY189" s="4">
        <v>10</v>
      </c>
      <c r="AZ189" s="4" t="s">
        <v>425</v>
      </c>
      <c r="BA189" s="4">
        <v>1.4</v>
      </c>
      <c r="BB189" s="4">
        <v>1.9</v>
      </c>
      <c r="BC189" s="4">
        <v>2.5</v>
      </c>
      <c r="BD189" s="4">
        <v>14.063000000000001</v>
      </c>
      <c r="BE189" s="4">
        <v>14.34</v>
      </c>
      <c r="BF189" s="4">
        <v>1.02</v>
      </c>
      <c r="BG189" s="4">
        <v>14.622</v>
      </c>
      <c r="BH189" s="4">
        <v>2821.8739999999998</v>
      </c>
      <c r="BI189" s="4">
        <v>126.867</v>
      </c>
      <c r="BJ189" s="4">
        <v>2.9390000000000001</v>
      </c>
      <c r="BK189" s="4">
        <v>0.255</v>
      </c>
      <c r="BL189" s="4">
        <v>3.194</v>
      </c>
      <c r="BM189" s="4">
        <v>2.3559999999999999</v>
      </c>
      <c r="BN189" s="4">
        <v>0.20399999999999999</v>
      </c>
      <c r="BO189" s="4">
        <v>2.56</v>
      </c>
      <c r="BP189" s="4">
        <v>3.8873000000000002</v>
      </c>
      <c r="BT189" s="4">
        <v>29.934000000000001</v>
      </c>
      <c r="BU189" s="4">
        <v>0.26410099999999997</v>
      </c>
      <c r="BV189" s="4">
        <v>-5</v>
      </c>
      <c r="BW189" s="4">
        <v>0.71199999999999997</v>
      </c>
      <c r="BX189" s="4">
        <v>6.4539679999999997</v>
      </c>
      <c r="BY189" s="4">
        <v>14.382400000000001</v>
      </c>
    </row>
    <row r="190" spans="1:77">
      <c r="A190" s="2">
        <v>42438</v>
      </c>
      <c r="B190" s="28">
        <v>0.66800284722222225</v>
      </c>
      <c r="C190" s="4">
        <v>13.766</v>
      </c>
      <c r="D190" s="4">
        <v>0.93149999999999999</v>
      </c>
      <c r="E190" s="4" t="s">
        <v>155</v>
      </c>
      <c r="F190" s="4">
        <v>9314.6972179999993</v>
      </c>
      <c r="G190" s="4">
        <v>197</v>
      </c>
      <c r="H190" s="4">
        <v>11.9</v>
      </c>
      <c r="I190" s="4">
        <v>596.5</v>
      </c>
      <c r="K190" s="4">
        <v>0.2</v>
      </c>
      <c r="L190" s="4">
        <v>0.87219999999999998</v>
      </c>
      <c r="M190" s="4">
        <v>12.0068</v>
      </c>
      <c r="N190" s="4">
        <v>0.81240000000000001</v>
      </c>
      <c r="O190" s="4">
        <v>171.864</v>
      </c>
      <c r="P190" s="4">
        <v>10.367800000000001</v>
      </c>
      <c r="Q190" s="4">
        <v>182.2</v>
      </c>
      <c r="R190" s="4">
        <v>137.7868</v>
      </c>
      <c r="S190" s="4">
        <v>8.3120999999999992</v>
      </c>
      <c r="T190" s="4">
        <v>146.1</v>
      </c>
      <c r="U190" s="4">
        <v>596.54909999999995</v>
      </c>
      <c r="X190" s="4">
        <v>0</v>
      </c>
      <c r="Y190" s="4">
        <v>0.1744</v>
      </c>
      <c r="Z190" s="4" t="s">
        <v>377</v>
      </c>
      <c r="AA190" s="4">
        <v>0</v>
      </c>
      <c r="AB190" s="4">
        <v>11.8</v>
      </c>
      <c r="AC190" s="4">
        <v>838</v>
      </c>
      <c r="AD190" s="4">
        <v>865</v>
      </c>
      <c r="AE190" s="4">
        <v>836</v>
      </c>
      <c r="AF190" s="4">
        <v>88</v>
      </c>
      <c r="AG190" s="4">
        <v>22.38</v>
      </c>
      <c r="AH190" s="4">
        <v>0.51</v>
      </c>
      <c r="AI190" s="4">
        <v>976</v>
      </c>
      <c r="AJ190" s="4">
        <v>-1</v>
      </c>
      <c r="AK190" s="4">
        <v>0</v>
      </c>
      <c r="AL190" s="4">
        <v>24</v>
      </c>
      <c r="AM190" s="4">
        <v>191</v>
      </c>
      <c r="AN190" s="4">
        <v>189.6</v>
      </c>
      <c r="AO190" s="4">
        <v>2.9</v>
      </c>
      <c r="AP190" s="4">
        <v>195</v>
      </c>
      <c r="AQ190" s="4" t="s">
        <v>155</v>
      </c>
      <c r="AR190" s="4">
        <v>2</v>
      </c>
      <c r="AS190" s="5">
        <v>0.87591435185185185</v>
      </c>
      <c r="AT190" s="4">
        <v>47.164301000000002</v>
      </c>
      <c r="AU190" s="4">
        <v>-88.488635000000002</v>
      </c>
      <c r="AV190" s="4">
        <v>317.60000000000002</v>
      </c>
      <c r="AW190" s="4">
        <v>20.100000000000001</v>
      </c>
      <c r="AX190" s="4">
        <v>12</v>
      </c>
      <c r="AY190" s="4">
        <v>10</v>
      </c>
      <c r="AZ190" s="4" t="s">
        <v>425</v>
      </c>
      <c r="BA190" s="4">
        <v>1.4</v>
      </c>
      <c r="BB190" s="4">
        <v>2.0299299999999998</v>
      </c>
      <c r="BC190" s="4">
        <v>2.6299299999999999</v>
      </c>
      <c r="BD190" s="4">
        <v>14.063000000000001</v>
      </c>
      <c r="BE190" s="4">
        <v>14.32</v>
      </c>
      <c r="BF190" s="4">
        <v>1.02</v>
      </c>
      <c r="BG190" s="4">
        <v>14.651</v>
      </c>
      <c r="BH190" s="4">
        <v>2827.5680000000002</v>
      </c>
      <c r="BI190" s="4">
        <v>121.774</v>
      </c>
      <c r="BJ190" s="4">
        <v>4.2380000000000004</v>
      </c>
      <c r="BK190" s="4">
        <v>0.25600000000000001</v>
      </c>
      <c r="BL190" s="4">
        <v>4.4939999999999998</v>
      </c>
      <c r="BM190" s="4">
        <v>3.3980000000000001</v>
      </c>
      <c r="BN190" s="4">
        <v>0.20499999999999999</v>
      </c>
      <c r="BO190" s="4">
        <v>3.6030000000000002</v>
      </c>
      <c r="BP190" s="4">
        <v>4.6454000000000004</v>
      </c>
      <c r="BT190" s="4">
        <v>29.87</v>
      </c>
      <c r="BU190" s="4">
        <v>0.28534700000000002</v>
      </c>
      <c r="BV190" s="4">
        <v>-5</v>
      </c>
      <c r="BW190" s="4">
        <v>0.71199999999999997</v>
      </c>
      <c r="BX190" s="4">
        <v>6.9731670000000001</v>
      </c>
      <c r="BY190" s="4">
        <v>14.382400000000001</v>
      </c>
    </row>
    <row r="191" spans="1:77">
      <c r="A191" s="2">
        <v>42438</v>
      </c>
      <c r="B191" s="28">
        <v>0.66801442129629629</v>
      </c>
      <c r="C191" s="4">
        <v>13.753</v>
      </c>
      <c r="D191" s="4">
        <v>1.054</v>
      </c>
      <c r="E191" s="4" t="s">
        <v>155</v>
      </c>
      <c r="F191" s="4">
        <v>10539.700747999999</v>
      </c>
      <c r="G191" s="4">
        <v>232.8</v>
      </c>
      <c r="H191" s="4">
        <v>11.8</v>
      </c>
      <c r="I191" s="4">
        <v>602.5</v>
      </c>
      <c r="K191" s="4">
        <v>0.2</v>
      </c>
      <c r="L191" s="4">
        <v>0.87129999999999996</v>
      </c>
      <c r="M191" s="4">
        <v>11.982699999999999</v>
      </c>
      <c r="N191" s="4">
        <v>0.91830000000000001</v>
      </c>
      <c r="O191" s="4">
        <v>202.8546</v>
      </c>
      <c r="P191" s="4">
        <v>10.2812</v>
      </c>
      <c r="Q191" s="4">
        <v>213.1</v>
      </c>
      <c r="R191" s="4">
        <v>162.6326</v>
      </c>
      <c r="S191" s="4">
        <v>8.2425999999999995</v>
      </c>
      <c r="T191" s="4">
        <v>170.9</v>
      </c>
      <c r="U191" s="4">
        <v>602.54089999999997</v>
      </c>
      <c r="X191" s="4">
        <v>0</v>
      </c>
      <c r="Y191" s="4">
        <v>0.17430000000000001</v>
      </c>
      <c r="Z191" s="4" t="s">
        <v>377</v>
      </c>
      <c r="AA191" s="4">
        <v>0</v>
      </c>
      <c r="AB191" s="4">
        <v>11.9</v>
      </c>
      <c r="AC191" s="4">
        <v>840</v>
      </c>
      <c r="AD191" s="4">
        <v>869</v>
      </c>
      <c r="AE191" s="4">
        <v>836</v>
      </c>
      <c r="AF191" s="4">
        <v>88</v>
      </c>
      <c r="AG191" s="4">
        <v>22.38</v>
      </c>
      <c r="AH191" s="4">
        <v>0.51</v>
      </c>
      <c r="AI191" s="4">
        <v>976</v>
      </c>
      <c r="AJ191" s="4">
        <v>-1</v>
      </c>
      <c r="AK191" s="4">
        <v>0</v>
      </c>
      <c r="AL191" s="4">
        <v>24</v>
      </c>
      <c r="AM191" s="4">
        <v>191</v>
      </c>
      <c r="AN191" s="4">
        <v>190.6</v>
      </c>
      <c r="AO191" s="4">
        <v>3.1</v>
      </c>
      <c r="AP191" s="4">
        <v>195</v>
      </c>
      <c r="AQ191" s="4" t="s">
        <v>155</v>
      </c>
      <c r="AR191" s="4">
        <v>2</v>
      </c>
      <c r="AS191" s="5">
        <v>0.87592592592592589</v>
      </c>
      <c r="AT191" s="4">
        <v>47.164307999999998</v>
      </c>
      <c r="AU191" s="4">
        <v>-88.488675000000001</v>
      </c>
      <c r="AV191" s="4">
        <v>317.60000000000002</v>
      </c>
      <c r="AW191" s="4">
        <v>19.8</v>
      </c>
      <c r="AX191" s="4">
        <v>12</v>
      </c>
      <c r="AY191" s="4">
        <v>10</v>
      </c>
      <c r="AZ191" s="4" t="s">
        <v>425</v>
      </c>
      <c r="BA191" s="4">
        <v>1.4</v>
      </c>
      <c r="BB191" s="4">
        <v>2.1</v>
      </c>
      <c r="BC191" s="4">
        <v>2.7</v>
      </c>
      <c r="BD191" s="4">
        <v>14.063000000000001</v>
      </c>
      <c r="BE191" s="4">
        <v>14.2</v>
      </c>
      <c r="BF191" s="4">
        <v>1.01</v>
      </c>
      <c r="BG191" s="4">
        <v>14.773</v>
      </c>
      <c r="BH191" s="4">
        <v>2803.8989999999999</v>
      </c>
      <c r="BI191" s="4">
        <v>136.76499999999999</v>
      </c>
      <c r="BJ191" s="4">
        <v>4.9710000000000001</v>
      </c>
      <c r="BK191" s="4">
        <v>0.252</v>
      </c>
      <c r="BL191" s="4">
        <v>5.2229999999999999</v>
      </c>
      <c r="BM191" s="4">
        <v>3.9849999999999999</v>
      </c>
      <c r="BN191" s="4">
        <v>0.20200000000000001</v>
      </c>
      <c r="BO191" s="4">
        <v>4.1870000000000003</v>
      </c>
      <c r="BP191" s="4">
        <v>4.6622000000000003</v>
      </c>
      <c r="BT191" s="4">
        <v>29.648</v>
      </c>
      <c r="BU191" s="4">
        <v>0.27628599999999998</v>
      </c>
      <c r="BV191" s="4">
        <v>-5</v>
      </c>
      <c r="BW191" s="4">
        <v>0.71365299999999998</v>
      </c>
      <c r="BX191" s="4">
        <v>6.7517389999999997</v>
      </c>
      <c r="BY191" s="4">
        <v>14.415791</v>
      </c>
    </row>
    <row r="192" spans="1:77">
      <c r="A192" s="2">
        <v>42438</v>
      </c>
      <c r="B192" s="28">
        <v>0.66802599537037033</v>
      </c>
      <c r="C192" s="4">
        <v>13.731999999999999</v>
      </c>
      <c r="D192" s="4">
        <v>1.1353</v>
      </c>
      <c r="E192" s="4" t="s">
        <v>155</v>
      </c>
      <c r="F192" s="4">
        <v>11353.358333</v>
      </c>
      <c r="G192" s="4">
        <v>243.8</v>
      </c>
      <c r="H192" s="4">
        <v>11.7</v>
      </c>
      <c r="I192" s="4">
        <v>638.5</v>
      </c>
      <c r="K192" s="4">
        <v>0.2</v>
      </c>
      <c r="L192" s="4">
        <v>0.87070000000000003</v>
      </c>
      <c r="M192" s="4">
        <v>11.9564</v>
      </c>
      <c r="N192" s="4">
        <v>0.98860000000000003</v>
      </c>
      <c r="O192" s="4">
        <v>212.24690000000001</v>
      </c>
      <c r="P192" s="4">
        <v>10.1875</v>
      </c>
      <c r="Q192" s="4">
        <v>222.4</v>
      </c>
      <c r="R192" s="4">
        <v>170.16249999999999</v>
      </c>
      <c r="S192" s="4">
        <v>8.1675000000000004</v>
      </c>
      <c r="T192" s="4">
        <v>178.3</v>
      </c>
      <c r="U192" s="4">
        <v>638.54250000000002</v>
      </c>
      <c r="X192" s="4">
        <v>0</v>
      </c>
      <c r="Y192" s="4">
        <v>0.1741</v>
      </c>
      <c r="Z192" s="4" t="s">
        <v>377</v>
      </c>
      <c r="AA192" s="4">
        <v>0</v>
      </c>
      <c r="AB192" s="4">
        <v>11.8</v>
      </c>
      <c r="AC192" s="4">
        <v>840</v>
      </c>
      <c r="AD192" s="4">
        <v>868</v>
      </c>
      <c r="AE192" s="4">
        <v>837</v>
      </c>
      <c r="AF192" s="4">
        <v>88</v>
      </c>
      <c r="AG192" s="4">
        <v>22.38</v>
      </c>
      <c r="AH192" s="4">
        <v>0.51</v>
      </c>
      <c r="AI192" s="4">
        <v>976</v>
      </c>
      <c r="AJ192" s="4">
        <v>-1</v>
      </c>
      <c r="AK192" s="4">
        <v>0</v>
      </c>
      <c r="AL192" s="4">
        <v>24</v>
      </c>
      <c r="AM192" s="4">
        <v>191</v>
      </c>
      <c r="AN192" s="4">
        <v>190.4</v>
      </c>
      <c r="AO192" s="4">
        <v>3.1</v>
      </c>
      <c r="AP192" s="4">
        <v>195</v>
      </c>
      <c r="AQ192" s="4" t="s">
        <v>155</v>
      </c>
      <c r="AR192" s="4">
        <v>2</v>
      </c>
      <c r="AS192" s="5">
        <v>0.87592592592592589</v>
      </c>
      <c r="AT192" s="4">
        <v>47.164327</v>
      </c>
      <c r="AU192" s="4">
        <v>-88.488829999999993</v>
      </c>
      <c r="AV192" s="4">
        <v>317.8</v>
      </c>
      <c r="AW192" s="4">
        <v>21.9</v>
      </c>
      <c r="AX192" s="4">
        <v>12</v>
      </c>
      <c r="AY192" s="4">
        <v>10</v>
      </c>
      <c r="AZ192" s="4" t="s">
        <v>425</v>
      </c>
      <c r="BA192" s="4">
        <v>1.4</v>
      </c>
      <c r="BB192" s="4">
        <v>1.905</v>
      </c>
      <c r="BC192" s="4">
        <v>2.44</v>
      </c>
      <c r="BD192" s="4">
        <v>14.063000000000001</v>
      </c>
      <c r="BE192" s="4">
        <v>14.14</v>
      </c>
      <c r="BF192" s="4">
        <v>1.01</v>
      </c>
      <c r="BG192" s="4">
        <v>14.846</v>
      </c>
      <c r="BH192" s="4">
        <v>2787.4830000000002</v>
      </c>
      <c r="BI192" s="4">
        <v>146.68799999999999</v>
      </c>
      <c r="BJ192" s="4">
        <v>5.1820000000000004</v>
      </c>
      <c r="BK192" s="4">
        <v>0.249</v>
      </c>
      <c r="BL192" s="4">
        <v>5.431</v>
      </c>
      <c r="BM192" s="4">
        <v>4.1539999999999999</v>
      </c>
      <c r="BN192" s="4">
        <v>0.19900000000000001</v>
      </c>
      <c r="BO192" s="4">
        <v>4.3540000000000001</v>
      </c>
      <c r="BP192" s="4">
        <v>4.9226000000000001</v>
      </c>
      <c r="BT192" s="4">
        <v>29.52</v>
      </c>
      <c r="BU192" s="4">
        <v>0.24796000000000001</v>
      </c>
      <c r="BV192" s="4">
        <v>-5</v>
      </c>
      <c r="BW192" s="4">
        <v>0.71334699999999995</v>
      </c>
      <c r="BX192" s="4">
        <v>6.0595220000000003</v>
      </c>
      <c r="BY192" s="4">
        <v>14.409609</v>
      </c>
    </row>
    <row r="193" spans="1:77">
      <c r="A193" s="2">
        <v>42438</v>
      </c>
      <c r="B193" s="28">
        <v>0.66803756944444448</v>
      </c>
      <c r="C193" s="4">
        <v>13.747999999999999</v>
      </c>
      <c r="D193" s="4">
        <v>1.0017</v>
      </c>
      <c r="E193" s="4" t="s">
        <v>155</v>
      </c>
      <c r="F193" s="4">
        <v>10016.660988</v>
      </c>
      <c r="G193" s="4">
        <v>256</v>
      </c>
      <c r="H193" s="4">
        <v>11.7</v>
      </c>
      <c r="I193" s="4">
        <v>644.20000000000005</v>
      </c>
      <c r="K193" s="4">
        <v>0.2</v>
      </c>
      <c r="L193" s="4">
        <v>0.87180000000000002</v>
      </c>
      <c r="M193" s="4">
        <v>11.984999999999999</v>
      </c>
      <c r="N193" s="4">
        <v>0.87319999999999998</v>
      </c>
      <c r="O193" s="4">
        <v>223.14089999999999</v>
      </c>
      <c r="P193" s="4">
        <v>10.1998</v>
      </c>
      <c r="Q193" s="4">
        <v>233.3</v>
      </c>
      <c r="R193" s="4">
        <v>178.8965</v>
      </c>
      <c r="S193" s="4">
        <v>8.1774000000000004</v>
      </c>
      <c r="T193" s="4">
        <v>187.1</v>
      </c>
      <c r="U193" s="4">
        <v>644.22469999999998</v>
      </c>
      <c r="X193" s="4">
        <v>0</v>
      </c>
      <c r="Y193" s="4">
        <v>0.1744</v>
      </c>
      <c r="Z193" s="4" t="s">
        <v>377</v>
      </c>
      <c r="AA193" s="4">
        <v>0</v>
      </c>
      <c r="AB193" s="4">
        <v>11.7</v>
      </c>
      <c r="AC193" s="4">
        <v>841</v>
      </c>
      <c r="AD193" s="4">
        <v>868</v>
      </c>
      <c r="AE193" s="4">
        <v>838</v>
      </c>
      <c r="AF193" s="4">
        <v>88</v>
      </c>
      <c r="AG193" s="4">
        <v>22.38</v>
      </c>
      <c r="AH193" s="4">
        <v>0.51</v>
      </c>
      <c r="AI193" s="4">
        <v>976</v>
      </c>
      <c r="AJ193" s="4">
        <v>-1</v>
      </c>
      <c r="AK193" s="4">
        <v>0</v>
      </c>
      <c r="AL193" s="4">
        <v>24</v>
      </c>
      <c r="AM193" s="4">
        <v>191</v>
      </c>
      <c r="AN193" s="4">
        <v>190</v>
      </c>
      <c r="AO193" s="4">
        <v>3.2</v>
      </c>
      <c r="AP193" s="4">
        <v>195</v>
      </c>
      <c r="AQ193" s="4" t="s">
        <v>155</v>
      </c>
      <c r="AR193" s="4">
        <v>2</v>
      </c>
      <c r="AS193" s="5">
        <v>0.87594907407407396</v>
      </c>
      <c r="AT193" s="4">
        <v>47.164351000000003</v>
      </c>
      <c r="AU193" s="4">
        <v>-88.489000000000004</v>
      </c>
      <c r="AV193" s="4">
        <v>317.60000000000002</v>
      </c>
      <c r="AW193" s="4">
        <v>23.1</v>
      </c>
      <c r="AX193" s="4">
        <v>12</v>
      </c>
      <c r="AY193" s="4">
        <v>10</v>
      </c>
      <c r="AZ193" s="4" t="s">
        <v>425</v>
      </c>
      <c r="BA193" s="4">
        <v>1.4</v>
      </c>
      <c r="BB193" s="4">
        <v>1.8</v>
      </c>
      <c r="BC193" s="4">
        <v>2.2999999999999998</v>
      </c>
      <c r="BD193" s="4">
        <v>14.063000000000001</v>
      </c>
      <c r="BE193" s="4">
        <v>14.26</v>
      </c>
      <c r="BF193" s="4">
        <v>1.01</v>
      </c>
      <c r="BG193" s="4">
        <v>14.708</v>
      </c>
      <c r="BH193" s="4">
        <v>2812.8449999999998</v>
      </c>
      <c r="BI193" s="4">
        <v>130.44</v>
      </c>
      <c r="BJ193" s="4">
        <v>5.484</v>
      </c>
      <c r="BK193" s="4">
        <v>0.251</v>
      </c>
      <c r="BL193" s="4">
        <v>5.7350000000000003</v>
      </c>
      <c r="BM193" s="4">
        <v>4.3970000000000002</v>
      </c>
      <c r="BN193" s="4">
        <v>0.20100000000000001</v>
      </c>
      <c r="BO193" s="4">
        <v>4.5979999999999999</v>
      </c>
      <c r="BP193" s="4">
        <v>4.9996999999999998</v>
      </c>
      <c r="BT193" s="4">
        <v>29.754000000000001</v>
      </c>
      <c r="BU193" s="4">
        <v>0.247081</v>
      </c>
      <c r="BV193" s="4">
        <v>-5</v>
      </c>
      <c r="BW193" s="4">
        <v>0.71199999999999997</v>
      </c>
      <c r="BX193" s="4">
        <v>6.0380419999999999</v>
      </c>
      <c r="BY193" s="4">
        <v>14.382400000000001</v>
      </c>
    </row>
    <row r="194" spans="1:77">
      <c r="A194" s="2">
        <v>42438</v>
      </c>
      <c r="B194" s="28">
        <v>0.66804914351851863</v>
      </c>
      <c r="C194" s="4">
        <v>13.994999999999999</v>
      </c>
      <c r="D194" s="4">
        <v>0.59860000000000002</v>
      </c>
      <c r="E194" s="4" t="s">
        <v>155</v>
      </c>
      <c r="F194" s="4">
        <v>5985.754328</v>
      </c>
      <c r="G194" s="4">
        <v>290.2</v>
      </c>
      <c r="H194" s="4">
        <v>11.7</v>
      </c>
      <c r="I194" s="4">
        <v>638.9</v>
      </c>
      <c r="K194" s="4">
        <v>0.1</v>
      </c>
      <c r="L194" s="4">
        <v>0.87339999999999995</v>
      </c>
      <c r="M194" s="4">
        <v>12.2233</v>
      </c>
      <c r="N194" s="4">
        <v>0.52280000000000004</v>
      </c>
      <c r="O194" s="4">
        <v>253.44810000000001</v>
      </c>
      <c r="P194" s="4">
        <v>10.218999999999999</v>
      </c>
      <c r="Q194" s="4">
        <v>263.7</v>
      </c>
      <c r="R194" s="4">
        <v>203.1944</v>
      </c>
      <c r="S194" s="4">
        <v>8.1928000000000001</v>
      </c>
      <c r="T194" s="4">
        <v>211.4</v>
      </c>
      <c r="U194" s="4">
        <v>638.85739999999998</v>
      </c>
      <c r="X194" s="4">
        <v>0</v>
      </c>
      <c r="Y194" s="4">
        <v>8.7300000000000003E-2</v>
      </c>
      <c r="Z194" s="4" t="s">
        <v>377</v>
      </c>
      <c r="AA194" s="4">
        <v>0</v>
      </c>
      <c r="AB194" s="4">
        <v>11.8</v>
      </c>
      <c r="AC194" s="4">
        <v>843</v>
      </c>
      <c r="AD194" s="4">
        <v>869</v>
      </c>
      <c r="AE194" s="4">
        <v>839</v>
      </c>
      <c r="AF194" s="4">
        <v>88</v>
      </c>
      <c r="AG194" s="4">
        <v>22.38</v>
      </c>
      <c r="AH194" s="4">
        <v>0.51</v>
      </c>
      <c r="AI194" s="4">
        <v>976</v>
      </c>
      <c r="AJ194" s="4">
        <v>-1</v>
      </c>
      <c r="AK194" s="4">
        <v>0</v>
      </c>
      <c r="AL194" s="4">
        <v>24</v>
      </c>
      <c r="AM194" s="4">
        <v>191</v>
      </c>
      <c r="AN194" s="4">
        <v>189.4</v>
      </c>
      <c r="AO194" s="4">
        <v>3.1</v>
      </c>
      <c r="AP194" s="4">
        <v>195</v>
      </c>
      <c r="AQ194" s="4" t="s">
        <v>155</v>
      </c>
      <c r="AR194" s="4">
        <v>2</v>
      </c>
      <c r="AS194" s="5">
        <v>0.87596064814814811</v>
      </c>
      <c r="AT194" s="4">
        <v>47.164371000000003</v>
      </c>
      <c r="AU194" s="4">
        <v>-88.489132999999995</v>
      </c>
      <c r="AV194" s="4">
        <v>317.39999999999998</v>
      </c>
      <c r="AW194" s="4">
        <v>23.1</v>
      </c>
      <c r="AX194" s="4">
        <v>12</v>
      </c>
      <c r="AY194" s="4">
        <v>10</v>
      </c>
      <c r="AZ194" s="4" t="s">
        <v>425</v>
      </c>
      <c r="BA194" s="4">
        <v>1.4</v>
      </c>
      <c r="BB194" s="4">
        <v>1.8</v>
      </c>
      <c r="BC194" s="4">
        <v>2.2999999999999998</v>
      </c>
      <c r="BD194" s="4">
        <v>14.063000000000001</v>
      </c>
      <c r="BE194" s="4">
        <v>14.45</v>
      </c>
      <c r="BF194" s="4">
        <v>1.03</v>
      </c>
      <c r="BG194" s="4">
        <v>14.492000000000001</v>
      </c>
      <c r="BH194" s="4">
        <v>2894.096</v>
      </c>
      <c r="BI194" s="4">
        <v>78.784999999999997</v>
      </c>
      <c r="BJ194" s="4">
        <v>6.2839999999999998</v>
      </c>
      <c r="BK194" s="4">
        <v>0.253</v>
      </c>
      <c r="BL194" s="4">
        <v>6.5380000000000003</v>
      </c>
      <c r="BM194" s="4">
        <v>5.0380000000000003</v>
      </c>
      <c r="BN194" s="4">
        <v>0.20300000000000001</v>
      </c>
      <c r="BO194" s="4">
        <v>5.2409999999999997</v>
      </c>
      <c r="BP194" s="4">
        <v>5.0018000000000002</v>
      </c>
      <c r="BT194" s="4">
        <v>15.037000000000001</v>
      </c>
      <c r="BU194" s="4">
        <v>0.26100000000000001</v>
      </c>
      <c r="BV194" s="4">
        <v>-5</v>
      </c>
      <c r="BW194" s="4">
        <v>0.71255100000000005</v>
      </c>
      <c r="BX194" s="4">
        <v>6.3781879999999997</v>
      </c>
      <c r="BY194" s="4">
        <v>14.39353</v>
      </c>
    </row>
    <row r="195" spans="1:77">
      <c r="A195" s="2">
        <v>42438</v>
      </c>
      <c r="B195" s="28">
        <v>0.66806071759259256</v>
      </c>
      <c r="C195" s="4">
        <v>14.135999999999999</v>
      </c>
      <c r="D195" s="4">
        <v>0.3463</v>
      </c>
      <c r="E195" s="4" t="s">
        <v>155</v>
      </c>
      <c r="F195" s="4">
        <v>3463.0832650000002</v>
      </c>
      <c r="G195" s="4">
        <v>318.7</v>
      </c>
      <c r="H195" s="4">
        <v>11.6</v>
      </c>
      <c r="I195" s="4">
        <v>732.2</v>
      </c>
      <c r="K195" s="4">
        <v>0.1</v>
      </c>
      <c r="L195" s="4">
        <v>0.87450000000000006</v>
      </c>
      <c r="M195" s="4">
        <v>12.3614</v>
      </c>
      <c r="N195" s="4">
        <v>0.30280000000000001</v>
      </c>
      <c r="O195" s="4">
        <v>278.7038</v>
      </c>
      <c r="P195" s="4">
        <v>10.143700000000001</v>
      </c>
      <c r="Q195" s="4">
        <v>288.8</v>
      </c>
      <c r="R195" s="4">
        <v>223.44239999999999</v>
      </c>
      <c r="S195" s="4">
        <v>8.1324000000000005</v>
      </c>
      <c r="T195" s="4">
        <v>231.6</v>
      </c>
      <c r="U195" s="4">
        <v>732.17259999999999</v>
      </c>
      <c r="X195" s="4">
        <v>0</v>
      </c>
      <c r="Y195" s="4">
        <v>8.7400000000000005E-2</v>
      </c>
      <c r="Z195" s="4" t="s">
        <v>377</v>
      </c>
      <c r="AA195" s="4">
        <v>0</v>
      </c>
      <c r="AB195" s="4">
        <v>11.8</v>
      </c>
      <c r="AC195" s="4">
        <v>844</v>
      </c>
      <c r="AD195" s="4">
        <v>872</v>
      </c>
      <c r="AE195" s="4">
        <v>840</v>
      </c>
      <c r="AF195" s="4">
        <v>88</v>
      </c>
      <c r="AG195" s="4">
        <v>22.38</v>
      </c>
      <c r="AH195" s="4">
        <v>0.51</v>
      </c>
      <c r="AI195" s="4">
        <v>976</v>
      </c>
      <c r="AJ195" s="4">
        <v>-1</v>
      </c>
      <c r="AK195" s="4">
        <v>0</v>
      </c>
      <c r="AL195" s="4">
        <v>24</v>
      </c>
      <c r="AM195" s="4">
        <v>191</v>
      </c>
      <c r="AN195" s="4">
        <v>189.6</v>
      </c>
      <c r="AO195" s="4">
        <v>3.2</v>
      </c>
      <c r="AP195" s="4">
        <v>195</v>
      </c>
      <c r="AQ195" s="4" t="s">
        <v>155</v>
      </c>
      <c r="AR195" s="4">
        <v>2</v>
      </c>
      <c r="AS195" s="5">
        <v>0.87597222222222226</v>
      </c>
      <c r="AT195" s="4">
        <v>47.164335000000001</v>
      </c>
      <c r="AU195" s="4">
        <v>-88.489266000000001</v>
      </c>
      <c r="AV195" s="4">
        <v>317.3</v>
      </c>
      <c r="AW195" s="4">
        <v>23</v>
      </c>
      <c r="AX195" s="4">
        <v>12</v>
      </c>
      <c r="AY195" s="4">
        <v>10</v>
      </c>
      <c r="AZ195" s="4" t="s">
        <v>425</v>
      </c>
      <c r="BA195" s="4">
        <v>1.4</v>
      </c>
      <c r="BB195" s="4">
        <v>1.865</v>
      </c>
      <c r="BC195" s="4">
        <v>2.3650000000000002</v>
      </c>
      <c r="BD195" s="4">
        <v>14.063000000000001</v>
      </c>
      <c r="BE195" s="4">
        <v>14.58</v>
      </c>
      <c r="BF195" s="4">
        <v>1.04</v>
      </c>
      <c r="BG195" s="4">
        <v>14.356</v>
      </c>
      <c r="BH195" s="4">
        <v>2943.5259999999998</v>
      </c>
      <c r="BI195" s="4">
        <v>45.896000000000001</v>
      </c>
      <c r="BJ195" s="4">
        <v>6.95</v>
      </c>
      <c r="BK195" s="4">
        <v>0.253</v>
      </c>
      <c r="BL195" s="4">
        <v>7.2030000000000003</v>
      </c>
      <c r="BM195" s="4">
        <v>5.5720000000000001</v>
      </c>
      <c r="BN195" s="4">
        <v>0.20300000000000001</v>
      </c>
      <c r="BO195" s="4">
        <v>5.7750000000000004</v>
      </c>
      <c r="BP195" s="4">
        <v>5.7651000000000003</v>
      </c>
      <c r="BT195" s="4">
        <v>15.14</v>
      </c>
      <c r="BU195" s="4">
        <v>0.27808100000000002</v>
      </c>
      <c r="BV195" s="4">
        <v>-5</v>
      </c>
      <c r="BW195" s="4">
        <v>0.71189800000000003</v>
      </c>
      <c r="BX195" s="4">
        <v>6.7956050000000001</v>
      </c>
      <c r="BY195" s="4">
        <v>14.38034</v>
      </c>
    </row>
    <row r="196" spans="1:77">
      <c r="A196" s="2">
        <v>42438</v>
      </c>
      <c r="B196" s="28">
        <v>0.66807229166666671</v>
      </c>
      <c r="C196" s="4">
        <v>14.18</v>
      </c>
      <c r="D196" s="4">
        <v>0.2485</v>
      </c>
      <c r="E196" s="4" t="s">
        <v>155</v>
      </c>
      <c r="F196" s="4">
        <v>2485.0206440000002</v>
      </c>
      <c r="G196" s="4">
        <v>333.9</v>
      </c>
      <c r="H196" s="4">
        <v>11.5</v>
      </c>
      <c r="I196" s="4">
        <v>789.2</v>
      </c>
      <c r="K196" s="4">
        <v>0.1</v>
      </c>
      <c r="L196" s="4">
        <v>0.87490000000000001</v>
      </c>
      <c r="M196" s="4">
        <v>12.4064</v>
      </c>
      <c r="N196" s="4">
        <v>0.21740000000000001</v>
      </c>
      <c r="O196" s="4">
        <v>292.14530000000002</v>
      </c>
      <c r="P196" s="4">
        <v>10.0616</v>
      </c>
      <c r="Q196" s="4">
        <v>302.2</v>
      </c>
      <c r="R196" s="4">
        <v>234.21870000000001</v>
      </c>
      <c r="S196" s="4">
        <v>8.0665999999999993</v>
      </c>
      <c r="T196" s="4">
        <v>242.3</v>
      </c>
      <c r="U196" s="4">
        <v>789.21069999999997</v>
      </c>
      <c r="X196" s="4">
        <v>0</v>
      </c>
      <c r="Y196" s="4">
        <v>8.7499999999999994E-2</v>
      </c>
      <c r="Z196" s="4" t="s">
        <v>377</v>
      </c>
      <c r="AA196" s="4">
        <v>0</v>
      </c>
      <c r="AB196" s="4">
        <v>11.8</v>
      </c>
      <c r="AC196" s="4">
        <v>846</v>
      </c>
      <c r="AD196" s="4">
        <v>875</v>
      </c>
      <c r="AE196" s="4">
        <v>842</v>
      </c>
      <c r="AF196" s="4">
        <v>88</v>
      </c>
      <c r="AG196" s="4">
        <v>22.38</v>
      </c>
      <c r="AH196" s="4">
        <v>0.51</v>
      </c>
      <c r="AI196" s="4">
        <v>976</v>
      </c>
      <c r="AJ196" s="4">
        <v>-1</v>
      </c>
      <c r="AK196" s="4">
        <v>0</v>
      </c>
      <c r="AL196" s="4">
        <v>24</v>
      </c>
      <c r="AM196" s="4">
        <v>191</v>
      </c>
      <c r="AN196" s="4">
        <v>190</v>
      </c>
      <c r="AO196" s="4">
        <v>3.1</v>
      </c>
      <c r="AP196" s="4">
        <v>195</v>
      </c>
      <c r="AQ196" s="4" t="s">
        <v>155</v>
      </c>
      <c r="AR196" s="4">
        <v>2</v>
      </c>
      <c r="AS196" s="5">
        <v>0.8759837962962963</v>
      </c>
      <c r="AT196" s="4">
        <v>47.164287999999999</v>
      </c>
      <c r="AU196" s="4">
        <v>-88.489400000000003</v>
      </c>
      <c r="AV196" s="4">
        <v>317.3</v>
      </c>
      <c r="AW196" s="4">
        <v>24</v>
      </c>
      <c r="AX196" s="4">
        <v>12</v>
      </c>
      <c r="AY196" s="4">
        <v>10</v>
      </c>
      <c r="AZ196" s="4" t="s">
        <v>425</v>
      </c>
      <c r="BA196" s="4">
        <v>1.27</v>
      </c>
      <c r="BB196" s="4">
        <v>1.9</v>
      </c>
      <c r="BC196" s="4">
        <v>2.335</v>
      </c>
      <c r="BD196" s="4">
        <v>14.063000000000001</v>
      </c>
      <c r="BE196" s="4">
        <v>14.63</v>
      </c>
      <c r="BF196" s="4">
        <v>1.04</v>
      </c>
      <c r="BG196" s="4">
        <v>14.295999999999999</v>
      </c>
      <c r="BH196" s="4">
        <v>2962.3420000000001</v>
      </c>
      <c r="BI196" s="4">
        <v>33.042000000000002</v>
      </c>
      <c r="BJ196" s="4">
        <v>7.3049999999999997</v>
      </c>
      <c r="BK196" s="4">
        <v>0.252</v>
      </c>
      <c r="BL196" s="4">
        <v>7.5570000000000004</v>
      </c>
      <c r="BM196" s="4">
        <v>5.8570000000000002</v>
      </c>
      <c r="BN196" s="4">
        <v>0.20200000000000001</v>
      </c>
      <c r="BO196" s="4">
        <v>6.0579999999999998</v>
      </c>
      <c r="BP196" s="4">
        <v>6.2313000000000001</v>
      </c>
      <c r="BT196" s="4">
        <v>15.19</v>
      </c>
      <c r="BU196" s="4">
        <v>0.282082</v>
      </c>
      <c r="BV196" s="4">
        <v>-5</v>
      </c>
      <c r="BW196" s="4">
        <v>0.71210200000000001</v>
      </c>
      <c r="BX196" s="4">
        <v>6.8933790000000004</v>
      </c>
      <c r="BY196" s="4">
        <v>14.384460000000001</v>
      </c>
    </row>
    <row r="197" spans="1:77">
      <c r="A197" s="2">
        <v>42438</v>
      </c>
      <c r="B197" s="28">
        <v>0.66808386574074075</v>
      </c>
      <c r="C197" s="4">
        <v>14.182</v>
      </c>
      <c r="D197" s="4">
        <v>0.18790000000000001</v>
      </c>
      <c r="E197" s="4" t="s">
        <v>155</v>
      </c>
      <c r="F197" s="4">
        <v>1879.168111</v>
      </c>
      <c r="G197" s="4">
        <v>335.6</v>
      </c>
      <c r="H197" s="4">
        <v>11.4</v>
      </c>
      <c r="I197" s="4">
        <v>792.5</v>
      </c>
      <c r="K197" s="4">
        <v>0.1</v>
      </c>
      <c r="L197" s="4">
        <v>0.87539999999999996</v>
      </c>
      <c r="M197" s="4">
        <v>12.4152</v>
      </c>
      <c r="N197" s="4">
        <v>0.16450000000000001</v>
      </c>
      <c r="O197" s="4">
        <v>293.78160000000003</v>
      </c>
      <c r="P197" s="4">
        <v>9.9794999999999998</v>
      </c>
      <c r="Q197" s="4">
        <v>303.8</v>
      </c>
      <c r="R197" s="4">
        <v>235.53059999999999</v>
      </c>
      <c r="S197" s="4">
        <v>8.0007000000000001</v>
      </c>
      <c r="T197" s="4">
        <v>243.5</v>
      </c>
      <c r="U197" s="4">
        <v>792.49090000000001</v>
      </c>
      <c r="X197" s="4">
        <v>0</v>
      </c>
      <c r="Y197" s="4">
        <v>8.7499999999999994E-2</v>
      </c>
      <c r="Z197" s="4" t="s">
        <v>377</v>
      </c>
      <c r="AA197" s="4">
        <v>0</v>
      </c>
      <c r="AB197" s="4">
        <v>11.8</v>
      </c>
      <c r="AC197" s="4">
        <v>846</v>
      </c>
      <c r="AD197" s="4">
        <v>876</v>
      </c>
      <c r="AE197" s="4">
        <v>843</v>
      </c>
      <c r="AF197" s="4">
        <v>88</v>
      </c>
      <c r="AG197" s="4">
        <v>22.38</v>
      </c>
      <c r="AH197" s="4">
        <v>0.51</v>
      </c>
      <c r="AI197" s="4">
        <v>976</v>
      </c>
      <c r="AJ197" s="4">
        <v>-1</v>
      </c>
      <c r="AK197" s="4">
        <v>0</v>
      </c>
      <c r="AL197" s="4">
        <v>24</v>
      </c>
      <c r="AM197" s="4">
        <v>191</v>
      </c>
      <c r="AN197" s="4">
        <v>190</v>
      </c>
      <c r="AO197" s="4">
        <v>3</v>
      </c>
      <c r="AP197" s="4">
        <v>195</v>
      </c>
      <c r="AQ197" s="4" t="s">
        <v>155</v>
      </c>
      <c r="AR197" s="4">
        <v>2</v>
      </c>
      <c r="AS197" s="5">
        <v>0.87599537037037034</v>
      </c>
      <c r="AT197" s="4">
        <v>47.164237999999997</v>
      </c>
      <c r="AU197" s="4">
        <v>-88.489538999999994</v>
      </c>
      <c r="AV197" s="4">
        <v>317.3</v>
      </c>
      <c r="AW197" s="4">
        <v>26</v>
      </c>
      <c r="AX197" s="4">
        <v>12</v>
      </c>
      <c r="AY197" s="4">
        <v>10</v>
      </c>
      <c r="AZ197" s="4" t="s">
        <v>425</v>
      </c>
      <c r="BA197" s="4">
        <v>1.2</v>
      </c>
      <c r="BB197" s="4">
        <v>1.9650000000000001</v>
      </c>
      <c r="BC197" s="4">
        <v>2.3650000000000002</v>
      </c>
      <c r="BD197" s="4">
        <v>14.063000000000001</v>
      </c>
      <c r="BE197" s="4">
        <v>14.7</v>
      </c>
      <c r="BF197" s="4">
        <v>1.05</v>
      </c>
      <c r="BG197" s="4">
        <v>14.234999999999999</v>
      </c>
      <c r="BH197" s="4">
        <v>2974.7330000000002</v>
      </c>
      <c r="BI197" s="4">
        <v>25.085999999999999</v>
      </c>
      <c r="BJ197" s="4">
        <v>7.3710000000000004</v>
      </c>
      <c r="BK197" s="4">
        <v>0.25</v>
      </c>
      <c r="BL197" s="4">
        <v>7.6219999999999999</v>
      </c>
      <c r="BM197" s="4">
        <v>5.91</v>
      </c>
      <c r="BN197" s="4">
        <v>0.20100000000000001</v>
      </c>
      <c r="BO197" s="4">
        <v>6.1109999999999998</v>
      </c>
      <c r="BP197" s="4">
        <v>6.2789000000000001</v>
      </c>
      <c r="BT197" s="4">
        <v>15.250999999999999</v>
      </c>
      <c r="BU197" s="4">
        <v>0.280061</v>
      </c>
      <c r="BV197" s="4">
        <v>-5</v>
      </c>
      <c r="BW197" s="4">
        <v>0.712449</v>
      </c>
      <c r="BX197" s="4">
        <v>6.8439899999999998</v>
      </c>
      <c r="BY197" s="4">
        <v>14.39147</v>
      </c>
    </row>
    <row r="198" spans="1:77">
      <c r="A198" s="2">
        <v>42438</v>
      </c>
      <c r="B198" s="28">
        <v>0.66809543981481478</v>
      </c>
      <c r="C198" s="4">
        <v>14.198</v>
      </c>
      <c r="D198" s="4">
        <v>0.1598</v>
      </c>
      <c r="E198" s="4" t="s">
        <v>155</v>
      </c>
      <c r="F198" s="4">
        <v>1597.617866</v>
      </c>
      <c r="G198" s="4">
        <v>369.2</v>
      </c>
      <c r="H198" s="4">
        <v>11.3</v>
      </c>
      <c r="I198" s="4">
        <v>824.5</v>
      </c>
      <c r="K198" s="4">
        <v>0.1</v>
      </c>
      <c r="L198" s="4">
        <v>0.87549999999999994</v>
      </c>
      <c r="M198" s="4">
        <v>12.429399999999999</v>
      </c>
      <c r="N198" s="4">
        <v>0.1399</v>
      </c>
      <c r="O198" s="4">
        <v>323.20400000000001</v>
      </c>
      <c r="P198" s="4">
        <v>9.8926999999999996</v>
      </c>
      <c r="Q198" s="4">
        <v>333.1</v>
      </c>
      <c r="R198" s="4">
        <v>259.1191</v>
      </c>
      <c r="S198" s="4">
        <v>7.9310999999999998</v>
      </c>
      <c r="T198" s="4">
        <v>267.10000000000002</v>
      </c>
      <c r="U198" s="4">
        <v>824.5299</v>
      </c>
      <c r="X198" s="4">
        <v>0</v>
      </c>
      <c r="Y198" s="4">
        <v>8.7499999999999994E-2</v>
      </c>
      <c r="Z198" s="4" t="s">
        <v>377</v>
      </c>
      <c r="AA198" s="4">
        <v>0</v>
      </c>
      <c r="AB198" s="4">
        <v>11.8</v>
      </c>
      <c r="AC198" s="4">
        <v>846</v>
      </c>
      <c r="AD198" s="4">
        <v>877</v>
      </c>
      <c r="AE198" s="4">
        <v>843</v>
      </c>
      <c r="AF198" s="4">
        <v>88</v>
      </c>
      <c r="AG198" s="4">
        <v>22.38</v>
      </c>
      <c r="AH198" s="4">
        <v>0.51</v>
      </c>
      <c r="AI198" s="4">
        <v>976</v>
      </c>
      <c r="AJ198" s="4">
        <v>-1</v>
      </c>
      <c r="AK198" s="4">
        <v>0</v>
      </c>
      <c r="AL198" s="4">
        <v>24</v>
      </c>
      <c r="AM198" s="4">
        <v>191</v>
      </c>
      <c r="AN198" s="4">
        <v>190.6</v>
      </c>
      <c r="AO198" s="4">
        <v>2.9</v>
      </c>
      <c r="AP198" s="4">
        <v>195</v>
      </c>
      <c r="AQ198" s="4" t="s">
        <v>155</v>
      </c>
      <c r="AR198" s="4">
        <v>2</v>
      </c>
      <c r="AS198" s="5">
        <v>0.87600694444444438</v>
      </c>
      <c r="AT198" s="4">
        <v>47.164172000000001</v>
      </c>
      <c r="AU198" s="4">
        <v>-88.489673999999994</v>
      </c>
      <c r="AV198" s="4">
        <v>317.3</v>
      </c>
      <c r="AW198" s="4">
        <v>27.4</v>
      </c>
      <c r="AX198" s="4">
        <v>12</v>
      </c>
      <c r="AY198" s="4">
        <v>10</v>
      </c>
      <c r="AZ198" s="4" t="s">
        <v>425</v>
      </c>
      <c r="BA198" s="4">
        <v>1.2649999999999999</v>
      </c>
      <c r="BB198" s="4">
        <v>2</v>
      </c>
      <c r="BC198" s="4">
        <v>2.4</v>
      </c>
      <c r="BD198" s="4">
        <v>14.063000000000001</v>
      </c>
      <c r="BE198" s="4">
        <v>14.71</v>
      </c>
      <c r="BF198" s="4">
        <v>1.05</v>
      </c>
      <c r="BG198" s="4">
        <v>14.226000000000001</v>
      </c>
      <c r="BH198" s="4">
        <v>2979.8449999999998</v>
      </c>
      <c r="BI198" s="4">
        <v>21.341999999999999</v>
      </c>
      <c r="BJ198" s="4">
        <v>8.1140000000000008</v>
      </c>
      <c r="BK198" s="4">
        <v>0.248</v>
      </c>
      <c r="BL198" s="4">
        <v>8.3629999999999995</v>
      </c>
      <c r="BM198" s="4">
        <v>6.5049999999999999</v>
      </c>
      <c r="BN198" s="4">
        <v>0.19900000000000001</v>
      </c>
      <c r="BO198" s="4">
        <v>6.7050000000000001</v>
      </c>
      <c r="BP198" s="4">
        <v>6.5365000000000002</v>
      </c>
      <c r="BT198" s="4">
        <v>15.260999999999999</v>
      </c>
      <c r="BU198" s="4">
        <v>0.307591</v>
      </c>
      <c r="BV198" s="4">
        <v>-5</v>
      </c>
      <c r="BW198" s="4">
        <v>0.71199999999999997</v>
      </c>
      <c r="BX198" s="4">
        <v>7.5167549999999999</v>
      </c>
      <c r="BY198" s="4">
        <v>14.382400000000001</v>
      </c>
    </row>
    <row r="199" spans="1:77">
      <c r="A199" s="2">
        <v>42438</v>
      </c>
      <c r="B199" s="28">
        <v>0.66810701388888882</v>
      </c>
      <c r="C199" s="4">
        <v>14.279</v>
      </c>
      <c r="D199" s="4">
        <v>0.1575</v>
      </c>
      <c r="E199" s="4" t="s">
        <v>155</v>
      </c>
      <c r="F199" s="4">
        <v>1575.1383069999999</v>
      </c>
      <c r="G199" s="4">
        <v>437.7</v>
      </c>
      <c r="H199" s="4">
        <v>11.7</v>
      </c>
      <c r="I199" s="4">
        <v>772.2</v>
      </c>
      <c r="K199" s="4">
        <v>0.1</v>
      </c>
      <c r="L199" s="4">
        <v>0.87490000000000001</v>
      </c>
      <c r="M199" s="4">
        <v>12.4925</v>
      </c>
      <c r="N199" s="4">
        <v>0.13780000000000001</v>
      </c>
      <c r="O199" s="4">
        <v>382.93889999999999</v>
      </c>
      <c r="P199" s="4">
        <v>10.2483</v>
      </c>
      <c r="Q199" s="4">
        <v>393.2</v>
      </c>
      <c r="R199" s="4">
        <v>307.00970000000001</v>
      </c>
      <c r="S199" s="4">
        <v>8.2163000000000004</v>
      </c>
      <c r="T199" s="4">
        <v>315.2</v>
      </c>
      <c r="U199" s="4">
        <v>772.1671</v>
      </c>
      <c r="X199" s="4">
        <v>0</v>
      </c>
      <c r="Y199" s="4">
        <v>8.7499999999999994E-2</v>
      </c>
      <c r="Z199" s="4" t="s">
        <v>377</v>
      </c>
      <c r="AA199" s="4">
        <v>0</v>
      </c>
      <c r="AB199" s="4">
        <v>11.9</v>
      </c>
      <c r="AC199" s="4">
        <v>846</v>
      </c>
      <c r="AD199" s="4">
        <v>877</v>
      </c>
      <c r="AE199" s="4">
        <v>843</v>
      </c>
      <c r="AF199" s="4">
        <v>88</v>
      </c>
      <c r="AG199" s="4">
        <v>22.38</v>
      </c>
      <c r="AH199" s="4">
        <v>0.51</v>
      </c>
      <c r="AI199" s="4">
        <v>976</v>
      </c>
      <c r="AJ199" s="4">
        <v>-1</v>
      </c>
      <c r="AK199" s="4">
        <v>0</v>
      </c>
      <c r="AL199" s="4">
        <v>24</v>
      </c>
      <c r="AM199" s="4">
        <v>191</v>
      </c>
      <c r="AN199" s="4">
        <v>191</v>
      </c>
      <c r="AO199" s="4">
        <v>3</v>
      </c>
      <c r="AP199" s="4">
        <v>195</v>
      </c>
      <c r="AQ199" s="4" t="s">
        <v>155</v>
      </c>
      <c r="AR199" s="4">
        <v>2</v>
      </c>
      <c r="AS199" s="5">
        <v>0.87601851851851853</v>
      </c>
      <c r="AT199" s="4">
        <v>47.164147</v>
      </c>
      <c r="AU199" s="4">
        <v>-88.489720000000005</v>
      </c>
      <c r="AV199" s="4">
        <v>317.3</v>
      </c>
      <c r="AW199" s="4">
        <v>28.5</v>
      </c>
      <c r="AX199" s="4">
        <v>12</v>
      </c>
      <c r="AY199" s="4">
        <v>9</v>
      </c>
      <c r="AZ199" s="4" t="s">
        <v>426</v>
      </c>
      <c r="BA199" s="4">
        <v>1.3</v>
      </c>
      <c r="BB199" s="4">
        <v>2</v>
      </c>
      <c r="BC199" s="4">
        <v>2.4</v>
      </c>
      <c r="BD199" s="4">
        <v>14.063000000000001</v>
      </c>
      <c r="BE199" s="4">
        <v>14.64</v>
      </c>
      <c r="BF199" s="4">
        <v>1.04</v>
      </c>
      <c r="BG199" s="4">
        <v>14.298</v>
      </c>
      <c r="BH199" s="4">
        <v>2981.7779999999998</v>
      </c>
      <c r="BI199" s="4">
        <v>20.936</v>
      </c>
      <c r="BJ199" s="4">
        <v>9.5719999999999992</v>
      </c>
      <c r="BK199" s="4">
        <v>0.25600000000000001</v>
      </c>
      <c r="BL199" s="4">
        <v>9.8279999999999994</v>
      </c>
      <c r="BM199" s="4">
        <v>7.6740000000000004</v>
      </c>
      <c r="BN199" s="4">
        <v>0.20499999999999999</v>
      </c>
      <c r="BO199" s="4">
        <v>7.8789999999999996</v>
      </c>
      <c r="BP199" s="4">
        <v>6.0944000000000003</v>
      </c>
      <c r="BT199" s="4">
        <v>15.183999999999999</v>
      </c>
      <c r="BU199" s="4">
        <v>0.30836799999999998</v>
      </c>
      <c r="BV199" s="4">
        <v>-5</v>
      </c>
      <c r="BW199" s="4">
        <v>0.71255100000000005</v>
      </c>
      <c r="BX199" s="4">
        <v>7.5357430000000001</v>
      </c>
      <c r="BY199" s="4">
        <v>14.39353</v>
      </c>
    </row>
    <row r="200" spans="1:77">
      <c r="A200" s="2">
        <v>42438</v>
      </c>
      <c r="B200" s="28">
        <v>0.66811858796296297</v>
      </c>
      <c r="C200" s="4">
        <v>14.29</v>
      </c>
      <c r="D200" s="4">
        <v>0.1537</v>
      </c>
      <c r="E200" s="4" t="s">
        <v>155</v>
      </c>
      <c r="F200" s="4">
        <v>1536.655602</v>
      </c>
      <c r="G200" s="4">
        <v>319.89999999999998</v>
      </c>
      <c r="H200" s="4">
        <v>16.899999999999999</v>
      </c>
      <c r="I200" s="4">
        <v>624.29999999999995</v>
      </c>
      <c r="K200" s="4">
        <v>0.1</v>
      </c>
      <c r="L200" s="4">
        <v>0.875</v>
      </c>
      <c r="M200" s="4">
        <v>12.5038</v>
      </c>
      <c r="N200" s="4">
        <v>0.13450000000000001</v>
      </c>
      <c r="O200" s="4">
        <v>279.89530000000002</v>
      </c>
      <c r="P200" s="4">
        <v>14.787599999999999</v>
      </c>
      <c r="Q200" s="4">
        <v>294.7</v>
      </c>
      <c r="R200" s="4">
        <v>224.39769999999999</v>
      </c>
      <c r="S200" s="4">
        <v>11.855499999999999</v>
      </c>
      <c r="T200" s="4">
        <v>236.3</v>
      </c>
      <c r="U200" s="4">
        <v>624.26469999999995</v>
      </c>
      <c r="X200" s="4">
        <v>0</v>
      </c>
      <c r="Y200" s="4">
        <v>8.7499999999999994E-2</v>
      </c>
      <c r="Z200" s="4" t="s">
        <v>377</v>
      </c>
      <c r="AA200" s="4">
        <v>0</v>
      </c>
      <c r="AB200" s="4">
        <v>11.8</v>
      </c>
      <c r="AC200" s="4">
        <v>847</v>
      </c>
      <c r="AD200" s="4">
        <v>877</v>
      </c>
      <c r="AE200" s="4">
        <v>843</v>
      </c>
      <c r="AF200" s="4">
        <v>88</v>
      </c>
      <c r="AG200" s="4">
        <v>22.38</v>
      </c>
      <c r="AH200" s="4">
        <v>0.51</v>
      </c>
      <c r="AI200" s="4">
        <v>976</v>
      </c>
      <c r="AJ200" s="4">
        <v>-1</v>
      </c>
      <c r="AK200" s="4">
        <v>0</v>
      </c>
      <c r="AL200" s="4">
        <v>24</v>
      </c>
      <c r="AM200" s="4">
        <v>191</v>
      </c>
      <c r="AN200" s="4">
        <v>190.4</v>
      </c>
      <c r="AO200" s="4">
        <v>3</v>
      </c>
      <c r="AP200" s="4">
        <v>195</v>
      </c>
      <c r="AQ200" s="4" t="s">
        <v>155</v>
      </c>
      <c r="AR200" s="4">
        <v>2</v>
      </c>
      <c r="AS200" s="5">
        <v>0.87601851851851853</v>
      </c>
      <c r="AT200" s="4">
        <v>47.164031000000001</v>
      </c>
      <c r="AU200" s="4">
        <v>-88.489891</v>
      </c>
      <c r="AV200" s="4">
        <v>317.39999999999998</v>
      </c>
      <c r="AW200" s="4">
        <v>29.9</v>
      </c>
      <c r="AX200" s="4">
        <v>12</v>
      </c>
      <c r="AY200" s="4">
        <v>9</v>
      </c>
      <c r="AZ200" s="4" t="s">
        <v>426</v>
      </c>
      <c r="BA200" s="4">
        <v>1.3</v>
      </c>
      <c r="BB200" s="4">
        <v>1.35</v>
      </c>
      <c r="BC200" s="4">
        <v>2.27</v>
      </c>
      <c r="BD200" s="4">
        <v>14.063000000000001</v>
      </c>
      <c r="BE200" s="4">
        <v>14.65</v>
      </c>
      <c r="BF200" s="4">
        <v>1.04</v>
      </c>
      <c r="BG200" s="4">
        <v>14.285</v>
      </c>
      <c r="BH200" s="4">
        <v>2986.0880000000002</v>
      </c>
      <c r="BI200" s="4">
        <v>20.437000000000001</v>
      </c>
      <c r="BJ200" s="4">
        <v>7</v>
      </c>
      <c r="BK200" s="4">
        <v>0.37</v>
      </c>
      <c r="BL200" s="4">
        <v>7.37</v>
      </c>
      <c r="BM200" s="4">
        <v>5.6120000000000001</v>
      </c>
      <c r="BN200" s="4">
        <v>0.29599999999999999</v>
      </c>
      <c r="BO200" s="4">
        <v>5.9080000000000004</v>
      </c>
      <c r="BP200" s="4">
        <v>4.9297000000000004</v>
      </c>
      <c r="BT200" s="4">
        <v>15.194000000000001</v>
      </c>
      <c r="BU200" s="4">
        <v>0.28849000000000002</v>
      </c>
      <c r="BV200" s="4">
        <v>-5</v>
      </c>
      <c r="BW200" s="4">
        <v>0.71189800000000003</v>
      </c>
      <c r="BX200" s="4">
        <v>7.0499739999999997</v>
      </c>
      <c r="BY200" s="4">
        <v>14.38034</v>
      </c>
    </row>
    <row r="201" spans="1:77">
      <c r="A201" s="2">
        <v>42438</v>
      </c>
      <c r="B201" s="28">
        <v>0.66813016203703712</v>
      </c>
      <c r="C201" s="4">
        <v>14.29</v>
      </c>
      <c r="D201" s="4">
        <v>0.12959999999999999</v>
      </c>
      <c r="E201" s="4" t="s">
        <v>155</v>
      </c>
      <c r="F201" s="4">
        <v>1295.9917009999999</v>
      </c>
      <c r="G201" s="4">
        <v>238.5</v>
      </c>
      <c r="H201" s="4">
        <v>17</v>
      </c>
      <c r="I201" s="4">
        <v>546.70000000000005</v>
      </c>
      <c r="K201" s="4">
        <v>0.1</v>
      </c>
      <c r="L201" s="4">
        <v>0.87529999999999997</v>
      </c>
      <c r="M201" s="4">
        <v>12.508100000000001</v>
      </c>
      <c r="N201" s="4">
        <v>0.1134</v>
      </c>
      <c r="O201" s="4">
        <v>208.72319999999999</v>
      </c>
      <c r="P201" s="4">
        <v>14.8802</v>
      </c>
      <c r="Q201" s="4">
        <v>223.6</v>
      </c>
      <c r="R201" s="4">
        <v>167.33760000000001</v>
      </c>
      <c r="S201" s="4">
        <v>11.9298</v>
      </c>
      <c r="T201" s="4">
        <v>179.3</v>
      </c>
      <c r="U201" s="4">
        <v>546.67579999999998</v>
      </c>
      <c r="X201" s="4">
        <v>0</v>
      </c>
      <c r="Y201" s="4">
        <v>8.7499999999999994E-2</v>
      </c>
      <c r="Z201" s="4" t="s">
        <v>377</v>
      </c>
      <c r="AA201" s="4">
        <v>0</v>
      </c>
      <c r="AB201" s="4">
        <v>11.9</v>
      </c>
      <c r="AC201" s="4">
        <v>847</v>
      </c>
      <c r="AD201" s="4">
        <v>876</v>
      </c>
      <c r="AE201" s="4">
        <v>843</v>
      </c>
      <c r="AF201" s="4">
        <v>88</v>
      </c>
      <c r="AG201" s="4">
        <v>22.38</v>
      </c>
      <c r="AH201" s="4">
        <v>0.51</v>
      </c>
      <c r="AI201" s="4">
        <v>976</v>
      </c>
      <c r="AJ201" s="4">
        <v>-1</v>
      </c>
      <c r="AK201" s="4">
        <v>0</v>
      </c>
      <c r="AL201" s="4">
        <v>24</v>
      </c>
      <c r="AM201" s="4">
        <v>191</v>
      </c>
      <c r="AN201" s="4">
        <v>190</v>
      </c>
      <c r="AO201" s="4">
        <v>3.1</v>
      </c>
      <c r="AP201" s="4">
        <v>195</v>
      </c>
      <c r="AQ201" s="4" t="s">
        <v>155</v>
      </c>
      <c r="AR201" s="4">
        <v>2</v>
      </c>
      <c r="AS201" s="5">
        <v>0.87604166666666661</v>
      </c>
      <c r="AT201" s="4">
        <v>47.163913999999998</v>
      </c>
      <c r="AU201" s="4">
        <v>-88.490076999999999</v>
      </c>
      <c r="AV201" s="4">
        <v>317.39999999999998</v>
      </c>
      <c r="AW201" s="4">
        <v>30.9</v>
      </c>
      <c r="AX201" s="4">
        <v>12</v>
      </c>
      <c r="AY201" s="4">
        <v>9</v>
      </c>
      <c r="AZ201" s="4" t="s">
        <v>426</v>
      </c>
      <c r="BA201" s="4">
        <v>1.2350000000000001</v>
      </c>
      <c r="BB201" s="4">
        <v>1.0649999999999999</v>
      </c>
      <c r="BC201" s="4">
        <v>2.2000000000000002</v>
      </c>
      <c r="BD201" s="4">
        <v>14.063000000000001</v>
      </c>
      <c r="BE201" s="4">
        <v>14.69</v>
      </c>
      <c r="BF201" s="4">
        <v>1.04</v>
      </c>
      <c r="BG201" s="4">
        <v>14.246</v>
      </c>
      <c r="BH201" s="4">
        <v>2992.902</v>
      </c>
      <c r="BI201" s="4">
        <v>17.276</v>
      </c>
      <c r="BJ201" s="4">
        <v>5.23</v>
      </c>
      <c r="BK201" s="4">
        <v>0.373</v>
      </c>
      <c r="BL201" s="4">
        <v>5.6029999999999998</v>
      </c>
      <c r="BM201" s="4">
        <v>4.1929999999999996</v>
      </c>
      <c r="BN201" s="4">
        <v>0.29899999999999999</v>
      </c>
      <c r="BO201" s="4">
        <v>4.492</v>
      </c>
      <c r="BP201" s="4">
        <v>4.3254000000000001</v>
      </c>
      <c r="BT201" s="4">
        <v>15.228999999999999</v>
      </c>
      <c r="BU201" s="4">
        <v>0.26361299999999999</v>
      </c>
      <c r="BV201" s="4">
        <v>-5</v>
      </c>
      <c r="BW201" s="4">
        <v>0.71210200000000001</v>
      </c>
      <c r="BX201" s="4">
        <v>6.4420419999999998</v>
      </c>
      <c r="BY201" s="4">
        <v>14.384460000000001</v>
      </c>
    </row>
    <row r="202" spans="1:77">
      <c r="A202" s="2">
        <v>42438</v>
      </c>
      <c r="B202" s="28">
        <v>0.66814173611111105</v>
      </c>
      <c r="C202" s="4">
        <v>14.29</v>
      </c>
      <c r="D202" s="4">
        <v>0.1356</v>
      </c>
      <c r="E202" s="4" t="s">
        <v>155</v>
      </c>
      <c r="F202" s="4">
        <v>1356.3225809999999</v>
      </c>
      <c r="G202" s="4">
        <v>213.4</v>
      </c>
      <c r="H202" s="4">
        <v>17</v>
      </c>
      <c r="I202" s="4">
        <v>572.79999999999995</v>
      </c>
      <c r="K202" s="4">
        <v>0.1</v>
      </c>
      <c r="L202" s="4">
        <v>0.87519999999999998</v>
      </c>
      <c r="M202" s="4">
        <v>12.507</v>
      </c>
      <c r="N202" s="4">
        <v>0.1187</v>
      </c>
      <c r="O202" s="4">
        <v>186.8116</v>
      </c>
      <c r="P202" s="4">
        <v>14.8674</v>
      </c>
      <c r="Q202" s="4">
        <v>201.7</v>
      </c>
      <c r="R202" s="4">
        <v>149.7706</v>
      </c>
      <c r="S202" s="4">
        <v>11.919499999999999</v>
      </c>
      <c r="T202" s="4">
        <v>161.69999999999999</v>
      </c>
      <c r="U202" s="4">
        <v>572.84939999999995</v>
      </c>
      <c r="X202" s="4">
        <v>0</v>
      </c>
      <c r="Y202" s="4">
        <v>8.7499999999999994E-2</v>
      </c>
      <c r="Z202" s="4" t="s">
        <v>377</v>
      </c>
      <c r="AA202" s="4">
        <v>0</v>
      </c>
      <c r="AB202" s="4">
        <v>11.9</v>
      </c>
      <c r="AC202" s="4">
        <v>846</v>
      </c>
      <c r="AD202" s="4">
        <v>876</v>
      </c>
      <c r="AE202" s="4">
        <v>842</v>
      </c>
      <c r="AF202" s="4">
        <v>88</v>
      </c>
      <c r="AG202" s="4">
        <v>22.38</v>
      </c>
      <c r="AH202" s="4">
        <v>0.51</v>
      </c>
      <c r="AI202" s="4">
        <v>976</v>
      </c>
      <c r="AJ202" s="4">
        <v>-1</v>
      </c>
      <c r="AK202" s="4">
        <v>0</v>
      </c>
      <c r="AL202" s="4">
        <v>24</v>
      </c>
      <c r="AM202" s="4">
        <v>191</v>
      </c>
      <c r="AN202" s="4">
        <v>190.6</v>
      </c>
      <c r="AO202" s="4">
        <v>3</v>
      </c>
      <c r="AP202" s="4">
        <v>195</v>
      </c>
      <c r="AQ202" s="4" t="s">
        <v>155</v>
      </c>
      <c r="AR202" s="4">
        <v>2</v>
      </c>
      <c r="AS202" s="5">
        <v>0.87605324074074076</v>
      </c>
      <c r="AT202" s="4">
        <v>47.163846999999997</v>
      </c>
      <c r="AU202" s="4">
        <v>-88.490239000000003</v>
      </c>
      <c r="AV202" s="4">
        <v>317.3</v>
      </c>
      <c r="AW202" s="4">
        <v>31.3</v>
      </c>
      <c r="AX202" s="4">
        <v>12</v>
      </c>
      <c r="AY202" s="4">
        <v>10</v>
      </c>
      <c r="AZ202" s="4" t="s">
        <v>425</v>
      </c>
      <c r="BA202" s="4">
        <v>1.2649999999999999</v>
      </c>
      <c r="BB202" s="4">
        <v>1.165</v>
      </c>
      <c r="BC202" s="4">
        <v>2.2000000000000002</v>
      </c>
      <c r="BD202" s="4">
        <v>14.063000000000001</v>
      </c>
      <c r="BE202" s="4">
        <v>14.68</v>
      </c>
      <c r="BF202" s="4">
        <v>1.04</v>
      </c>
      <c r="BG202" s="4">
        <v>14.256</v>
      </c>
      <c r="BH202" s="4">
        <v>2991.0320000000002</v>
      </c>
      <c r="BI202" s="4">
        <v>18.068999999999999</v>
      </c>
      <c r="BJ202" s="4">
        <v>4.6790000000000003</v>
      </c>
      <c r="BK202" s="4">
        <v>0.372</v>
      </c>
      <c r="BL202" s="4">
        <v>5.0510000000000002</v>
      </c>
      <c r="BM202" s="4">
        <v>3.7509999999999999</v>
      </c>
      <c r="BN202" s="4">
        <v>0.29899999999999999</v>
      </c>
      <c r="BO202" s="4">
        <v>4.0490000000000004</v>
      </c>
      <c r="BP202" s="4">
        <v>4.5301</v>
      </c>
      <c r="BT202" s="4">
        <v>15.218999999999999</v>
      </c>
      <c r="BU202" s="4">
        <v>0.26131199999999999</v>
      </c>
      <c r="BV202" s="4">
        <v>-5</v>
      </c>
      <c r="BW202" s="4">
        <v>0.71245000000000003</v>
      </c>
      <c r="BX202" s="4">
        <v>6.3858040000000003</v>
      </c>
      <c r="BY202" s="4">
        <v>14.391481000000001</v>
      </c>
    </row>
    <row r="203" spans="1:77">
      <c r="A203" s="2">
        <v>42438</v>
      </c>
      <c r="B203" s="28">
        <v>0.6681533101851852</v>
      </c>
      <c r="C203" s="4">
        <v>14.286</v>
      </c>
      <c r="D203" s="4">
        <v>0.1308</v>
      </c>
      <c r="E203" s="4" t="s">
        <v>155</v>
      </c>
      <c r="F203" s="4">
        <v>1308.4320270000001</v>
      </c>
      <c r="G203" s="4">
        <v>239.4</v>
      </c>
      <c r="H203" s="4">
        <v>16.899999999999999</v>
      </c>
      <c r="I203" s="4">
        <v>711.4</v>
      </c>
      <c r="K203" s="4">
        <v>0.1</v>
      </c>
      <c r="L203" s="4">
        <v>0.87519999999999998</v>
      </c>
      <c r="M203" s="4">
        <v>12.5025</v>
      </c>
      <c r="N203" s="4">
        <v>0.1145</v>
      </c>
      <c r="O203" s="4">
        <v>209.51130000000001</v>
      </c>
      <c r="P203" s="4">
        <v>14.813000000000001</v>
      </c>
      <c r="Q203" s="4">
        <v>224.3</v>
      </c>
      <c r="R203" s="4">
        <v>167.96940000000001</v>
      </c>
      <c r="S203" s="4">
        <v>11.8759</v>
      </c>
      <c r="T203" s="4">
        <v>179.8</v>
      </c>
      <c r="U203" s="4">
        <v>711.36900000000003</v>
      </c>
      <c r="X203" s="4">
        <v>0</v>
      </c>
      <c r="Y203" s="4">
        <v>8.7499999999999994E-2</v>
      </c>
      <c r="Z203" s="4" t="s">
        <v>377</v>
      </c>
      <c r="AA203" s="4">
        <v>0</v>
      </c>
      <c r="AB203" s="4">
        <v>11.9</v>
      </c>
      <c r="AC203" s="4">
        <v>847</v>
      </c>
      <c r="AD203" s="4">
        <v>875</v>
      </c>
      <c r="AE203" s="4">
        <v>841</v>
      </c>
      <c r="AF203" s="4">
        <v>88</v>
      </c>
      <c r="AG203" s="4">
        <v>22.38</v>
      </c>
      <c r="AH203" s="4">
        <v>0.51</v>
      </c>
      <c r="AI203" s="4">
        <v>976</v>
      </c>
      <c r="AJ203" s="4">
        <v>-1</v>
      </c>
      <c r="AK203" s="4">
        <v>0</v>
      </c>
      <c r="AL203" s="4">
        <v>24</v>
      </c>
      <c r="AM203" s="4">
        <v>191</v>
      </c>
      <c r="AN203" s="4">
        <v>190.4</v>
      </c>
      <c r="AO203" s="4">
        <v>3.1</v>
      </c>
      <c r="AP203" s="4">
        <v>195</v>
      </c>
      <c r="AQ203" s="4" t="s">
        <v>155</v>
      </c>
      <c r="AR203" s="4">
        <v>2</v>
      </c>
      <c r="AS203" s="5">
        <v>0.8760648148148148</v>
      </c>
      <c r="AT203" s="4">
        <v>47.163800000000002</v>
      </c>
      <c r="AU203" s="4">
        <v>-88.490415999999996</v>
      </c>
      <c r="AV203" s="4">
        <v>317.3</v>
      </c>
      <c r="AW203" s="4">
        <v>31.3</v>
      </c>
      <c r="AX203" s="4">
        <v>12</v>
      </c>
      <c r="AY203" s="4">
        <v>10</v>
      </c>
      <c r="AZ203" s="4" t="s">
        <v>425</v>
      </c>
      <c r="BA203" s="4">
        <v>1.2350000000000001</v>
      </c>
      <c r="BB203" s="4">
        <v>1.2649999999999999</v>
      </c>
      <c r="BC203" s="4">
        <v>2.2650000000000001</v>
      </c>
      <c r="BD203" s="4">
        <v>14.063000000000001</v>
      </c>
      <c r="BE203" s="4">
        <v>14.67</v>
      </c>
      <c r="BF203" s="4">
        <v>1.04</v>
      </c>
      <c r="BG203" s="4">
        <v>14.263</v>
      </c>
      <c r="BH203" s="4">
        <v>2988.7379999999998</v>
      </c>
      <c r="BI203" s="4">
        <v>17.422999999999998</v>
      </c>
      <c r="BJ203" s="4">
        <v>5.2450000000000001</v>
      </c>
      <c r="BK203" s="4">
        <v>0.371</v>
      </c>
      <c r="BL203" s="4">
        <v>5.6159999999999997</v>
      </c>
      <c r="BM203" s="4">
        <v>4.2050000000000001</v>
      </c>
      <c r="BN203" s="4">
        <v>0.29699999999999999</v>
      </c>
      <c r="BO203" s="4">
        <v>4.5019999999999998</v>
      </c>
      <c r="BP203" s="4">
        <v>5.6231999999999998</v>
      </c>
      <c r="BT203" s="4">
        <v>15.212</v>
      </c>
      <c r="BU203" s="4">
        <v>0.29612300000000003</v>
      </c>
      <c r="BV203" s="4">
        <v>-5</v>
      </c>
      <c r="BW203" s="4">
        <v>0.71199999999999997</v>
      </c>
      <c r="BX203" s="4">
        <v>7.2365089999999999</v>
      </c>
      <c r="BY203" s="4">
        <v>14.382400000000001</v>
      </c>
    </row>
    <row r="204" spans="1:77">
      <c r="A204" s="2">
        <v>42438</v>
      </c>
      <c r="B204" s="28">
        <v>0.66816488425925924</v>
      </c>
      <c r="C204" s="4">
        <v>14.27</v>
      </c>
      <c r="D204" s="4">
        <v>0.1181</v>
      </c>
      <c r="E204" s="4" t="s">
        <v>155</v>
      </c>
      <c r="F204" s="4">
        <v>1181.321244</v>
      </c>
      <c r="G204" s="4">
        <v>379.7</v>
      </c>
      <c r="H204" s="4">
        <v>21.8</v>
      </c>
      <c r="I204" s="4">
        <v>884</v>
      </c>
      <c r="K204" s="4">
        <v>0.1</v>
      </c>
      <c r="L204" s="4">
        <v>0.87529999999999997</v>
      </c>
      <c r="M204" s="4">
        <v>12.49</v>
      </c>
      <c r="N204" s="4">
        <v>0.10340000000000001</v>
      </c>
      <c r="O204" s="4">
        <v>332.33139999999997</v>
      </c>
      <c r="P204" s="4">
        <v>19.046800000000001</v>
      </c>
      <c r="Q204" s="4">
        <v>351.4</v>
      </c>
      <c r="R204" s="4">
        <v>266.43669999999997</v>
      </c>
      <c r="S204" s="4">
        <v>15.270200000000001</v>
      </c>
      <c r="T204" s="4">
        <v>281.7</v>
      </c>
      <c r="U204" s="4">
        <v>883.97</v>
      </c>
      <c r="X204" s="4">
        <v>0</v>
      </c>
      <c r="Y204" s="4">
        <v>8.7499999999999994E-2</v>
      </c>
      <c r="Z204" s="4" t="s">
        <v>377</v>
      </c>
      <c r="AA204" s="4">
        <v>0</v>
      </c>
      <c r="AB204" s="4">
        <v>12</v>
      </c>
      <c r="AC204" s="4">
        <v>847</v>
      </c>
      <c r="AD204" s="4">
        <v>875</v>
      </c>
      <c r="AE204" s="4">
        <v>840</v>
      </c>
      <c r="AF204" s="4">
        <v>88</v>
      </c>
      <c r="AG204" s="4">
        <v>22.38</v>
      </c>
      <c r="AH204" s="4">
        <v>0.51</v>
      </c>
      <c r="AI204" s="4">
        <v>976</v>
      </c>
      <c r="AJ204" s="4">
        <v>-1</v>
      </c>
      <c r="AK204" s="4">
        <v>0</v>
      </c>
      <c r="AL204" s="4">
        <v>24</v>
      </c>
      <c r="AM204" s="4">
        <v>191</v>
      </c>
      <c r="AN204" s="4">
        <v>190.6</v>
      </c>
      <c r="AO204" s="4">
        <v>3.1</v>
      </c>
      <c r="AP204" s="4">
        <v>195</v>
      </c>
      <c r="AQ204" s="4" t="s">
        <v>155</v>
      </c>
      <c r="AR204" s="4">
        <v>2</v>
      </c>
      <c r="AS204" s="5">
        <v>0.87607638888888895</v>
      </c>
      <c r="AT204" s="4">
        <v>47.163760000000003</v>
      </c>
      <c r="AU204" s="4">
        <v>-88.490592000000007</v>
      </c>
      <c r="AV204" s="4">
        <v>317.3</v>
      </c>
      <c r="AW204" s="4">
        <v>30.9</v>
      </c>
      <c r="AX204" s="4">
        <v>12</v>
      </c>
      <c r="AY204" s="4">
        <v>10</v>
      </c>
      <c r="AZ204" s="4" t="s">
        <v>425</v>
      </c>
      <c r="BA204" s="4">
        <v>1.0049999999999999</v>
      </c>
      <c r="BB204" s="4">
        <v>1.2350000000000001</v>
      </c>
      <c r="BC204" s="4">
        <v>1.78</v>
      </c>
      <c r="BD204" s="4">
        <v>14.063000000000001</v>
      </c>
      <c r="BE204" s="4">
        <v>14.68</v>
      </c>
      <c r="BF204" s="4">
        <v>1.04</v>
      </c>
      <c r="BG204" s="4">
        <v>14.250999999999999</v>
      </c>
      <c r="BH204" s="4">
        <v>2987.2510000000002</v>
      </c>
      <c r="BI204" s="4">
        <v>15.74</v>
      </c>
      <c r="BJ204" s="4">
        <v>8.3239999999999998</v>
      </c>
      <c r="BK204" s="4">
        <v>0.47699999999999998</v>
      </c>
      <c r="BL204" s="4">
        <v>8.8010000000000002</v>
      </c>
      <c r="BM204" s="4">
        <v>6.673</v>
      </c>
      <c r="BN204" s="4">
        <v>0.38200000000000001</v>
      </c>
      <c r="BO204" s="4">
        <v>7.056</v>
      </c>
      <c r="BP204" s="4">
        <v>6.9911000000000003</v>
      </c>
      <c r="BT204" s="4">
        <v>15.221</v>
      </c>
      <c r="BU204" s="4">
        <v>0.32822400000000002</v>
      </c>
      <c r="BV204" s="4">
        <v>-5</v>
      </c>
      <c r="BW204" s="4">
        <v>0.71255100000000005</v>
      </c>
      <c r="BX204" s="4">
        <v>8.0209740000000007</v>
      </c>
      <c r="BY204" s="4">
        <v>14.39353</v>
      </c>
    </row>
    <row r="205" spans="1:77">
      <c r="A205" s="2">
        <v>42438</v>
      </c>
      <c r="B205" s="28">
        <v>0.66817645833333339</v>
      </c>
      <c r="C205" s="4">
        <v>14.27</v>
      </c>
      <c r="D205" s="4">
        <v>0.1075</v>
      </c>
      <c r="E205" s="4" t="s">
        <v>155</v>
      </c>
      <c r="F205" s="4">
        <v>1075.262281</v>
      </c>
      <c r="G205" s="4">
        <v>803.1</v>
      </c>
      <c r="H205" s="4">
        <v>30.7</v>
      </c>
      <c r="I205" s="4">
        <v>889.5</v>
      </c>
      <c r="K205" s="4">
        <v>0.1</v>
      </c>
      <c r="L205" s="4">
        <v>0.87539999999999996</v>
      </c>
      <c r="M205" s="4">
        <v>12.4915</v>
      </c>
      <c r="N205" s="4">
        <v>9.4100000000000003E-2</v>
      </c>
      <c r="O205" s="4">
        <v>702.9819</v>
      </c>
      <c r="P205" s="4">
        <v>26.861000000000001</v>
      </c>
      <c r="Q205" s="4">
        <v>729.8</v>
      </c>
      <c r="R205" s="4">
        <v>563.59469999999999</v>
      </c>
      <c r="S205" s="4">
        <v>21.535</v>
      </c>
      <c r="T205" s="4">
        <v>585.1</v>
      </c>
      <c r="U205" s="4">
        <v>889.5</v>
      </c>
      <c r="X205" s="4">
        <v>0</v>
      </c>
      <c r="Y205" s="4">
        <v>8.7499999999999994E-2</v>
      </c>
      <c r="Z205" s="4" t="s">
        <v>377</v>
      </c>
      <c r="AA205" s="4">
        <v>0</v>
      </c>
      <c r="AB205" s="4">
        <v>11.9</v>
      </c>
      <c r="AC205" s="4">
        <v>847</v>
      </c>
      <c r="AD205" s="4">
        <v>876</v>
      </c>
      <c r="AE205" s="4">
        <v>840</v>
      </c>
      <c r="AF205" s="4">
        <v>88</v>
      </c>
      <c r="AG205" s="4">
        <v>22.38</v>
      </c>
      <c r="AH205" s="4">
        <v>0.51</v>
      </c>
      <c r="AI205" s="4">
        <v>976</v>
      </c>
      <c r="AJ205" s="4">
        <v>-1</v>
      </c>
      <c r="AK205" s="4">
        <v>0</v>
      </c>
      <c r="AL205" s="4">
        <v>24</v>
      </c>
      <c r="AM205" s="4">
        <v>191</v>
      </c>
      <c r="AN205" s="4">
        <v>190.4</v>
      </c>
      <c r="AO205" s="4">
        <v>3.2</v>
      </c>
      <c r="AP205" s="4">
        <v>195</v>
      </c>
      <c r="AQ205" s="4" t="s">
        <v>155</v>
      </c>
      <c r="AR205" s="4">
        <v>2</v>
      </c>
      <c r="AS205" s="5">
        <v>0.87608796296296287</v>
      </c>
      <c r="AT205" s="4">
        <v>47.163724000000002</v>
      </c>
      <c r="AU205" s="4">
        <v>-88.490769999999998</v>
      </c>
      <c r="AV205" s="4">
        <v>317.39999999999998</v>
      </c>
      <c r="AW205" s="4">
        <v>31</v>
      </c>
      <c r="AX205" s="4">
        <v>12</v>
      </c>
      <c r="AY205" s="4">
        <v>10</v>
      </c>
      <c r="AZ205" s="4" t="s">
        <v>425</v>
      </c>
      <c r="BA205" s="4">
        <v>0.96493499999999999</v>
      </c>
      <c r="BB205" s="4">
        <v>1.2649349999999999</v>
      </c>
      <c r="BC205" s="4">
        <v>1.564935</v>
      </c>
      <c r="BD205" s="4">
        <v>14.063000000000001</v>
      </c>
      <c r="BE205" s="4">
        <v>14.69</v>
      </c>
      <c r="BF205" s="4">
        <v>1.04</v>
      </c>
      <c r="BG205" s="4">
        <v>14.238</v>
      </c>
      <c r="BH205" s="4">
        <v>2989.317</v>
      </c>
      <c r="BI205" s="4">
        <v>14.336</v>
      </c>
      <c r="BJ205" s="4">
        <v>17.617000000000001</v>
      </c>
      <c r="BK205" s="4">
        <v>0.67300000000000004</v>
      </c>
      <c r="BL205" s="4">
        <v>18.29</v>
      </c>
      <c r="BM205" s="4">
        <v>14.124000000000001</v>
      </c>
      <c r="BN205" s="4">
        <v>0.54</v>
      </c>
      <c r="BO205" s="4">
        <v>14.664</v>
      </c>
      <c r="BP205" s="4">
        <v>7.0388000000000002</v>
      </c>
      <c r="BT205" s="4">
        <v>15.231999999999999</v>
      </c>
      <c r="BU205" s="4">
        <v>0.36930499999999999</v>
      </c>
      <c r="BV205" s="4">
        <v>-5</v>
      </c>
      <c r="BW205" s="4">
        <v>0.71189800000000003</v>
      </c>
      <c r="BX205" s="4">
        <v>9.0248910000000002</v>
      </c>
      <c r="BY205" s="4">
        <v>14.38034</v>
      </c>
    </row>
    <row r="206" spans="1:77">
      <c r="A206" s="2">
        <v>42438</v>
      </c>
      <c r="B206" s="28">
        <v>0.66818803240740732</v>
      </c>
      <c r="C206" s="4">
        <v>14.27</v>
      </c>
      <c r="D206" s="4">
        <v>0.10299999999999999</v>
      </c>
      <c r="E206" s="4" t="s">
        <v>155</v>
      </c>
      <c r="F206" s="4">
        <v>1030</v>
      </c>
      <c r="G206" s="4">
        <v>971.9</v>
      </c>
      <c r="H206" s="4">
        <v>17</v>
      </c>
      <c r="I206" s="4">
        <v>818</v>
      </c>
      <c r="K206" s="4">
        <v>0.2</v>
      </c>
      <c r="L206" s="4">
        <v>0.87549999999999994</v>
      </c>
      <c r="M206" s="4">
        <v>12.493499999999999</v>
      </c>
      <c r="N206" s="4">
        <v>9.0200000000000002E-2</v>
      </c>
      <c r="O206" s="4">
        <v>850.86590000000001</v>
      </c>
      <c r="P206" s="4">
        <v>14.857799999999999</v>
      </c>
      <c r="Q206" s="4">
        <v>865.7</v>
      </c>
      <c r="R206" s="4">
        <v>682.15620000000001</v>
      </c>
      <c r="S206" s="4">
        <v>11.911799999999999</v>
      </c>
      <c r="T206" s="4">
        <v>694.1</v>
      </c>
      <c r="U206" s="4">
        <v>818.00170000000003</v>
      </c>
      <c r="X206" s="4">
        <v>0</v>
      </c>
      <c r="Y206" s="4">
        <v>0.17510000000000001</v>
      </c>
      <c r="Z206" s="4" t="s">
        <v>377</v>
      </c>
      <c r="AA206" s="4">
        <v>0</v>
      </c>
      <c r="AB206" s="4">
        <v>11.9</v>
      </c>
      <c r="AC206" s="4">
        <v>846</v>
      </c>
      <c r="AD206" s="4">
        <v>876</v>
      </c>
      <c r="AE206" s="4">
        <v>839</v>
      </c>
      <c r="AF206" s="4">
        <v>88</v>
      </c>
      <c r="AG206" s="4">
        <v>22.38</v>
      </c>
      <c r="AH206" s="4">
        <v>0.51</v>
      </c>
      <c r="AI206" s="4">
        <v>976</v>
      </c>
      <c r="AJ206" s="4">
        <v>-1</v>
      </c>
      <c r="AK206" s="4">
        <v>0</v>
      </c>
      <c r="AL206" s="4">
        <v>24</v>
      </c>
      <c r="AM206" s="4">
        <v>191</v>
      </c>
      <c r="AN206" s="4">
        <v>190</v>
      </c>
      <c r="AO206" s="4">
        <v>3.3</v>
      </c>
      <c r="AP206" s="4">
        <v>195</v>
      </c>
      <c r="AQ206" s="4" t="s">
        <v>155</v>
      </c>
      <c r="AR206" s="4">
        <v>2</v>
      </c>
      <c r="AS206" s="5">
        <v>0.87609953703703702</v>
      </c>
      <c r="AT206" s="4">
        <v>47.163687000000003</v>
      </c>
      <c r="AU206" s="4">
        <v>-88.490953000000005</v>
      </c>
      <c r="AV206" s="4">
        <v>317.7</v>
      </c>
      <c r="AW206" s="4">
        <v>31.4</v>
      </c>
      <c r="AX206" s="4">
        <v>12</v>
      </c>
      <c r="AY206" s="4">
        <v>10</v>
      </c>
      <c r="AZ206" s="4" t="s">
        <v>425</v>
      </c>
      <c r="BA206" s="4">
        <v>1</v>
      </c>
      <c r="BB206" s="4">
        <v>1.364965</v>
      </c>
      <c r="BC206" s="4">
        <v>1.664965</v>
      </c>
      <c r="BD206" s="4">
        <v>14.063000000000001</v>
      </c>
      <c r="BE206" s="4">
        <v>14.7</v>
      </c>
      <c r="BF206" s="4">
        <v>1.05</v>
      </c>
      <c r="BG206" s="4">
        <v>14.218999999999999</v>
      </c>
      <c r="BH206" s="4">
        <v>2991.95</v>
      </c>
      <c r="BI206" s="4">
        <v>13.744999999999999</v>
      </c>
      <c r="BJ206" s="4">
        <v>21.338999999999999</v>
      </c>
      <c r="BK206" s="4">
        <v>0.373</v>
      </c>
      <c r="BL206" s="4">
        <v>21.710999999999999</v>
      </c>
      <c r="BM206" s="4">
        <v>17.108000000000001</v>
      </c>
      <c r="BN206" s="4">
        <v>0.29899999999999999</v>
      </c>
      <c r="BO206" s="4">
        <v>17.405999999999999</v>
      </c>
      <c r="BP206" s="4">
        <v>6.4776999999999996</v>
      </c>
      <c r="BT206" s="4">
        <v>30.49</v>
      </c>
      <c r="BU206" s="4">
        <v>0.35267500000000002</v>
      </c>
      <c r="BV206" s="4">
        <v>-5</v>
      </c>
      <c r="BW206" s="4">
        <v>0.71210200000000001</v>
      </c>
      <c r="BX206" s="4">
        <v>8.6184960000000004</v>
      </c>
      <c r="BY206" s="4">
        <v>14.384460000000001</v>
      </c>
    </row>
    <row r="207" spans="1:77">
      <c r="A207" s="2">
        <v>42438</v>
      </c>
      <c r="B207" s="28">
        <v>0.66819960648148147</v>
      </c>
      <c r="C207" s="4">
        <v>14.27</v>
      </c>
      <c r="D207" s="4">
        <v>0.10299999999999999</v>
      </c>
      <c r="E207" s="4" t="s">
        <v>155</v>
      </c>
      <c r="F207" s="4">
        <v>1030</v>
      </c>
      <c r="G207" s="4">
        <v>1016</v>
      </c>
      <c r="H207" s="4">
        <v>6.8</v>
      </c>
      <c r="I207" s="4">
        <v>813.4</v>
      </c>
      <c r="K207" s="4">
        <v>0.2</v>
      </c>
      <c r="L207" s="4">
        <v>0.87549999999999994</v>
      </c>
      <c r="M207" s="4">
        <v>12.4938</v>
      </c>
      <c r="N207" s="4">
        <v>9.0200000000000002E-2</v>
      </c>
      <c r="O207" s="4">
        <v>889.51890000000003</v>
      </c>
      <c r="P207" s="4">
        <v>5.9535999999999998</v>
      </c>
      <c r="Q207" s="4">
        <v>895.5</v>
      </c>
      <c r="R207" s="4">
        <v>713.14509999999996</v>
      </c>
      <c r="S207" s="4">
        <v>4.7731000000000003</v>
      </c>
      <c r="T207" s="4">
        <v>717.9</v>
      </c>
      <c r="U207" s="4">
        <v>813.41489999999999</v>
      </c>
      <c r="X207" s="4">
        <v>0</v>
      </c>
      <c r="Y207" s="4">
        <v>0.17510000000000001</v>
      </c>
      <c r="Z207" s="4" t="s">
        <v>377</v>
      </c>
      <c r="AA207" s="4">
        <v>0</v>
      </c>
      <c r="AB207" s="4">
        <v>11.9</v>
      </c>
      <c r="AC207" s="4">
        <v>846</v>
      </c>
      <c r="AD207" s="4">
        <v>875</v>
      </c>
      <c r="AE207" s="4">
        <v>838</v>
      </c>
      <c r="AF207" s="4">
        <v>88</v>
      </c>
      <c r="AG207" s="4">
        <v>22.38</v>
      </c>
      <c r="AH207" s="4">
        <v>0.51</v>
      </c>
      <c r="AI207" s="4">
        <v>976</v>
      </c>
      <c r="AJ207" s="4">
        <v>-1</v>
      </c>
      <c r="AK207" s="4">
        <v>0</v>
      </c>
      <c r="AL207" s="4">
        <v>24</v>
      </c>
      <c r="AM207" s="4">
        <v>191.6</v>
      </c>
      <c r="AN207" s="4">
        <v>190.6</v>
      </c>
      <c r="AO207" s="4">
        <v>3.3</v>
      </c>
      <c r="AP207" s="4">
        <v>195</v>
      </c>
      <c r="AQ207" s="4" t="s">
        <v>155</v>
      </c>
      <c r="AR207" s="4">
        <v>2</v>
      </c>
      <c r="AS207" s="5">
        <v>0.87611111111111117</v>
      </c>
      <c r="AT207" s="4">
        <v>47.163649999999997</v>
      </c>
      <c r="AU207" s="4">
        <v>-88.491140999999999</v>
      </c>
      <c r="AV207" s="4">
        <v>317.7</v>
      </c>
      <c r="AW207" s="4">
        <v>32</v>
      </c>
      <c r="AX207" s="4">
        <v>12</v>
      </c>
      <c r="AY207" s="4">
        <v>10</v>
      </c>
      <c r="AZ207" s="4" t="s">
        <v>425</v>
      </c>
      <c r="BA207" s="4">
        <v>1</v>
      </c>
      <c r="BB207" s="4">
        <v>1.4650000000000001</v>
      </c>
      <c r="BC207" s="4">
        <v>1.7649999999999999</v>
      </c>
      <c r="BD207" s="4">
        <v>14.063000000000001</v>
      </c>
      <c r="BE207" s="4">
        <v>14.7</v>
      </c>
      <c r="BF207" s="4">
        <v>1.05</v>
      </c>
      <c r="BG207" s="4">
        <v>14.217000000000001</v>
      </c>
      <c r="BH207" s="4">
        <v>2992.0590000000002</v>
      </c>
      <c r="BI207" s="4">
        <v>13.746</v>
      </c>
      <c r="BJ207" s="4">
        <v>22.308</v>
      </c>
      <c r="BK207" s="4">
        <v>0.14899999999999999</v>
      </c>
      <c r="BL207" s="4">
        <v>22.457999999999998</v>
      </c>
      <c r="BM207" s="4">
        <v>17.885000000000002</v>
      </c>
      <c r="BN207" s="4">
        <v>0.12</v>
      </c>
      <c r="BO207" s="4">
        <v>18.004999999999999</v>
      </c>
      <c r="BP207" s="4">
        <v>6.4414999999999996</v>
      </c>
      <c r="BT207" s="4">
        <v>30.491</v>
      </c>
      <c r="BU207" s="4">
        <v>0.34104000000000001</v>
      </c>
      <c r="BV207" s="4">
        <v>-5</v>
      </c>
      <c r="BW207" s="4">
        <v>0.71189800000000003</v>
      </c>
      <c r="BX207" s="4">
        <v>8.3341650000000005</v>
      </c>
      <c r="BY207" s="4">
        <v>14.38034</v>
      </c>
    </row>
    <row r="208" spans="1:77">
      <c r="A208" s="2">
        <v>42438</v>
      </c>
      <c r="B208" s="28">
        <v>0.66821118055555562</v>
      </c>
      <c r="C208" s="4">
        <v>14.262</v>
      </c>
      <c r="D208" s="4">
        <v>9.64E-2</v>
      </c>
      <c r="E208" s="4" t="s">
        <v>155</v>
      </c>
      <c r="F208" s="4">
        <v>964.17573200000004</v>
      </c>
      <c r="G208" s="4">
        <v>1000.2</v>
      </c>
      <c r="H208" s="4">
        <v>17.7</v>
      </c>
      <c r="I208" s="4">
        <v>673.6</v>
      </c>
      <c r="K208" s="4">
        <v>0.2</v>
      </c>
      <c r="L208" s="4">
        <v>0.87570000000000003</v>
      </c>
      <c r="M208" s="4">
        <v>12.489800000000001</v>
      </c>
      <c r="N208" s="4">
        <v>8.4400000000000003E-2</v>
      </c>
      <c r="O208" s="4">
        <v>875.88850000000002</v>
      </c>
      <c r="P208" s="4">
        <v>15.5006</v>
      </c>
      <c r="Q208" s="4">
        <v>891.4</v>
      </c>
      <c r="R208" s="4">
        <v>702.21730000000002</v>
      </c>
      <c r="S208" s="4">
        <v>12.427099999999999</v>
      </c>
      <c r="T208" s="4">
        <v>714.6</v>
      </c>
      <c r="U208" s="4">
        <v>673.58040000000005</v>
      </c>
      <c r="X208" s="4">
        <v>0</v>
      </c>
      <c r="Y208" s="4">
        <v>0.17510000000000001</v>
      </c>
      <c r="Z208" s="4" t="s">
        <v>377</v>
      </c>
      <c r="AA208" s="4">
        <v>0</v>
      </c>
      <c r="AB208" s="4">
        <v>11.9</v>
      </c>
      <c r="AC208" s="4">
        <v>847</v>
      </c>
      <c r="AD208" s="4">
        <v>873</v>
      </c>
      <c r="AE208" s="4">
        <v>836</v>
      </c>
      <c r="AF208" s="4">
        <v>88</v>
      </c>
      <c r="AG208" s="4">
        <v>22.38</v>
      </c>
      <c r="AH208" s="4">
        <v>0.51</v>
      </c>
      <c r="AI208" s="4">
        <v>976</v>
      </c>
      <c r="AJ208" s="4">
        <v>-1</v>
      </c>
      <c r="AK208" s="4">
        <v>0</v>
      </c>
      <c r="AL208" s="4">
        <v>24</v>
      </c>
      <c r="AM208" s="4">
        <v>192</v>
      </c>
      <c r="AN208" s="4">
        <v>190.4</v>
      </c>
      <c r="AO208" s="4">
        <v>3.2</v>
      </c>
      <c r="AP208" s="4">
        <v>195</v>
      </c>
      <c r="AQ208" s="4" t="s">
        <v>155</v>
      </c>
      <c r="AR208" s="4">
        <v>2</v>
      </c>
      <c r="AS208" s="5">
        <v>0.87612268518518521</v>
      </c>
      <c r="AT208" s="4">
        <v>47.163637999999999</v>
      </c>
      <c r="AU208" s="4">
        <v>-88.491207000000003</v>
      </c>
      <c r="AV208" s="4">
        <v>317.7</v>
      </c>
      <c r="AW208" s="4">
        <v>32.200000000000003</v>
      </c>
      <c r="AX208" s="4">
        <v>12</v>
      </c>
      <c r="AY208" s="4">
        <v>10</v>
      </c>
      <c r="AZ208" s="4" t="s">
        <v>425</v>
      </c>
      <c r="BA208" s="4">
        <v>1</v>
      </c>
      <c r="BB208" s="4">
        <v>1.5</v>
      </c>
      <c r="BC208" s="4">
        <v>1.8</v>
      </c>
      <c r="BD208" s="4">
        <v>14.063000000000001</v>
      </c>
      <c r="BE208" s="4">
        <v>14.73</v>
      </c>
      <c r="BF208" s="4">
        <v>1.05</v>
      </c>
      <c r="BG208" s="4">
        <v>14.189</v>
      </c>
      <c r="BH208" s="4">
        <v>2996.7330000000002</v>
      </c>
      <c r="BI208" s="4">
        <v>12.894</v>
      </c>
      <c r="BJ208" s="4">
        <v>22.007999999999999</v>
      </c>
      <c r="BK208" s="4">
        <v>0.38900000000000001</v>
      </c>
      <c r="BL208" s="4">
        <v>22.396999999999998</v>
      </c>
      <c r="BM208" s="4">
        <v>17.643999999999998</v>
      </c>
      <c r="BN208" s="4">
        <v>0.312</v>
      </c>
      <c r="BO208" s="4">
        <v>17.956</v>
      </c>
      <c r="BP208" s="4">
        <v>5.3441000000000001</v>
      </c>
      <c r="BT208" s="4">
        <v>30.556000000000001</v>
      </c>
      <c r="BU208" s="4">
        <v>0.33530700000000002</v>
      </c>
      <c r="BV208" s="4">
        <v>-5</v>
      </c>
      <c r="BW208" s="4">
        <v>0.70989800000000003</v>
      </c>
      <c r="BX208" s="4">
        <v>8.1940650000000002</v>
      </c>
      <c r="BY208" s="4">
        <v>14.33994</v>
      </c>
    </row>
    <row r="209" spans="1:77">
      <c r="A209" s="2">
        <v>42438</v>
      </c>
      <c r="B209" s="28">
        <v>0.66822275462962966</v>
      </c>
      <c r="C209" s="4">
        <v>14.254</v>
      </c>
      <c r="D209" s="4">
        <v>9.5699999999999993E-2</v>
      </c>
      <c r="E209" s="4" t="s">
        <v>155</v>
      </c>
      <c r="F209" s="4">
        <v>956.58794799999998</v>
      </c>
      <c r="G209" s="4">
        <v>822.2</v>
      </c>
      <c r="H209" s="4">
        <v>17.7</v>
      </c>
      <c r="I209" s="4">
        <v>704.5</v>
      </c>
      <c r="K209" s="4">
        <v>0.2</v>
      </c>
      <c r="L209" s="4">
        <v>0.87580000000000002</v>
      </c>
      <c r="M209" s="4">
        <v>12.483499999999999</v>
      </c>
      <c r="N209" s="4">
        <v>8.3799999999999999E-2</v>
      </c>
      <c r="O209" s="4">
        <v>720.05340000000001</v>
      </c>
      <c r="P209" s="4">
        <v>15.500999999999999</v>
      </c>
      <c r="Q209" s="4">
        <v>735.6</v>
      </c>
      <c r="R209" s="4">
        <v>577.28120000000001</v>
      </c>
      <c r="S209" s="4">
        <v>12.4275</v>
      </c>
      <c r="T209" s="4">
        <v>589.70000000000005</v>
      </c>
      <c r="U209" s="4">
        <v>704.4787</v>
      </c>
      <c r="X209" s="4">
        <v>0</v>
      </c>
      <c r="Y209" s="4">
        <v>0.17519999999999999</v>
      </c>
      <c r="Z209" s="4" t="s">
        <v>377</v>
      </c>
      <c r="AA209" s="4">
        <v>0</v>
      </c>
      <c r="AB209" s="4">
        <v>12</v>
      </c>
      <c r="AC209" s="4">
        <v>846</v>
      </c>
      <c r="AD209" s="4">
        <v>872</v>
      </c>
      <c r="AE209" s="4">
        <v>832</v>
      </c>
      <c r="AF209" s="4">
        <v>88</v>
      </c>
      <c r="AG209" s="4">
        <v>22.38</v>
      </c>
      <c r="AH209" s="4">
        <v>0.51</v>
      </c>
      <c r="AI209" s="4">
        <v>976</v>
      </c>
      <c r="AJ209" s="4">
        <v>-1</v>
      </c>
      <c r="AK209" s="4">
        <v>0</v>
      </c>
      <c r="AL209" s="4">
        <v>24</v>
      </c>
      <c r="AM209" s="4">
        <v>192</v>
      </c>
      <c r="AN209" s="4">
        <v>190.6</v>
      </c>
      <c r="AO209" s="4">
        <v>3.2</v>
      </c>
      <c r="AP209" s="4">
        <v>195</v>
      </c>
      <c r="AQ209" s="4" t="s">
        <v>155</v>
      </c>
      <c r="AR209" s="4">
        <v>2</v>
      </c>
      <c r="AS209" s="5">
        <v>0.87612268518518521</v>
      </c>
      <c r="AT209" s="4">
        <v>47.163583000000003</v>
      </c>
      <c r="AU209" s="4">
        <v>-88.491444000000001</v>
      </c>
      <c r="AV209" s="4">
        <v>317.5</v>
      </c>
      <c r="AW209" s="4">
        <v>32.4</v>
      </c>
      <c r="AX209" s="4">
        <v>12</v>
      </c>
      <c r="AY209" s="4">
        <v>10</v>
      </c>
      <c r="AZ209" s="4" t="s">
        <v>425</v>
      </c>
      <c r="BA209" s="4">
        <v>1</v>
      </c>
      <c r="BB209" s="4">
        <v>1.5</v>
      </c>
      <c r="BC209" s="4">
        <v>1.8</v>
      </c>
      <c r="BD209" s="4">
        <v>14.063000000000001</v>
      </c>
      <c r="BE209" s="4">
        <v>14.74</v>
      </c>
      <c r="BF209" s="4">
        <v>1.05</v>
      </c>
      <c r="BG209" s="4">
        <v>14.186</v>
      </c>
      <c r="BH209" s="4">
        <v>2996.1419999999998</v>
      </c>
      <c r="BI209" s="4">
        <v>12.797000000000001</v>
      </c>
      <c r="BJ209" s="4">
        <v>18.097999999999999</v>
      </c>
      <c r="BK209" s="4">
        <v>0.39</v>
      </c>
      <c r="BL209" s="4">
        <v>18.486999999999998</v>
      </c>
      <c r="BM209" s="4">
        <v>14.509</v>
      </c>
      <c r="BN209" s="4">
        <v>0.312</v>
      </c>
      <c r="BO209" s="4">
        <v>14.821999999999999</v>
      </c>
      <c r="BP209" s="4">
        <v>5.5910000000000002</v>
      </c>
      <c r="BT209" s="4">
        <v>30.565999999999999</v>
      </c>
      <c r="BU209" s="4">
        <v>0.31434699999999999</v>
      </c>
      <c r="BV209" s="4">
        <v>-5</v>
      </c>
      <c r="BW209" s="4">
        <v>0.70955100000000004</v>
      </c>
      <c r="BX209" s="4">
        <v>7.6818549999999997</v>
      </c>
      <c r="BY209" s="4">
        <v>14.332929999999999</v>
      </c>
    </row>
    <row r="210" spans="1:77">
      <c r="A210" s="2">
        <v>42438</v>
      </c>
      <c r="B210" s="28">
        <v>0.66823432870370369</v>
      </c>
      <c r="C210" s="4">
        <v>14.271000000000001</v>
      </c>
      <c r="D210" s="4">
        <v>0.1023</v>
      </c>
      <c r="E210" s="4" t="s">
        <v>155</v>
      </c>
      <c r="F210" s="4">
        <v>1022.572856</v>
      </c>
      <c r="G210" s="4">
        <v>860.6</v>
      </c>
      <c r="H210" s="4">
        <v>17.600000000000001</v>
      </c>
      <c r="I210" s="4">
        <v>721.4</v>
      </c>
      <c r="K210" s="4">
        <v>0.2</v>
      </c>
      <c r="L210" s="4">
        <v>0.87560000000000004</v>
      </c>
      <c r="M210" s="4">
        <v>12.4955</v>
      </c>
      <c r="N210" s="4">
        <v>8.9499999999999996E-2</v>
      </c>
      <c r="O210" s="4">
        <v>753.53120000000001</v>
      </c>
      <c r="P210" s="4">
        <v>15.3988</v>
      </c>
      <c r="Q210" s="4">
        <v>768.9</v>
      </c>
      <c r="R210" s="4">
        <v>604.12099999999998</v>
      </c>
      <c r="S210" s="4">
        <v>12.345499999999999</v>
      </c>
      <c r="T210" s="4">
        <v>616.5</v>
      </c>
      <c r="U210" s="4">
        <v>721.36479999999995</v>
      </c>
      <c r="X210" s="4">
        <v>0</v>
      </c>
      <c r="Y210" s="4">
        <v>0.17510000000000001</v>
      </c>
      <c r="Z210" s="4" t="s">
        <v>377</v>
      </c>
      <c r="AA210" s="4">
        <v>0</v>
      </c>
      <c r="AB210" s="4">
        <v>11.9</v>
      </c>
      <c r="AC210" s="4">
        <v>846</v>
      </c>
      <c r="AD210" s="4">
        <v>872</v>
      </c>
      <c r="AE210" s="4">
        <v>832</v>
      </c>
      <c r="AF210" s="4">
        <v>88</v>
      </c>
      <c r="AG210" s="4">
        <v>22.38</v>
      </c>
      <c r="AH210" s="4">
        <v>0.51</v>
      </c>
      <c r="AI210" s="4">
        <v>976</v>
      </c>
      <c r="AJ210" s="4">
        <v>-1</v>
      </c>
      <c r="AK210" s="4">
        <v>0</v>
      </c>
      <c r="AL210" s="4">
        <v>24</v>
      </c>
      <c r="AM210" s="4">
        <v>192</v>
      </c>
      <c r="AN210" s="4">
        <v>191</v>
      </c>
      <c r="AO210" s="4">
        <v>3.3</v>
      </c>
      <c r="AP210" s="4">
        <v>195</v>
      </c>
      <c r="AQ210" s="4" t="s">
        <v>155</v>
      </c>
      <c r="AR210" s="4">
        <v>2</v>
      </c>
      <c r="AS210" s="5">
        <v>0.87614583333333329</v>
      </c>
      <c r="AT210" s="4">
        <v>47.163476000000003</v>
      </c>
      <c r="AU210" s="4">
        <v>-88.491662000000005</v>
      </c>
      <c r="AV210" s="4">
        <v>317.5</v>
      </c>
      <c r="AW210" s="4">
        <v>32.6</v>
      </c>
      <c r="AX210" s="4">
        <v>12</v>
      </c>
      <c r="AY210" s="4">
        <v>10</v>
      </c>
      <c r="AZ210" s="4" t="s">
        <v>425</v>
      </c>
      <c r="BA210" s="4">
        <v>1.0649999999999999</v>
      </c>
      <c r="BB210" s="4">
        <v>1.5649999999999999</v>
      </c>
      <c r="BC210" s="4">
        <v>1.865</v>
      </c>
      <c r="BD210" s="4">
        <v>14.063000000000001</v>
      </c>
      <c r="BE210" s="4">
        <v>14.71</v>
      </c>
      <c r="BF210" s="4">
        <v>1.05</v>
      </c>
      <c r="BG210" s="4">
        <v>14.207000000000001</v>
      </c>
      <c r="BH210" s="4">
        <v>2994.3989999999999</v>
      </c>
      <c r="BI210" s="4">
        <v>13.656000000000001</v>
      </c>
      <c r="BJ210" s="4">
        <v>18.91</v>
      </c>
      <c r="BK210" s="4">
        <v>0.38600000000000001</v>
      </c>
      <c r="BL210" s="4">
        <v>19.297000000000001</v>
      </c>
      <c r="BM210" s="4">
        <v>15.161</v>
      </c>
      <c r="BN210" s="4">
        <v>0.31</v>
      </c>
      <c r="BO210" s="4">
        <v>15.47</v>
      </c>
      <c r="BP210" s="4">
        <v>5.7161999999999997</v>
      </c>
      <c r="BT210" s="4">
        <v>30.513000000000002</v>
      </c>
      <c r="BU210" s="4">
        <v>0.30693900000000002</v>
      </c>
      <c r="BV210" s="4">
        <v>-5</v>
      </c>
      <c r="BW210" s="4">
        <v>0.70889800000000003</v>
      </c>
      <c r="BX210" s="4">
        <v>7.5008220000000003</v>
      </c>
      <c r="BY210" s="4">
        <v>14.319739999999999</v>
      </c>
    </row>
    <row r="211" spans="1:77">
      <c r="A211" s="2">
        <v>42438</v>
      </c>
      <c r="B211" s="28">
        <v>0.66824590277777773</v>
      </c>
      <c r="C211" s="4">
        <v>14.279</v>
      </c>
      <c r="D211" s="4">
        <v>0.10879999999999999</v>
      </c>
      <c r="E211" s="4" t="s">
        <v>155</v>
      </c>
      <c r="F211" s="4">
        <v>1088.3737020000001</v>
      </c>
      <c r="G211" s="4">
        <v>934.8</v>
      </c>
      <c r="H211" s="4">
        <v>13.4</v>
      </c>
      <c r="I211" s="4">
        <v>637.1</v>
      </c>
      <c r="K211" s="4">
        <v>0.2</v>
      </c>
      <c r="L211" s="4">
        <v>0.87560000000000004</v>
      </c>
      <c r="M211" s="4">
        <v>12.5023</v>
      </c>
      <c r="N211" s="4">
        <v>9.5299999999999996E-2</v>
      </c>
      <c r="O211" s="4">
        <v>818.51390000000004</v>
      </c>
      <c r="P211" s="4">
        <v>11.768700000000001</v>
      </c>
      <c r="Q211" s="4">
        <v>830.3</v>
      </c>
      <c r="R211" s="4">
        <v>656.21889999999996</v>
      </c>
      <c r="S211" s="4">
        <v>9.4352</v>
      </c>
      <c r="T211" s="4">
        <v>665.7</v>
      </c>
      <c r="U211" s="4">
        <v>637.13049999999998</v>
      </c>
      <c r="X211" s="4">
        <v>0</v>
      </c>
      <c r="Y211" s="4">
        <v>0.17510000000000001</v>
      </c>
      <c r="Z211" s="4" t="s">
        <v>377</v>
      </c>
      <c r="AA211" s="4">
        <v>0</v>
      </c>
      <c r="AB211" s="4">
        <v>11.9</v>
      </c>
      <c r="AC211" s="4">
        <v>846</v>
      </c>
      <c r="AD211" s="4">
        <v>872</v>
      </c>
      <c r="AE211" s="4">
        <v>832</v>
      </c>
      <c r="AF211" s="4">
        <v>88</v>
      </c>
      <c r="AG211" s="4">
        <v>22.38</v>
      </c>
      <c r="AH211" s="4">
        <v>0.51</v>
      </c>
      <c r="AI211" s="4">
        <v>976</v>
      </c>
      <c r="AJ211" s="4">
        <v>-1</v>
      </c>
      <c r="AK211" s="4">
        <v>0</v>
      </c>
      <c r="AL211" s="4">
        <v>24</v>
      </c>
      <c r="AM211" s="4">
        <v>192</v>
      </c>
      <c r="AN211" s="4">
        <v>190.4</v>
      </c>
      <c r="AO211" s="4">
        <v>3.3</v>
      </c>
      <c r="AP211" s="4">
        <v>195</v>
      </c>
      <c r="AQ211" s="4" t="s">
        <v>155</v>
      </c>
      <c r="AR211" s="4">
        <v>2</v>
      </c>
      <c r="AS211" s="5">
        <v>0.87615740740740744</v>
      </c>
      <c r="AT211" s="4">
        <v>47.163392999999999</v>
      </c>
      <c r="AU211" s="4">
        <v>-88.491819000000007</v>
      </c>
      <c r="AV211" s="4">
        <v>317.39999999999998</v>
      </c>
      <c r="AW211" s="4">
        <v>32.6</v>
      </c>
      <c r="AX211" s="4">
        <v>12</v>
      </c>
      <c r="AY211" s="4">
        <v>10</v>
      </c>
      <c r="AZ211" s="4" t="s">
        <v>425</v>
      </c>
      <c r="BA211" s="4">
        <v>1.1000000000000001</v>
      </c>
      <c r="BB211" s="4">
        <v>1.6</v>
      </c>
      <c r="BC211" s="4">
        <v>1.9</v>
      </c>
      <c r="BD211" s="4">
        <v>14.063000000000001</v>
      </c>
      <c r="BE211" s="4">
        <v>14.71</v>
      </c>
      <c r="BF211" s="4">
        <v>1.05</v>
      </c>
      <c r="BG211" s="4">
        <v>14.211</v>
      </c>
      <c r="BH211" s="4">
        <v>2995.0459999999998</v>
      </c>
      <c r="BI211" s="4">
        <v>14.53</v>
      </c>
      <c r="BJ211" s="4">
        <v>20.533999999999999</v>
      </c>
      <c r="BK211" s="4">
        <v>0.29499999999999998</v>
      </c>
      <c r="BL211" s="4">
        <v>20.829000000000001</v>
      </c>
      <c r="BM211" s="4">
        <v>16.463000000000001</v>
      </c>
      <c r="BN211" s="4">
        <v>0.23699999999999999</v>
      </c>
      <c r="BO211" s="4">
        <v>16.699000000000002</v>
      </c>
      <c r="BP211" s="4">
        <v>5.0471000000000004</v>
      </c>
      <c r="BT211" s="4">
        <v>30.503</v>
      </c>
      <c r="BU211" s="4">
        <v>0.34497800000000001</v>
      </c>
      <c r="BV211" s="4">
        <v>-5</v>
      </c>
      <c r="BW211" s="4">
        <v>0.70855100000000004</v>
      </c>
      <c r="BX211" s="4">
        <v>8.4304000000000006</v>
      </c>
      <c r="BY211" s="4">
        <v>14.31273</v>
      </c>
    </row>
    <row r="212" spans="1:77">
      <c r="A212" s="2">
        <v>42438</v>
      </c>
      <c r="B212" s="28">
        <v>0.66825747685185188</v>
      </c>
      <c r="C212" s="4">
        <v>14.037000000000001</v>
      </c>
      <c r="D212" s="4">
        <v>9.98E-2</v>
      </c>
      <c r="E212" s="4" t="s">
        <v>155</v>
      </c>
      <c r="F212" s="4">
        <v>998.38550199999997</v>
      </c>
      <c r="G212" s="4">
        <v>717.6</v>
      </c>
      <c r="H212" s="4">
        <v>12.3</v>
      </c>
      <c r="I212" s="4">
        <v>715.5</v>
      </c>
      <c r="K212" s="4">
        <v>0.2</v>
      </c>
      <c r="L212" s="4">
        <v>0.87739999999999996</v>
      </c>
      <c r="M212" s="4">
        <v>12.317</v>
      </c>
      <c r="N212" s="4">
        <v>8.7599999999999997E-2</v>
      </c>
      <c r="O212" s="4">
        <v>629.62660000000005</v>
      </c>
      <c r="P212" s="4">
        <v>10.781000000000001</v>
      </c>
      <c r="Q212" s="4">
        <v>640.4</v>
      </c>
      <c r="R212" s="4">
        <v>504.7842</v>
      </c>
      <c r="S212" s="4">
        <v>8.6433999999999997</v>
      </c>
      <c r="T212" s="4">
        <v>513.4</v>
      </c>
      <c r="U212" s="4">
        <v>715.46180000000004</v>
      </c>
      <c r="X212" s="4">
        <v>0</v>
      </c>
      <c r="Y212" s="4">
        <v>0.17549999999999999</v>
      </c>
      <c r="Z212" s="4" t="s">
        <v>377</v>
      </c>
      <c r="AA212" s="4">
        <v>0</v>
      </c>
      <c r="AB212" s="4">
        <v>11.9</v>
      </c>
      <c r="AC212" s="4">
        <v>846</v>
      </c>
      <c r="AD212" s="4">
        <v>872</v>
      </c>
      <c r="AE212" s="4">
        <v>833</v>
      </c>
      <c r="AF212" s="4">
        <v>88</v>
      </c>
      <c r="AG212" s="4">
        <v>22.38</v>
      </c>
      <c r="AH212" s="4">
        <v>0.51</v>
      </c>
      <c r="AI212" s="4">
        <v>976</v>
      </c>
      <c r="AJ212" s="4">
        <v>-1</v>
      </c>
      <c r="AK212" s="4">
        <v>0</v>
      </c>
      <c r="AL212" s="4">
        <v>24</v>
      </c>
      <c r="AM212" s="4">
        <v>192</v>
      </c>
      <c r="AN212" s="4">
        <v>190</v>
      </c>
      <c r="AO212" s="4">
        <v>3.3</v>
      </c>
      <c r="AP212" s="4">
        <v>195</v>
      </c>
      <c r="AQ212" s="4" t="s">
        <v>155</v>
      </c>
      <c r="AR212" s="4">
        <v>2</v>
      </c>
      <c r="AS212" s="5">
        <v>0.87616898148148159</v>
      </c>
      <c r="AT212" s="4">
        <v>47.163328999999997</v>
      </c>
      <c r="AU212" s="4">
        <v>-88.491986999999995</v>
      </c>
      <c r="AV212" s="4">
        <v>317.3</v>
      </c>
      <c r="AW212" s="4">
        <v>32.6</v>
      </c>
      <c r="AX212" s="4">
        <v>12</v>
      </c>
      <c r="AY212" s="4">
        <v>10</v>
      </c>
      <c r="AZ212" s="4" t="s">
        <v>425</v>
      </c>
      <c r="BA212" s="4">
        <v>1.1000000000000001</v>
      </c>
      <c r="BB212" s="4">
        <v>1.6</v>
      </c>
      <c r="BC212" s="4">
        <v>1.9</v>
      </c>
      <c r="BD212" s="4">
        <v>14.063000000000001</v>
      </c>
      <c r="BE212" s="4">
        <v>14.94</v>
      </c>
      <c r="BF212" s="4">
        <v>1.06</v>
      </c>
      <c r="BG212" s="4">
        <v>13.968</v>
      </c>
      <c r="BH212" s="4">
        <v>2994.587</v>
      </c>
      <c r="BI212" s="4">
        <v>13.555999999999999</v>
      </c>
      <c r="BJ212" s="4">
        <v>16.030999999999999</v>
      </c>
      <c r="BK212" s="4">
        <v>0.27400000000000002</v>
      </c>
      <c r="BL212" s="4">
        <v>16.305</v>
      </c>
      <c r="BM212" s="4">
        <v>12.852</v>
      </c>
      <c r="BN212" s="4">
        <v>0.22</v>
      </c>
      <c r="BO212" s="4">
        <v>13.071999999999999</v>
      </c>
      <c r="BP212" s="4">
        <v>5.7519999999999998</v>
      </c>
      <c r="BT212" s="4">
        <v>31.023</v>
      </c>
      <c r="BU212" s="4">
        <v>0.387714</v>
      </c>
      <c r="BV212" s="4">
        <v>-5</v>
      </c>
      <c r="BW212" s="4">
        <v>0.708449</v>
      </c>
      <c r="BX212" s="4">
        <v>9.4747610000000009</v>
      </c>
      <c r="BY212" s="4">
        <v>14.31067</v>
      </c>
    </row>
    <row r="213" spans="1:77">
      <c r="A213" s="2">
        <v>42438</v>
      </c>
      <c r="B213" s="28">
        <v>0.66826905092592603</v>
      </c>
      <c r="C213" s="4">
        <v>13.805</v>
      </c>
      <c r="D213" s="4">
        <v>8.7499999999999994E-2</v>
      </c>
      <c r="E213" s="4" t="s">
        <v>155</v>
      </c>
      <c r="F213" s="4">
        <v>874.82701799999995</v>
      </c>
      <c r="G213" s="4">
        <v>942.8</v>
      </c>
      <c r="H213" s="4">
        <v>12.2</v>
      </c>
      <c r="I213" s="4">
        <v>950.3</v>
      </c>
      <c r="K213" s="4">
        <v>0.2</v>
      </c>
      <c r="L213" s="4">
        <v>0.87909999999999999</v>
      </c>
      <c r="M213" s="4">
        <v>12.1363</v>
      </c>
      <c r="N213" s="4">
        <v>7.6899999999999996E-2</v>
      </c>
      <c r="O213" s="4">
        <v>828.85860000000002</v>
      </c>
      <c r="P213" s="4">
        <v>10.714</v>
      </c>
      <c r="Q213" s="4">
        <v>839.6</v>
      </c>
      <c r="R213" s="4">
        <v>664.51250000000005</v>
      </c>
      <c r="S213" s="4">
        <v>8.5896000000000008</v>
      </c>
      <c r="T213" s="4">
        <v>673.1</v>
      </c>
      <c r="U213" s="4">
        <v>950.26689999999996</v>
      </c>
      <c r="X213" s="4">
        <v>0</v>
      </c>
      <c r="Y213" s="4">
        <v>0.17580000000000001</v>
      </c>
      <c r="Z213" s="4" t="s">
        <v>377</v>
      </c>
      <c r="AA213" s="4">
        <v>0</v>
      </c>
      <c r="AB213" s="4">
        <v>11.9</v>
      </c>
      <c r="AC213" s="4">
        <v>847</v>
      </c>
      <c r="AD213" s="4">
        <v>874</v>
      </c>
      <c r="AE213" s="4">
        <v>835</v>
      </c>
      <c r="AF213" s="4">
        <v>88</v>
      </c>
      <c r="AG213" s="4">
        <v>22.38</v>
      </c>
      <c r="AH213" s="4">
        <v>0.51</v>
      </c>
      <c r="AI213" s="4">
        <v>976</v>
      </c>
      <c r="AJ213" s="4">
        <v>-1</v>
      </c>
      <c r="AK213" s="4">
        <v>0</v>
      </c>
      <c r="AL213" s="4">
        <v>24</v>
      </c>
      <c r="AM213" s="4">
        <v>192</v>
      </c>
      <c r="AN213" s="4">
        <v>190</v>
      </c>
      <c r="AO213" s="4">
        <v>3.3</v>
      </c>
      <c r="AP213" s="4">
        <v>195</v>
      </c>
      <c r="AQ213" s="4" t="s">
        <v>155</v>
      </c>
      <c r="AR213" s="4">
        <v>2</v>
      </c>
      <c r="AS213" s="5">
        <v>0.87618055555555552</v>
      </c>
      <c r="AT213" s="4">
        <v>47.163195000000002</v>
      </c>
      <c r="AU213" s="4">
        <v>-88.492063999999999</v>
      </c>
      <c r="AV213" s="4">
        <v>317.10000000000002</v>
      </c>
      <c r="AW213" s="4">
        <v>33.200000000000003</v>
      </c>
      <c r="AX213" s="4">
        <v>12</v>
      </c>
      <c r="AY213" s="4">
        <v>10</v>
      </c>
      <c r="AZ213" s="4" t="s">
        <v>425</v>
      </c>
      <c r="BA213" s="4">
        <v>1.1000000000000001</v>
      </c>
      <c r="BB213" s="4">
        <v>1.6</v>
      </c>
      <c r="BC213" s="4">
        <v>1.9650000000000001</v>
      </c>
      <c r="BD213" s="4">
        <v>14.063000000000001</v>
      </c>
      <c r="BE213" s="4">
        <v>15.16</v>
      </c>
      <c r="BF213" s="4">
        <v>1.08</v>
      </c>
      <c r="BG213" s="4">
        <v>13.75</v>
      </c>
      <c r="BH213" s="4">
        <v>2991.04</v>
      </c>
      <c r="BI213" s="4">
        <v>12.064</v>
      </c>
      <c r="BJ213" s="4">
        <v>21.391999999999999</v>
      </c>
      <c r="BK213" s="4">
        <v>0.27700000000000002</v>
      </c>
      <c r="BL213" s="4">
        <v>21.669</v>
      </c>
      <c r="BM213" s="4">
        <v>17.149999999999999</v>
      </c>
      <c r="BN213" s="4">
        <v>0.222</v>
      </c>
      <c r="BO213" s="4">
        <v>17.372</v>
      </c>
      <c r="BP213" s="4">
        <v>7.7442000000000002</v>
      </c>
      <c r="BT213" s="4">
        <v>31.507000000000001</v>
      </c>
      <c r="BU213" s="4">
        <v>0.38297999999999999</v>
      </c>
      <c r="BV213" s="4">
        <v>-5</v>
      </c>
      <c r="BW213" s="4">
        <v>0.70855100000000004</v>
      </c>
      <c r="BX213" s="4">
        <v>9.3590739999999997</v>
      </c>
      <c r="BY213" s="4">
        <v>14.31273</v>
      </c>
    </row>
    <row r="214" spans="1:77">
      <c r="A214" s="2">
        <v>42438</v>
      </c>
      <c r="B214" s="28">
        <v>0.66828062499999996</v>
      </c>
      <c r="C214" s="4">
        <v>13.712</v>
      </c>
      <c r="D214" s="4">
        <v>8.6699999999999999E-2</v>
      </c>
      <c r="E214" s="4" t="s">
        <v>155</v>
      </c>
      <c r="F214" s="4">
        <v>867.16029300000002</v>
      </c>
      <c r="G214" s="4">
        <v>1666.6</v>
      </c>
      <c r="H214" s="4">
        <v>12.1</v>
      </c>
      <c r="I214" s="4">
        <v>1156.2</v>
      </c>
      <c r="K214" s="4">
        <v>0.42</v>
      </c>
      <c r="L214" s="4">
        <v>0.87960000000000005</v>
      </c>
      <c r="M214" s="4">
        <v>12.061500000000001</v>
      </c>
      <c r="N214" s="4">
        <v>7.6300000000000007E-2</v>
      </c>
      <c r="O214" s="4">
        <v>1465.9982</v>
      </c>
      <c r="P214" s="4">
        <v>10.643599999999999</v>
      </c>
      <c r="Q214" s="4">
        <v>1476.6</v>
      </c>
      <c r="R214" s="4">
        <v>1175.3200999999999</v>
      </c>
      <c r="S214" s="4">
        <v>8.5332000000000008</v>
      </c>
      <c r="T214" s="4">
        <v>1183.9000000000001</v>
      </c>
      <c r="U214" s="4">
        <v>1156.2409</v>
      </c>
      <c r="X214" s="4">
        <v>0</v>
      </c>
      <c r="Y214" s="4">
        <v>0.3705</v>
      </c>
      <c r="Z214" s="4" t="s">
        <v>377</v>
      </c>
      <c r="AA214" s="4">
        <v>0</v>
      </c>
      <c r="AB214" s="4">
        <v>11.9</v>
      </c>
      <c r="AC214" s="4">
        <v>848</v>
      </c>
      <c r="AD214" s="4">
        <v>875</v>
      </c>
      <c r="AE214" s="4">
        <v>836</v>
      </c>
      <c r="AF214" s="4">
        <v>88</v>
      </c>
      <c r="AG214" s="4">
        <v>22.38</v>
      </c>
      <c r="AH214" s="4">
        <v>0.51</v>
      </c>
      <c r="AI214" s="4">
        <v>976</v>
      </c>
      <c r="AJ214" s="4">
        <v>-1</v>
      </c>
      <c r="AK214" s="4">
        <v>0</v>
      </c>
      <c r="AL214" s="4">
        <v>24</v>
      </c>
      <c r="AM214" s="4">
        <v>192</v>
      </c>
      <c r="AN214" s="4">
        <v>190</v>
      </c>
      <c r="AO214" s="4">
        <v>3.2</v>
      </c>
      <c r="AP214" s="4">
        <v>195</v>
      </c>
      <c r="AQ214" s="4" t="s">
        <v>155</v>
      </c>
      <c r="AR214" s="4">
        <v>2</v>
      </c>
      <c r="AS214" s="5">
        <v>0.87619212962962967</v>
      </c>
      <c r="AT214" s="4">
        <v>47.163046000000001</v>
      </c>
      <c r="AU214" s="4">
        <v>-88.492098999999996</v>
      </c>
      <c r="AV214" s="4">
        <v>316.89999999999998</v>
      </c>
      <c r="AW214" s="4">
        <v>33.5</v>
      </c>
      <c r="AX214" s="4">
        <v>12</v>
      </c>
      <c r="AY214" s="4">
        <v>10</v>
      </c>
      <c r="AZ214" s="4" t="s">
        <v>425</v>
      </c>
      <c r="BA214" s="4">
        <v>1.165</v>
      </c>
      <c r="BB214" s="4">
        <v>1.6</v>
      </c>
      <c r="BC214" s="4">
        <v>2</v>
      </c>
      <c r="BD214" s="4">
        <v>14.063000000000001</v>
      </c>
      <c r="BE214" s="4">
        <v>15.23</v>
      </c>
      <c r="BF214" s="4">
        <v>1.08</v>
      </c>
      <c r="BG214" s="4">
        <v>13.683</v>
      </c>
      <c r="BH214" s="4">
        <v>2985.95</v>
      </c>
      <c r="BI214" s="4">
        <v>12.019</v>
      </c>
      <c r="BJ214" s="4">
        <v>38.006</v>
      </c>
      <c r="BK214" s="4">
        <v>0.27600000000000002</v>
      </c>
      <c r="BL214" s="4">
        <v>38.281999999999996</v>
      </c>
      <c r="BM214" s="4">
        <v>30.47</v>
      </c>
      <c r="BN214" s="4">
        <v>0.221</v>
      </c>
      <c r="BO214" s="4">
        <v>30.690999999999999</v>
      </c>
      <c r="BP214" s="4">
        <v>9.4650999999999996</v>
      </c>
      <c r="BT214" s="4">
        <v>66.694999999999993</v>
      </c>
      <c r="BU214" s="4">
        <v>0.37455100000000002</v>
      </c>
      <c r="BV214" s="4">
        <v>-5</v>
      </c>
      <c r="BW214" s="4">
        <v>0.70955100000000004</v>
      </c>
      <c r="BX214" s="4">
        <v>9.1530900000000006</v>
      </c>
      <c r="BY214" s="4">
        <v>14.332929999999999</v>
      </c>
    </row>
    <row r="215" spans="1:77">
      <c r="A215" s="2">
        <v>42438</v>
      </c>
      <c r="B215" s="28">
        <v>0.66829219907407411</v>
      </c>
      <c r="C215" s="4">
        <v>13.82</v>
      </c>
      <c r="D215" s="4">
        <v>0.1</v>
      </c>
      <c r="E215" s="4" t="s">
        <v>155</v>
      </c>
      <c r="F215" s="4">
        <v>999.63636399999996</v>
      </c>
      <c r="G215" s="4">
        <v>2222.6999999999998</v>
      </c>
      <c r="H215" s="4">
        <v>12.1</v>
      </c>
      <c r="I215" s="4">
        <v>1188.4000000000001</v>
      </c>
      <c r="K215" s="4">
        <v>0.77</v>
      </c>
      <c r="L215" s="4">
        <v>0.87860000000000005</v>
      </c>
      <c r="M215" s="4">
        <v>12.143000000000001</v>
      </c>
      <c r="N215" s="4">
        <v>8.7800000000000003E-2</v>
      </c>
      <c r="O215" s="4">
        <v>1952.9281000000001</v>
      </c>
      <c r="P215" s="4">
        <v>10.631500000000001</v>
      </c>
      <c r="Q215" s="4">
        <v>1963.6</v>
      </c>
      <c r="R215" s="4">
        <v>1565.7014999999999</v>
      </c>
      <c r="S215" s="4">
        <v>8.5235000000000003</v>
      </c>
      <c r="T215" s="4">
        <v>1574.2</v>
      </c>
      <c r="U215" s="4">
        <v>1188.3869999999999</v>
      </c>
      <c r="X215" s="4">
        <v>0</v>
      </c>
      <c r="Y215" s="4">
        <v>0.67230000000000001</v>
      </c>
      <c r="Z215" s="4" t="s">
        <v>377</v>
      </c>
      <c r="AA215" s="4">
        <v>0</v>
      </c>
      <c r="AB215" s="4">
        <v>11.9</v>
      </c>
      <c r="AC215" s="4">
        <v>847</v>
      </c>
      <c r="AD215" s="4">
        <v>876</v>
      </c>
      <c r="AE215" s="4">
        <v>837</v>
      </c>
      <c r="AF215" s="4">
        <v>88</v>
      </c>
      <c r="AG215" s="4">
        <v>22.38</v>
      </c>
      <c r="AH215" s="4">
        <v>0.51</v>
      </c>
      <c r="AI215" s="4">
        <v>976</v>
      </c>
      <c r="AJ215" s="4">
        <v>-1</v>
      </c>
      <c r="AK215" s="4">
        <v>0</v>
      </c>
      <c r="AL215" s="4">
        <v>24</v>
      </c>
      <c r="AM215" s="4">
        <v>192</v>
      </c>
      <c r="AN215" s="4">
        <v>190</v>
      </c>
      <c r="AO215" s="4">
        <v>3.2</v>
      </c>
      <c r="AP215" s="4">
        <v>195</v>
      </c>
      <c r="AQ215" s="4" t="s">
        <v>155</v>
      </c>
      <c r="AR215" s="4">
        <v>2</v>
      </c>
      <c r="AS215" s="5">
        <v>0.87620370370370371</v>
      </c>
      <c r="AT215" s="4">
        <v>47.162911999999999</v>
      </c>
      <c r="AU215" s="4">
        <v>-88.492135000000005</v>
      </c>
      <c r="AV215" s="4">
        <v>316.89999999999998</v>
      </c>
      <c r="AW215" s="4">
        <v>33.5</v>
      </c>
      <c r="AX215" s="4">
        <v>12</v>
      </c>
      <c r="AY215" s="4">
        <v>10</v>
      </c>
      <c r="AZ215" s="4" t="s">
        <v>425</v>
      </c>
      <c r="BA215" s="4">
        <v>1.2</v>
      </c>
      <c r="BB215" s="4">
        <v>1.6</v>
      </c>
      <c r="BC215" s="4">
        <v>2</v>
      </c>
      <c r="BD215" s="4">
        <v>14.063000000000001</v>
      </c>
      <c r="BE215" s="4">
        <v>15.1</v>
      </c>
      <c r="BF215" s="4">
        <v>1.07</v>
      </c>
      <c r="BG215" s="4">
        <v>13.813000000000001</v>
      </c>
      <c r="BH215" s="4">
        <v>2982.6170000000002</v>
      </c>
      <c r="BI215" s="4">
        <v>13.731</v>
      </c>
      <c r="BJ215" s="4">
        <v>50.234000000000002</v>
      </c>
      <c r="BK215" s="4">
        <v>0.27300000000000002</v>
      </c>
      <c r="BL215" s="4">
        <v>50.506999999999998</v>
      </c>
      <c r="BM215" s="4">
        <v>40.273000000000003</v>
      </c>
      <c r="BN215" s="4">
        <v>0.219</v>
      </c>
      <c r="BO215" s="4">
        <v>40.493000000000002</v>
      </c>
      <c r="BP215" s="4">
        <v>9.6522000000000006</v>
      </c>
      <c r="BT215" s="4">
        <v>120.077</v>
      </c>
      <c r="BU215" s="4">
        <v>0.44883400000000001</v>
      </c>
      <c r="BV215" s="4">
        <v>-5</v>
      </c>
      <c r="BW215" s="4">
        <v>0.70834699999999995</v>
      </c>
      <c r="BX215" s="4">
        <v>10.968381000000001</v>
      </c>
      <c r="BY215" s="4">
        <v>14.308609000000001</v>
      </c>
    </row>
    <row r="216" spans="1:77">
      <c r="A216" s="2">
        <v>42438</v>
      </c>
      <c r="B216" s="28">
        <v>0.66830377314814815</v>
      </c>
      <c r="C216" s="4">
        <v>14.16</v>
      </c>
      <c r="D216" s="4">
        <v>0.1346</v>
      </c>
      <c r="E216" s="4" t="s">
        <v>155</v>
      </c>
      <c r="F216" s="4">
        <v>1346.4102559999999</v>
      </c>
      <c r="G216" s="4">
        <v>2577.8000000000002</v>
      </c>
      <c r="H216" s="4">
        <v>12.1</v>
      </c>
      <c r="I216" s="4">
        <v>1159.7</v>
      </c>
      <c r="K216" s="4">
        <v>0.9</v>
      </c>
      <c r="L216" s="4">
        <v>0.87570000000000003</v>
      </c>
      <c r="M216" s="4">
        <v>12.4001</v>
      </c>
      <c r="N216" s="4">
        <v>0.1179</v>
      </c>
      <c r="O216" s="4">
        <v>2257.4123</v>
      </c>
      <c r="P216" s="4">
        <v>10.5962</v>
      </c>
      <c r="Q216" s="4">
        <v>2268</v>
      </c>
      <c r="R216" s="4">
        <v>1809.8125</v>
      </c>
      <c r="S216" s="4">
        <v>8.4952000000000005</v>
      </c>
      <c r="T216" s="4">
        <v>1818.3</v>
      </c>
      <c r="U216" s="4">
        <v>1159.7144000000001</v>
      </c>
      <c r="X216" s="4">
        <v>0</v>
      </c>
      <c r="Y216" s="4">
        <v>0.78810000000000002</v>
      </c>
      <c r="Z216" s="4" t="s">
        <v>377</v>
      </c>
      <c r="AA216" s="4">
        <v>0</v>
      </c>
      <c r="AB216" s="4">
        <v>11.9</v>
      </c>
      <c r="AC216" s="4">
        <v>848</v>
      </c>
      <c r="AD216" s="4">
        <v>875</v>
      </c>
      <c r="AE216" s="4">
        <v>838</v>
      </c>
      <c r="AF216" s="4">
        <v>88</v>
      </c>
      <c r="AG216" s="4">
        <v>22.38</v>
      </c>
      <c r="AH216" s="4">
        <v>0.51</v>
      </c>
      <c r="AI216" s="4">
        <v>976</v>
      </c>
      <c r="AJ216" s="4">
        <v>-1</v>
      </c>
      <c r="AK216" s="4">
        <v>0</v>
      </c>
      <c r="AL216" s="4">
        <v>24</v>
      </c>
      <c r="AM216" s="4">
        <v>192</v>
      </c>
      <c r="AN216" s="4">
        <v>190</v>
      </c>
      <c r="AO216" s="4">
        <v>3.1</v>
      </c>
      <c r="AP216" s="4">
        <v>195</v>
      </c>
      <c r="AQ216" s="4" t="s">
        <v>155</v>
      </c>
      <c r="AR216" s="4">
        <v>2</v>
      </c>
      <c r="AS216" s="5">
        <v>0.87621527777777775</v>
      </c>
      <c r="AT216" s="4">
        <v>47.162770999999999</v>
      </c>
      <c r="AU216" s="4">
        <v>-88.492126999999996</v>
      </c>
      <c r="AV216" s="4">
        <v>316.8</v>
      </c>
      <c r="AW216" s="4">
        <v>34.5</v>
      </c>
      <c r="AX216" s="4">
        <v>12</v>
      </c>
      <c r="AY216" s="4">
        <v>10</v>
      </c>
      <c r="AZ216" s="4" t="s">
        <v>425</v>
      </c>
      <c r="BA216" s="4">
        <v>1.2</v>
      </c>
      <c r="BB216" s="4">
        <v>1.6</v>
      </c>
      <c r="BC216" s="4">
        <v>2.0649999999999999</v>
      </c>
      <c r="BD216" s="4">
        <v>14.063000000000001</v>
      </c>
      <c r="BE216" s="4">
        <v>14.73</v>
      </c>
      <c r="BF216" s="4">
        <v>1.05</v>
      </c>
      <c r="BG216" s="4">
        <v>14.191000000000001</v>
      </c>
      <c r="BH216" s="4">
        <v>2977.0079999999998</v>
      </c>
      <c r="BI216" s="4">
        <v>18.016999999999999</v>
      </c>
      <c r="BJ216" s="4">
        <v>56.755000000000003</v>
      </c>
      <c r="BK216" s="4">
        <v>0.26600000000000001</v>
      </c>
      <c r="BL216" s="4">
        <v>57.021000000000001</v>
      </c>
      <c r="BM216" s="4">
        <v>45.500999999999998</v>
      </c>
      <c r="BN216" s="4">
        <v>0.214</v>
      </c>
      <c r="BO216" s="4">
        <v>45.715000000000003</v>
      </c>
      <c r="BP216" s="4">
        <v>9.2065999999999999</v>
      </c>
      <c r="BT216" s="4">
        <v>137.58199999999999</v>
      </c>
      <c r="BU216" s="4">
        <v>0.52222400000000002</v>
      </c>
      <c r="BV216" s="4">
        <v>-5</v>
      </c>
      <c r="BW216" s="4">
        <v>0.70755100000000004</v>
      </c>
      <c r="BX216" s="4">
        <v>12.761850000000001</v>
      </c>
      <c r="BY216" s="4">
        <v>14.292529999999999</v>
      </c>
    </row>
    <row r="217" spans="1:77">
      <c r="A217" s="2">
        <v>42438</v>
      </c>
      <c r="B217" s="28">
        <v>0.66831534722222219</v>
      </c>
      <c r="C217" s="4">
        <v>14.292</v>
      </c>
      <c r="D217" s="4">
        <v>0.20710000000000001</v>
      </c>
      <c r="E217" s="4" t="s">
        <v>155</v>
      </c>
      <c r="F217" s="4">
        <v>2071.2627990000001</v>
      </c>
      <c r="G217" s="4">
        <v>2342.6</v>
      </c>
      <c r="H217" s="4">
        <v>12.1</v>
      </c>
      <c r="I217" s="4">
        <v>1118.3</v>
      </c>
      <c r="K217" s="4">
        <v>0.84</v>
      </c>
      <c r="L217" s="4">
        <v>0.87409999999999999</v>
      </c>
      <c r="M217" s="4">
        <v>12.492800000000001</v>
      </c>
      <c r="N217" s="4">
        <v>0.18110000000000001</v>
      </c>
      <c r="O217" s="4">
        <v>2047.7353000000001</v>
      </c>
      <c r="P217" s="4">
        <v>10.5768</v>
      </c>
      <c r="Q217" s="4">
        <v>2058.3000000000002</v>
      </c>
      <c r="R217" s="4">
        <v>1641.7103</v>
      </c>
      <c r="S217" s="4">
        <v>8.4796999999999993</v>
      </c>
      <c r="T217" s="4">
        <v>1650.2</v>
      </c>
      <c r="U217" s="4">
        <v>1118.2687000000001</v>
      </c>
      <c r="X217" s="4">
        <v>0</v>
      </c>
      <c r="Y217" s="4">
        <v>0.73040000000000005</v>
      </c>
      <c r="Z217" s="4" t="s">
        <v>377</v>
      </c>
      <c r="AA217" s="4">
        <v>0</v>
      </c>
      <c r="AB217" s="4">
        <v>11.9</v>
      </c>
      <c r="AC217" s="4">
        <v>849</v>
      </c>
      <c r="AD217" s="4">
        <v>875</v>
      </c>
      <c r="AE217" s="4">
        <v>839</v>
      </c>
      <c r="AF217" s="4">
        <v>88</v>
      </c>
      <c r="AG217" s="4">
        <v>22.38</v>
      </c>
      <c r="AH217" s="4">
        <v>0.51</v>
      </c>
      <c r="AI217" s="4">
        <v>976</v>
      </c>
      <c r="AJ217" s="4">
        <v>-1</v>
      </c>
      <c r="AK217" s="4">
        <v>0</v>
      </c>
      <c r="AL217" s="4">
        <v>24</v>
      </c>
      <c r="AM217" s="4">
        <v>192</v>
      </c>
      <c r="AN217" s="4">
        <v>189.4</v>
      </c>
      <c r="AO217" s="4">
        <v>3.2</v>
      </c>
      <c r="AP217" s="4">
        <v>195</v>
      </c>
      <c r="AQ217" s="4" t="s">
        <v>155</v>
      </c>
      <c r="AR217" s="4">
        <v>2</v>
      </c>
      <c r="AS217" s="5">
        <v>0.87622685185185178</v>
      </c>
      <c r="AT217" s="4">
        <v>47.162616</v>
      </c>
      <c r="AU217" s="4">
        <v>-88.492082999999994</v>
      </c>
      <c r="AV217" s="4">
        <v>316.7</v>
      </c>
      <c r="AW217" s="4">
        <v>36.4</v>
      </c>
      <c r="AX217" s="4">
        <v>12</v>
      </c>
      <c r="AY217" s="4">
        <v>10</v>
      </c>
      <c r="AZ217" s="4" t="s">
        <v>425</v>
      </c>
      <c r="BA217" s="4">
        <v>1.2</v>
      </c>
      <c r="BB217" s="4">
        <v>1.6</v>
      </c>
      <c r="BC217" s="4">
        <v>2.1</v>
      </c>
      <c r="BD217" s="4">
        <v>14.063000000000001</v>
      </c>
      <c r="BE217" s="4">
        <v>14.54</v>
      </c>
      <c r="BF217" s="4">
        <v>1.03</v>
      </c>
      <c r="BG217" s="4">
        <v>14.401</v>
      </c>
      <c r="BH217" s="4">
        <v>2963.5639999999999</v>
      </c>
      <c r="BI217" s="4">
        <v>27.335999999999999</v>
      </c>
      <c r="BJ217" s="4">
        <v>50.87</v>
      </c>
      <c r="BK217" s="4">
        <v>0.26300000000000001</v>
      </c>
      <c r="BL217" s="4">
        <v>51.133000000000003</v>
      </c>
      <c r="BM217" s="4">
        <v>40.783999999999999</v>
      </c>
      <c r="BN217" s="4">
        <v>0.21099999999999999</v>
      </c>
      <c r="BO217" s="4">
        <v>40.994</v>
      </c>
      <c r="BP217" s="4">
        <v>8.7720000000000002</v>
      </c>
      <c r="BT217" s="4">
        <v>125.983</v>
      </c>
      <c r="BU217" s="4">
        <v>0.54181599999999996</v>
      </c>
      <c r="BV217" s="4">
        <v>-5</v>
      </c>
      <c r="BW217" s="4">
        <v>0.70689800000000003</v>
      </c>
      <c r="BX217" s="4">
        <v>13.240629</v>
      </c>
      <c r="BY217" s="4">
        <v>14.279339999999999</v>
      </c>
    </row>
    <row r="218" spans="1:77">
      <c r="A218" s="2">
        <v>42438</v>
      </c>
      <c r="B218" s="28">
        <v>0.66832692129629623</v>
      </c>
      <c r="C218" s="4">
        <v>14.31</v>
      </c>
      <c r="D218" s="4">
        <v>0.34749999999999998</v>
      </c>
      <c r="E218" s="4" t="s">
        <v>155</v>
      </c>
      <c r="F218" s="4">
        <v>3475.387123</v>
      </c>
      <c r="G218" s="4">
        <v>1354.7</v>
      </c>
      <c r="H218" s="4">
        <v>12.1</v>
      </c>
      <c r="I218" s="4">
        <v>1218.5</v>
      </c>
      <c r="K218" s="4">
        <v>0.57999999999999996</v>
      </c>
      <c r="L218" s="4">
        <v>0.87270000000000003</v>
      </c>
      <c r="M218" s="4">
        <v>12.4877</v>
      </c>
      <c r="N218" s="4">
        <v>0.30330000000000001</v>
      </c>
      <c r="O218" s="4">
        <v>1182.1631</v>
      </c>
      <c r="P218" s="4">
        <v>10.559200000000001</v>
      </c>
      <c r="Q218" s="4">
        <v>1192.7</v>
      </c>
      <c r="R218" s="4">
        <v>947.76369999999997</v>
      </c>
      <c r="S218" s="4">
        <v>8.4655000000000005</v>
      </c>
      <c r="T218" s="4">
        <v>956.2</v>
      </c>
      <c r="U218" s="4">
        <v>1218.4795999999999</v>
      </c>
      <c r="X218" s="4">
        <v>0</v>
      </c>
      <c r="Y218" s="4">
        <v>0.5081</v>
      </c>
      <c r="Z218" s="4" t="s">
        <v>377</v>
      </c>
      <c r="AA218" s="4">
        <v>0</v>
      </c>
      <c r="AB218" s="4">
        <v>11.9</v>
      </c>
      <c r="AC218" s="4">
        <v>848</v>
      </c>
      <c r="AD218" s="4">
        <v>877</v>
      </c>
      <c r="AE218" s="4">
        <v>839</v>
      </c>
      <c r="AF218" s="4">
        <v>88</v>
      </c>
      <c r="AG218" s="4">
        <v>22.38</v>
      </c>
      <c r="AH218" s="4">
        <v>0.51</v>
      </c>
      <c r="AI218" s="4">
        <v>976</v>
      </c>
      <c r="AJ218" s="4">
        <v>-1</v>
      </c>
      <c r="AK218" s="4">
        <v>0</v>
      </c>
      <c r="AL218" s="4">
        <v>24</v>
      </c>
      <c r="AM218" s="4">
        <v>191.4</v>
      </c>
      <c r="AN218" s="4">
        <v>189.6</v>
      </c>
      <c r="AO218" s="4">
        <v>3.1</v>
      </c>
      <c r="AP218" s="4">
        <v>195</v>
      </c>
      <c r="AQ218" s="4" t="s">
        <v>155</v>
      </c>
      <c r="AR218" s="4">
        <v>2</v>
      </c>
      <c r="AS218" s="5">
        <v>0.87623842592592593</v>
      </c>
      <c r="AT218" s="4">
        <v>47.162464</v>
      </c>
      <c r="AU218" s="4">
        <v>-88.492041</v>
      </c>
      <c r="AV218" s="4">
        <v>316.60000000000002</v>
      </c>
      <c r="AW218" s="4">
        <v>37.1</v>
      </c>
      <c r="AX218" s="4">
        <v>12</v>
      </c>
      <c r="AY218" s="4">
        <v>10</v>
      </c>
      <c r="AZ218" s="4" t="s">
        <v>425</v>
      </c>
      <c r="BA218" s="4">
        <v>1.395</v>
      </c>
      <c r="BB218" s="4">
        <v>1.73</v>
      </c>
      <c r="BC218" s="4">
        <v>2.23</v>
      </c>
      <c r="BD218" s="4">
        <v>14.063000000000001</v>
      </c>
      <c r="BE218" s="4">
        <v>14.36</v>
      </c>
      <c r="BF218" s="4">
        <v>1.02</v>
      </c>
      <c r="BG218" s="4">
        <v>14.592000000000001</v>
      </c>
      <c r="BH218" s="4">
        <v>2933.0889999999999</v>
      </c>
      <c r="BI218" s="4">
        <v>45.338000000000001</v>
      </c>
      <c r="BJ218" s="4">
        <v>29.077000000000002</v>
      </c>
      <c r="BK218" s="4">
        <v>0.26</v>
      </c>
      <c r="BL218" s="4">
        <v>29.337</v>
      </c>
      <c r="BM218" s="4">
        <v>23.312000000000001</v>
      </c>
      <c r="BN218" s="4">
        <v>0.20799999999999999</v>
      </c>
      <c r="BO218" s="4">
        <v>23.52</v>
      </c>
      <c r="BP218" s="4">
        <v>9.4635999999999996</v>
      </c>
      <c r="BT218" s="4">
        <v>86.768000000000001</v>
      </c>
      <c r="BU218" s="4">
        <v>0.51597300000000001</v>
      </c>
      <c r="BV218" s="4">
        <v>-5</v>
      </c>
      <c r="BW218" s="4">
        <v>0.70489900000000005</v>
      </c>
      <c r="BX218" s="4">
        <v>12.609090999999999</v>
      </c>
      <c r="BY218" s="4">
        <v>14.238962000000001</v>
      </c>
    </row>
    <row r="219" spans="1:77">
      <c r="A219" s="2">
        <v>42438</v>
      </c>
      <c r="B219" s="28">
        <v>0.66833849537037038</v>
      </c>
      <c r="C219" s="4">
        <v>14.081</v>
      </c>
      <c r="D219" s="4">
        <v>0.47299999999999998</v>
      </c>
      <c r="E219" s="4" t="s">
        <v>155</v>
      </c>
      <c r="F219" s="4">
        <v>4730.4808480000002</v>
      </c>
      <c r="G219" s="4">
        <v>949.8</v>
      </c>
      <c r="H219" s="4">
        <v>11.6</v>
      </c>
      <c r="I219" s="4">
        <v>1336.9</v>
      </c>
      <c r="K219" s="4">
        <v>0.43</v>
      </c>
      <c r="L219" s="4">
        <v>0.87319999999999998</v>
      </c>
      <c r="M219" s="4">
        <v>12.295400000000001</v>
      </c>
      <c r="N219" s="4">
        <v>0.41310000000000002</v>
      </c>
      <c r="O219" s="4">
        <v>829.39149999999995</v>
      </c>
      <c r="P219" s="4">
        <v>10.103899999999999</v>
      </c>
      <c r="Q219" s="4">
        <v>839.5</v>
      </c>
      <c r="R219" s="4">
        <v>664.93979999999999</v>
      </c>
      <c r="S219" s="4">
        <v>8.1005000000000003</v>
      </c>
      <c r="T219" s="4">
        <v>673</v>
      </c>
      <c r="U219" s="4">
        <v>1336.9384</v>
      </c>
      <c r="X219" s="4">
        <v>0</v>
      </c>
      <c r="Y219" s="4">
        <v>0.37909999999999999</v>
      </c>
      <c r="Z219" s="4" t="s">
        <v>377</v>
      </c>
      <c r="AA219" s="4">
        <v>0</v>
      </c>
      <c r="AB219" s="4">
        <v>11.9</v>
      </c>
      <c r="AC219" s="4">
        <v>848</v>
      </c>
      <c r="AD219" s="4">
        <v>877</v>
      </c>
      <c r="AE219" s="4">
        <v>838</v>
      </c>
      <c r="AF219" s="4">
        <v>88</v>
      </c>
      <c r="AG219" s="4">
        <v>22.38</v>
      </c>
      <c r="AH219" s="4">
        <v>0.51</v>
      </c>
      <c r="AI219" s="4">
        <v>976</v>
      </c>
      <c r="AJ219" s="4">
        <v>-1</v>
      </c>
      <c r="AK219" s="4">
        <v>0</v>
      </c>
      <c r="AL219" s="4">
        <v>24</v>
      </c>
      <c r="AM219" s="4">
        <v>191</v>
      </c>
      <c r="AN219" s="4">
        <v>190</v>
      </c>
      <c r="AO219" s="4">
        <v>3.2</v>
      </c>
      <c r="AP219" s="4">
        <v>195</v>
      </c>
      <c r="AQ219" s="4" t="s">
        <v>155</v>
      </c>
      <c r="AR219" s="4">
        <v>2</v>
      </c>
      <c r="AS219" s="5">
        <v>0.87625000000000008</v>
      </c>
      <c r="AT219" s="4">
        <v>47.162317999999999</v>
      </c>
      <c r="AU219" s="4">
        <v>-88.492005000000006</v>
      </c>
      <c r="AV219" s="4">
        <v>316.60000000000002</v>
      </c>
      <c r="AW219" s="4">
        <v>37.1</v>
      </c>
      <c r="AX219" s="4">
        <v>12</v>
      </c>
      <c r="AY219" s="4">
        <v>10</v>
      </c>
      <c r="AZ219" s="4" t="s">
        <v>425</v>
      </c>
      <c r="BA219" s="4">
        <v>1.5</v>
      </c>
      <c r="BB219" s="4">
        <v>1.28</v>
      </c>
      <c r="BC219" s="4">
        <v>2.2349999999999999</v>
      </c>
      <c r="BD219" s="4">
        <v>14.063000000000001</v>
      </c>
      <c r="BE219" s="4">
        <v>14.43</v>
      </c>
      <c r="BF219" s="4">
        <v>1.03</v>
      </c>
      <c r="BG219" s="4">
        <v>14.52</v>
      </c>
      <c r="BH219" s="4">
        <v>2903.857</v>
      </c>
      <c r="BI219" s="4">
        <v>62.091999999999999</v>
      </c>
      <c r="BJ219" s="4">
        <v>20.513000000000002</v>
      </c>
      <c r="BK219" s="4">
        <v>0.25</v>
      </c>
      <c r="BL219" s="4">
        <v>20.763000000000002</v>
      </c>
      <c r="BM219" s="4">
        <v>16.446000000000002</v>
      </c>
      <c r="BN219" s="4">
        <v>0.2</v>
      </c>
      <c r="BO219" s="4">
        <v>16.646000000000001</v>
      </c>
      <c r="BP219" s="4">
        <v>10.441000000000001</v>
      </c>
      <c r="BT219" s="4">
        <v>65.103999999999999</v>
      </c>
      <c r="BU219" s="4">
        <v>0.464225</v>
      </c>
      <c r="BV219" s="4">
        <v>-5</v>
      </c>
      <c r="BW219" s="4">
        <v>0.70455100000000004</v>
      </c>
      <c r="BX219" s="4">
        <v>11.344504000000001</v>
      </c>
      <c r="BY219" s="4">
        <v>14.231921</v>
      </c>
    </row>
    <row r="220" spans="1:77">
      <c r="A220" s="2">
        <v>42438</v>
      </c>
      <c r="B220" s="28">
        <v>0.66835006944444453</v>
      </c>
      <c r="C220" s="4">
        <v>13.955</v>
      </c>
      <c r="D220" s="4">
        <v>0.2702</v>
      </c>
      <c r="E220" s="4" t="s">
        <v>155</v>
      </c>
      <c r="F220" s="4">
        <v>2702.1464230000001</v>
      </c>
      <c r="G220" s="4">
        <v>835.7</v>
      </c>
      <c r="H220" s="4">
        <v>7.1</v>
      </c>
      <c r="I220" s="4">
        <v>1243.4000000000001</v>
      </c>
      <c r="K220" s="4">
        <v>0.3</v>
      </c>
      <c r="L220" s="4">
        <v>0.87609999999999999</v>
      </c>
      <c r="M220" s="4">
        <v>12.2258</v>
      </c>
      <c r="N220" s="4">
        <v>0.23669999999999999</v>
      </c>
      <c r="O220" s="4">
        <v>732.13800000000003</v>
      </c>
      <c r="P220" s="4">
        <v>6.2201000000000004</v>
      </c>
      <c r="Q220" s="4">
        <v>738.4</v>
      </c>
      <c r="R220" s="4">
        <v>586.96960000000001</v>
      </c>
      <c r="S220" s="4">
        <v>4.9867999999999997</v>
      </c>
      <c r="T220" s="4">
        <v>592</v>
      </c>
      <c r="U220" s="4">
        <v>1243.3526999999999</v>
      </c>
      <c r="X220" s="4">
        <v>0</v>
      </c>
      <c r="Y220" s="4">
        <v>0.26279999999999998</v>
      </c>
      <c r="Z220" s="4" t="s">
        <v>377</v>
      </c>
      <c r="AA220" s="4">
        <v>0</v>
      </c>
      <c r="AB220" s="4">
        <v>11.9</v>
      </c>
      <c r="AC220" s="4">
        <v>847</v>
      </c>
      <c r="AD220" s="4">
        <v>877</v>
      </c>
      <c r="AE220" s="4">
        <v>837</v>
      </c>
      <c r="AF220" s="4">
        <v>88</v>
      </c>
      <c r="AG220" s="4">
        <v>22.38</v>
      </c>
      <c r="AH220" s="4">
        <v>0.51</v>
      </c>
      <c r="AI220" s="4">
        <v>976</v>
      </c>
      <c r="AJ220" s="4">
        <v>-1</v>
      </c>
      <c r="AK220" s="4">
        <v>0</v>
      </c>
      <c r="AL220" s="4">
        <v>24</v>
      </c>
      <c r="AM220" s="4">
        <v>191</v>
      </c>
      <c r="AN220" s="4">
        <v>190.6</v>
      </c>
      <c r="AO220" s="4">
        <v>3.3</v>
      </c>
      <c r="AP220" s="4">
        <v>195</v>
      </c>
      <c r="AQ220" s="4" t="s">
        <v>155</v>
      </c>
      <c r="AR220" s="4">
        <v>2</v>
      </c>
      <c r="AS220" s="5">
        <v>0.87626157407407401</v>
      </c>
      <c r="AT220" s="4">
        <v>47.162143</v>
      </c>
      <c r="AU220" s="4">
        <v>-88.491921000000005</v>
      </c>
      <c r="AV220" s="4">
        <v>316.5</v>
      </c>
      <c r="AW220" s="4">
        <v>38.9</v>
      </c>
      <c r="AX220" s="4">
        <v>12</v>
      </c>
      <c r="AY220" s="4">
        <v>9</v>
      </c>
      <c r="AZ220" s="4" t="s">
        <v>427</v>
      </c>
      <c r="BA220" s="4">
        <v>1.5</v>
      </c>
      <c r="BB220" s="4">
        <v>1</v>
      </c>
      <c r="BC220" s="4">
        <v>2.2000000000000002</v>
      </c>
      <c r="BD220" s="4">
        <v>14.063000000000001</v>
      </c>
      <c r="BE220" s="4">
        <v>14.77</v>
      </c>
      <c r="BF220" s="4">
        <v>1.05</v>
      </c>
      <c r="BG220" s="4">
        <v>14.146000000000001</v>
      </c>
      <c r="BH220" s="4">
        <v>2946.1790000000001</v>
      </c>
      <c r="BI220" s="4">
        <v>36.308</v>
      </c>
      <c r="BJ220" s="4">
        <v>18.475999999999999</v>
      </c>
      <c r="BK220" s="4">
        <v>0.157</v>
      </c>
      <c r="BL220" s="4">
        <v>18.632999999999999</v>
      </c>
      <c r="BM220" s="4">
        <v>14.813000000000001</v>
      </c>
      <c r="BN220" s="4">
        <v>0.126</v>
      </c>
      <c r="BO220" s="4">
        <v>14.939</v>
      </c>
      <c r="BP220" s="4">
        <v>9.9077000000000002</v>
      </c>
      <c r="BT220" s="4">
        <v>46.051000000000002</v>
      </c>
      <c r="BU220" s="4">
        <v>0.45391799999999999</v>
      </c>
      <c r="BV220" s="4">
        <v>-5</v>
      </c>
      <c r="BW220" s="4">
        <v>0.70224500000000001</v>
      </c>
      <c r="BX220" s="4">
        <v>11.092620999999999</v>
      </c>
      <c r="BY220" s="4">
        <v>14.185349</v>
      </c>
    </row>
    <row r="221" spans="1:77">
      <c r="A221" s="2">
        <v>42438</v>
      </c>
      <c r="B221" s="28">
        <v>0.66836164351851846</v>
      </c>
      <c r="C221" s="4">
        <v>14.103</v>
      </c>
      <c r="D221" s="4">
        <v>0.434</v>
      </c>
      <c r="E221" s="4" t="s">
        <v>155</v>
      </c>
      <c r="F221" s="4">
        <v>4339.9165279999997</v>
      </c>
      <c r="G221" s="4">
        <v>1050.4000000000001</v>
      </c>
      <c r="H221" s="4">
        <v>-0.6</v>
      </c>
      <c r="I221" s="4">
        <v>1107.5999999999999</v>
      </c>
      <c r="K221" s="4">
        <v>0.3</v>
      </c>
      <c r="L221" s="4">
        <v>0.87360000000000004</v>
      </c>
      <c r="M221" s="4">
        <v>12.3208</v>
      </c>
      <c r="N221" s="4">
        <v>0.37919999999999998</v>
      </c>
      <c r="O221" s="4">
        <v>917.68029999999999</v>
      </c>
      <c r="P221" s="4">
        <v>0</v>
      </c>
      <c r="Q221" s="4">
        <v>917.7</v>
      </c>
      <c r="R221" s="4">
        <v>735.72260000000006</v>
      </c>
      <c r="S221" s="4">
        <v>0</v>
      </c>
      <c r="T221" s="4">
        <v>735.7</v>
      </c>
      <c r="U221" s="4">
        <v>1107.5872999999999</v>
      </c>
      <c r="X221" s="4">
        <v>0</v>
      </c>
      <c r="Y221" s="4">
        <v>0.2621</v>
      </c>
      <c r="Z221" s="4" t="s">
        <v>377</v>
      </c>
      <c r="AA221" s="4">
        <v>0</v>
      </c>
      <c r="AB221" s="4">
        <v>11.9</v>
      </c>
      <c r="AC221" s="4">
        <v>847</v>
      </c>
      <c r="AD221" s="4">
        <v>876</v>
      </c>
      <c r="AE221" s="4">
        <v>837</v>
      </c>
      <c r="AF221" s="4">
        <v>88</v>
      </c>
      <c r="AG221" s="4">
        <v>22.38</v>
      </c>
      <c r="AH221" s="4">
        <v>0.51</v>
      </c>
      <c r="AI221" s="4">
        <v>976</v>
      </c>
      <c r="AJ221" s="4">
        <v>-1</v>
      </c>
      <c r="AK221" s="4">
        <v>0</v>
      </c>
      <c r="AL221" s="4">
        <v>24</v>
      </c>
      <c r="AM221" s="4">
        <v>191</v>
      </c>
      <c r="AN221" s="4">
        <v>191</v>
      </c>
      <c r="AO221" s="4">
        <v>3.3</v>
      </c>
      <c r="AP221" s="4">
        <v>195</v>
      </c>
      <c r="AQ221" s="4" t="s">
        <v>155</v>
      </c>
      <c r="AR221" s="4">
        <v>2</v>
      </c>
      <c r="AS221" s="5">
        <v>0.87627314814814816</v>
      </c>
      <c r="AT221" s="4">
        <v>47.161969999999997</v>
      </c>
      <c r="AU221" s="4">
        <v>-88.491814000000005</v>
      </c>
      <c r="AV221" s="4">
        <v>316.3</v>
      </c>
      <c r="AW221" s="4">
        <v>41.9</v>
      </c>
      <c r="AX221" s="4">
        <v>12</v>
      </c>
      <c r="AY221" s="4">
        <v>10</v>
      </c>
      <c r="AZ221" s="4" t="s">
        <v>425</v>
      </c>
      <c r="BA221" s="4">
        <v>1.5</v>
      </c>
      <c r="BB221" s="4">
        <v>1</v>
      </c>
      <c r="BC221" s="4">
        <v>2.2000000000000002</v>
      </c>
      <c r="BD221" s="4">
        <v>14.063000000000001</v>
      </c>
      <c r="BE221" s="4">
        <v>14.47</v>
      </c>
      <c r="BF221" s="4">
        <v>1.03</v>
      </c>
      <c r="BG221" s="4">
        <v>14.462999999999999</v>
      </c>
      <c r="BH221" s="4">
        <v>2917.0230000000001</v>
      </c>
      <c r="BI221" s="4">
        <v>57.134</v>
      </c>
      <c r="BJ221" s="4">
        <v>22.751999999999999</v>
      </c>
      <c r="BK221" s="4">
        <v>0</v>
      </c>
      <c r="BL221" s="4">
        <v>22.751999999999999</v>
      </c>
      <c r="BM221" s="4">
        <v>18.241</v>
      </c>
      <c r="BN221" s="4">
        <v>0</v>
      </c>
      <c r="BO221" s="4">
        <v>18.241</v>
      </c>
      <c r="BP221" s="4">
        <v>8.6710999999999991</v>
      </c>
      <c r="BT221" s="4">
        <v>45.119</v>
      </c>
      <c r="BU221" s="4">
        <v>0.48404000000000003</v>
      </c>
      <c r="BV221" s="4">
        <v>-5</v>
      </c>
      <c r="BW221" s="4">
        <v>0.7</v>
      </c>
      <c r="BX221" s="4">
        <v>11.828727000000001</v>
      </c>
      <c r="BY221" s="4">
        <v>14.14</v>
      </c>
    </row>
    <row r="222" spans="1:77">
      <c r="A222" s="2">
        <v>42438</v>
      </c>
      <c r="B222" s="28">
        <v>0.66837321759259261</v>
      </c>
      <c r="C222" s="4">
        <v>14.288</v>
      </c>
      <c r="D222" s="4">
        <v>0.85629999999999995</v>
      </c>
      <c r="E222" s="4" t="s">
        <v>155</v>
      </c>
      <c r="F222" s="4">
        <v>8563.2861900000007</v>
      </c>
      <c r="G222" s="4">
        <v>1270.0999999999999</v>
      </c>
      <c r="H222" s="4">
        <v>16.899999999999999</v>
      </c>
      <c r="I222" s="4">
        <v>1209.3</v>
      </c>
      <c r="K222" s="4">
        <v>0.3</v>
      </c>
      <c r="L222" s="4">
        <v>0.86839999999999995</v>
      </c>
      <c r="M222" s="4">
        <v>12.4079</v>
      </c>
      <c r="N222" s="4">
        <v>0.74370000000000003</v>
      </c>
      <c r="O222" s="4">
        <v>1102.9694</v>
      </c>
      <c r="P222" s="4">
        <v>14.6683</v>
      </c>
      <c r="Q222" s="4">
        <v>1117.5999999999999</v>
      </c>
      <c r="R222" s="4">
        <v>884.27260000000001</v>
      </c>
      <c r="S222" s="4">
        <v>11.7599</v>
      </c>
      <c r="T222" s="4">
        <v>896</v>
      </c>
      <c r="U222" s="4">
        <v>1209.3412000000001</v>
      </c>
      <c r="X222" s="4">
        <v>0</v>
      </c>
      <c r="Y222" s="4">
        <v>0.26050000000000001</v>
      </c>
      <c r="Z222" s="4" t="s">
        <v>377</v>
      </c>
      <c r="AA222" s="4">
        <v>0</v>
      </c>
      <c r="AB222" s="4">
        <v>12</v>
      </c>
      <c r="AC222" s="4">
        <v>846</v>
      </c>
      <c r="AD222" s="4">
        <v>874</v>
      </c>
      <c r="AE222" s="4">
        <v>836</v>
      </c>
      <c r="AF222" s="4">
        <v>88</v>
      </c>
      <c r="AG222" s="4">
        <v>22.38</v>
      </c>
      <c r="AH222" s="4">
        <v>0.51</v>
      </c>
      <c r="AI222" s="4">
        <v>976</v>
      </c>
      <c r="AJ222" s="4">
        <v>-1</v>
      </c>
      <c r="AK222" s="4">
        <v>0</v>
      </c>
      <c r="AL222" s="4">
        <v>24</v>
      </c>
      <c r="AM222" s="4">
        <v>191.6</v>
      </c>
      <c r="AN222" s="4">
        <v>191</v>
      </c>
      <c r="AO222" s="4">
        <v>3.2</v>
      </c>
      <c r="AP222" s="4">
        <v>195</v>
      </c>
      <c r="AQ222" s="4" t="s">
        <v>155</v>
      </c>
      <c r="AR222" s="4">
        <v>2</v>
      </c>
      <c r="AS222" s="5">
        <v>0.8762847222222222</v>
      </c>
      <c r="AT222" s="4">
        <v>47.161805000000001</v>
      </c>
      <c r="AU222" s="4">
        <v>-88.491702000000004</v>
      </c>
      <c r="AV222" s="4">
        <v>316.60000000000002</v>
      </c>
      <c r="AW222" s="4">
        <v>42.9</v>
      </c>
      <c r="AX222" s="4">
        <v>12</v>
      </c>
      <c r="AY222" s="4">
        <v>9</v>
      </c>
      <c r="AZ222" s="4" t="s">
        <v>425</v>
      </c>
      <c r="BA222" s="4">
        <v>1.4350350000000001</v>
      </c>
      <c r="BB222" s="4">
        <v>1.0649649999999999</v>
      </c>
      <c r="BC222" s="4">
        <v>2.2649650000000001</v>
      </c>
      <c r="BD222" s="4">
        <v>14.063000000000001</v>
      </c>
      <c r="BE222" s="4">
        <v>13.87</v>
      </c>
      <c r="BF222" s="4">
        <v>0.99</v>
      </c>
      <c r="BG222" s="4">
        <v>15.151</v>
      </c>
      <c r="BH222" s="4">
        <v>2835.116</v>
      </c>
      <c r="BI222" s="4">
        <v>108.149</v>
      </c>
      <c r="BJ222" s="4">
        <v>26.391999999999999</v>
      </c>
      <c r="BK222" s="4">
        <v>0.35099999999999998</v>
      </c>
      <c r="BL222" s="4">
        <v>26.742999999999999</v>
      </c>
      <c r="BM222" s="4">
        <v>21.158999999999999</v>
      </c>
      <c r="BN222" s="4">
        <v>0.28100000000000003</v>
      </c>
      <c r="BO222" s="4">
        <v>21.44</v>
      </c>
      <c r="BP222" s="4">
        <v>9.1372999999999998</v>
      </c>
      <c r="BT222" s="4">
        <v>43.283999999999999</v>
      </c>
      <c r="BU222" s="4">
        <v>0.42761500000000002</v>
      </c>
      <c r="BV222" s="4">
        <v>-5</v>
      </c>
      <c r="BW222" s="4">
        <v>0.70220400000000005</v>
      </c>
      <c r="BX222" s="4">
        <v>10.449840999999999</v>
      </c>
      <c r="BY222" s="4">
        <v>14.184521</v>
      </c>
    </row>
    <row r="223" spans="1:77">
      <c r="A223" s="2">
        <v>42438</v>
      </c>
      <c r="B223" s="28">
        <v>0.66838479166666664</v>
      </c>
      <c r="C223" s="4">
        <v>13.839</v>
      </c>
      <c r="D223" s="4">
        <v>1.3147</v>
      </c>
      <c r="E223" s="4" t="s">
        <v>155</v>
      </c>
      <c r="F223" s="4">
        <v>13146.808326</v>
      </c>
      <c r="G223" s="4">
        <v>719.6</v>
      </c>
      <c r="H223" s="4">
        <v>43</v>
      </c>
      <c r="I223" s="4">
        <v>1249.4000000000001</v>
      </c>
      <c r="K223" s="4">
        <v>0.3</v>
      </c>
      <c r="L223" s="4">
        <v>0.86770000000000003</v>
      </c>
      <c r="M223" s="4">
        <v>12.0085</v>
      </c>
      <c r="N223" s="4">
        <v>1.1408</v>
      </c>
      <c r="O223" s="4">
        <v>624.36479999999995</v>
      </c>
      <c r="P223" s="4">
        <v>37.3003</v>
      </c>
      <c r="Q223" s="4">
        <v>661.7</v>
      </c>
      <c r="R223" s="4">
        <v>500.56569999999999</v>
      </c>
      <c r="S223" s="4">
        <v>29.904399999999999</v>
      </c>
      <c r="T223" s="4">
        <v>530.5</v>
      </c>
      <c r="U223" s="4">
        <v>1249.3517999999999</v>
      </c>
      <c r="X223" s="4">
        <v>0</v>
      </c>
      <c r="Y223" s="4">
        <v>0.26029999999999998</v>
      </c>
      <c r="Z223" s="4" t="s">
        <v>377</v>
      </c>
      <c r="AA223" s="4">
        <v>0</v>
      </c>
      <c r="AB223" s="4">
        <v>12</v>
      </c>
      <c r="AC223" s="4">
        <v>846</v>
      </c>
      <c r="AD223" s="4">
        <v>872</v>
      </c>
      <c r="AE223" s="4">
        <v>835</v>
      </c>
      <c r="AF223" s="4">
        <v>88</v>
      </c>
      <c r="AG223" s="4">
        <v>22.38</v>
      </c>
      <c r="AH223" s="4">
        <v>0.51</v>
      </c>
      <c r="AI223" s="4">
        <v>976</v>
      </c>
      <c r="AJ223" s="4">
        <v>-1</v>
      </c>
      <c r="AK223" s="4">
        <v>0</v>
      </c>
      <c r="AL223" s="4">
        <v>24</v>
      </c>
      <c r="AM223" s="4">
        <v>191.4</v>
      </c>
      <c r="AN223" s="4">
        <v>191</v>
      </c>
      <c r="AO223" s="4">
        <v>3</v>
      </c>
      <c r="AP223" s="4">
        <v>195</v>
      </c>
      <c r="AQ223" s="4" t="s">
        <v>155</v>
      </c>
      <c r="AR223" s="4">
        <v>2</v>
      </c>
      <c r="AS223" s="5">
        <v>0.87629629629629635</v>
      </c>
      <c r="AT223" s="4">
        <v>47.161507999999998</v>
      </c>
      <c r="AU223" s="4">
        <v>-88.491386000000006</v>
      </c>
      <c r="AV223" s="4">
        <v>316.8</v>
      </c>
      <c r="AW223" s="4">
        <v>43.6</v>
      </c>
      <c r="AX223" s="4">
        <v>12</v>
      </c>
      <c r="AY223" s="4">
        <v>9</v>
      </c>
      <c r="AZ223" s="4" t="s">
        <v>428</v>
      </c>
      <c r="BA223" s="4">
        <v>1.4</v>
      </c>
      <c r="BB223" s="4">
        <v>1.36</v>
      </c>
      <c r="BC223" s="4">
        <v>2.4300000000000002</v>
      </c>
      <c r="BD223" s="4">
        <v>14.063000000000001</v>
      </c>
      <c r="BE223" s="4">
        <v>13.8</v>
      </c>
      <c r="BF223" s="4">
        <v>0.98</v>
      </c>
      <c r="BG223" s="4">
        <v>15.244999999999999</v>
      </c>
      <c r="BH223" s="4">
        <v>2743.4839999999999</v>
      </c>
      <c r="BI223" s="4">
        <v>165.87799999999999</v>
      </c>
      <c r="BJ223" s="4">
        <v>14.938000000000001</v>
      </c>
      <c r="BK223" s="4">
        <v>0.89200000000000002</v>
      </c>
      <c r="BL223" s="4">
        <v>15.83</v>
      </c>
      <c r="BM223" s="4">
        <v>11.976000000000001</v>
      </c>
      <c r="BN223" s="4">
        <v>0.71499999999999997</v>
      </c>
      <c r="BO223" s="4">
        <v>12.691000000000001</v>
      </c>
      <c r="BP223" s="4">
        <v>9.4383999999999997</v>
      </c>
      <c r="BT223" s="4">
        <v>43.243000000000002</v>
      </c>
      <c r="BU223" s="4">
        <v>0.31465500000000002</v>
      </c>
      <c r="BV223" s="4">
        <v>-5</v>
      </c>
      <c r="BW223" s="4">
        <v>0.70069400000000004</v>
      </c>
      <c r="BX223" s="4">
        <v>7.689381</v>
      </c>
      <c r="BY223" s="4">
        <v>14.154019</v>
      </c>
    </row>
    <row r="224" spans="1:77">
      <c r="A224" s="2">
        <v>42438</v>
      </c>
      <c r="B224" s="28">
        <v>0.66839636574074079</v>
      </c>
      <c r="C224" s="4">
        <v>13.327999999999999</v>
      </c>
      <c r="D224" s="4">
        <v>1.7867</v>
      </c>
      <c r="E224" s="4" t="s">
        <v>155</v>
      </c>
      <c r="F224" s="4">
        <v>17866.768</v>
      </c>
      <c r="G224" s="4">
        <v>338.7</v>
      </c>
      <c r="H224" s="4">
        <v>33.200000000000003</v>
      </c>
      <c r="I224" s="4">
        <v>1042.2</v>
      </c>
      <c r="K224" s="4">
        <v>0.28000000000000003</v>
      </c>
      <c r="L224" s="4">
        <v>0.86770000000000003</v>
      </c>
      <c r="M224" s="4">
        <v>11.564299999999999</v>
      </c>
      <c r="N224" s="4">
        <v>1.5502</v>
      </c>
      <c r="O224" s="4">
        <v>293.87540000000001</v>
      </c>
      <c r="P224" s="4">
        <v>28.815100000000001</v>
      </c>
      <c r="Q224" s="4">
        <v>322.7</v>
      </c>
      <c r="R224" s="4">
        <v>235.60579999999999</v>
      </c>
      <c r="S224" s="4">
        <v>23.101600000000001</v>
      </c>
      <c r="T224" s="4">
        <v>258.7</v>
      </c>
      <c r="U224" s="4">
        <v>1042.165</v>
      </c>
      <c r="X224" s="4">
        <v>0</v>
      </c>
      <c r="Y224" s="4">
        <v>0.2407</v>
      </c>
      <c r="Z224" s="4" t="s">
        <v>377</v>
      </c>
      <c r="AA224" s="4">
        <v>0</v>
      </c>
      <c r="AB224" s="4">
        <v>11.9</v>
      </c>
      <c r="AC224" s="4">
        <v>845</v>
      </c>
      <c r="AD224" s="4">
        <v>871</v>
      </c>
      <c r="AE224" s="4">
        <v>833</v>
      </c>
      <c r="AF224" s="4">
        <v>88</v>
      </c>
      <c r="AG224" s="4">
        <v>22.38</v>
      </c>
      <c r="AH224" s="4">
        <v>0.51</v>
      </c>
      <c r="AI224" s="4">
        <v>976</v>
      </c>
      <c r="AJ224" s="4">
        <v>-1</v>
      </c>
      <c r="AK224" s="4">
        <v>0</v>
      </c>
      <c r="AL224" s="4">
        <v>24</v>
      </c>
      <c r="AM224" s="4">
        <v>191</v>
      </c>
      <c r="AN224" s="4">
        <v>190.4</v>
      </c>
      <c r="AO224" s="4">
        <v>3.1</v>
      </c>
      <c r="AP224" s="4">
        <v>195</v>
      </c>
      <c r="AQ224" s="4" t="s">
        <v>155</v>
      </c>
      <c r="AR224" s="4">
        <v>2</v>
      </c>
      <c r="AS224" s="5">
        <v>0.87630787037037028</v>
      </c>
      <c r="AT224" s="4">
        <v>47.161281000000002</v>
      </c>
      <c r="AU224" s="4">
        <v>-88.491152999999997</v>
      </c>
      <c r="AV224" s="4">
        <v>316.7</v>
      </c>
      <c r="AW224" s="4">
        <v>44</v>
      </c>
      <c r="AX224" s="4">
        <v>12</v>
      </c>
      <c r="AY224" s="4">
        <v>8</v>
      </c>
      <c r="AZ224" s="4" t="s">
        <v>429</v>
      </c>
      <c r="BA224" s="4">
        <v>1.4</v>
      </c>
      <c r="BB224" s="4">
        <v>1.5</v>
      </c>
      <c r="BC224" s="4">
        <v>2.5</v>
      </c>
      <c r="BD224" s="4">
        <v>14.063000000000001</v>
      </c>
      <c r="BE224" s="4">
        <v>13.79</v>
      </c>
      <c r="BF224" s="4">
        <v>0.98</v>
      </c>
      <c r="BG224" s="4">
        <v>15.253</v>
      </c>
      <c r="BH224" s="4">
        <v>2653.1030000000001</v>
      </c>
      <c r="BI224" s="4">
        <v>226.364</v>
      </c>
      <c r="BJ224" s="4">
        <v>7.0609999999999999</v>
      </c>
      <c r="BK224" s="4">
        <v>0.69199999999999995</v>
      </c>
      <c r="BL224" s="4">
        <v>7.7530000000000001</v>
      </c>
      <c r="BM224" s="4">
        <v>5.6609999999999996</v>
      </c>
      <c r="BN224" s="4">
        <v>0.55500000000000005</v>
      </c>
      <c r="BO224" s="4">
        <v>6.2160000000000002</v>
      </c>
      <c r="BP224" s="4">
        <v>7.9062000000000001</v>
      </c>
      <c r="BT224" s="4">
        <v>40.158999999999999</v>
      </c>
      <c r="BU224" s="4">
        <v>0.28797899999999998</v>
      </c>
      <c r="BV224" s="4">
        <v>-5</v>
      </c>
      <c r="BW224" s="4">
        <v>0.69799999999999995</v>
      </c>
      <c r="BX224" s="4">
        <v>7.0374869999999996</v>
      </c>
      <c r="BY224" s="4">
        <v>14.099600000000001</v>
      </c>
    </row>
    <row r="225" spans="1:77">
      <c r="A225" s="2">
        <v>42438</v>
      </c>
      <c r="B225" s="28">
        <v>0.66840793981481472</v>
      </c>
      <c r="C225" s="4">
        <v>13.16</v>
      </c>
      <c r="D225" s="4">
        <v>2.2938999999999998</v>
      </c>
      <c r="E225" s="4" t="s">
        <v>155</v>
      </c>
      <c r="F225" s="4">
        <v>22938.768</v>
      </c>
      <c r="G225" s="4">
        <v>234.3</v>
      </c>
      <c r="H225" s="4">
        <v>30</v>
      </c>
      <c r="I225" s="4">
        <v>1084.0999999999999</v>
      </c>
      <c r="K225" s="4">
        <v>0.2</v>
      </c>
      <c r="L225" s="4">
        <v>0.86439999999999995</v>
      </c>
      <c r="M225" s="4">
        <v>11.3758</v>
      </c>
      <c r="N225" s="4">
        <v>1.9829000000000001</v>
      </c>
      <c r="O225" s="4">
        <v>202.572</v>
      </c>
      <c r="P225" s="4">
        <v>25.932700000000001</v>
      </c>
      <c r="Q225" s="4">
        <v>228.5</v>
      </c>
      <c r="R225" s="4">
        <v>162.40600000000001</v>
      </c>
      <c r="S225" s="4">
        <v>20.790700000000001</v>
      </c>
      <c r="T225" s="4">
        <v>183.2</v>
      </c>
      <c r="U225" s="4">
        <v>1084.1087</v>
      </c>
      <c r="X225" s="4">
        <v>0</v>
      </c>
      <c r="Y225" s="4">
        <v>0.1729</v>
      </c>
      <c r="Z225" s="4" t="s">
        <v>377</v>
      </c>
      <c r="AA225" s="4">
        <v>0</v>
      </c>
      <c r="AB225" s="4">
        <v>11.8</v>
      </c>
      <c r="AC225" s="4">
        <v>845</v>
      </c>
      <c r="AD225" s="4">
        <v>870</v>
      </c>
      <c r="AE225" s="4">
        <v>831</v>
      </c>
      <c r="AF225" s="4">
        <v>88</v>
      </c>
      <c r="AG225" s="4">
        <v>22.38</v>
      </c>
      <c r="AH225" s="4">
        <v>0.51</v>
      </c>
      <c r="AI225" s="4">
        <v>976</v>
      </c>
      <c r="AJ225" s="4">
        <v>-1</v>
      </c>
      <c r="AK225" s="4">
        <v>0</v>
      </c>
      <c r="AL225" s="4">
        <v>24</v>
      </c>
      <c r="AM225" s="4">
        <v>191</v>
      </c>
      <c r="AN225" s="4">
        <v>189.4</v>
      </c>
      <c r="AO225" s="4">
        <v>3.1</v>
      </c>
      <c r="AP225" s="4">
        <v>195</v>
      </c>
      <c r="AQ225" s="4" t="s">
        <v>155</v>
      </c>
      <c r="AR225" s="4">
        <v>2</v>
      </c>
      <c r="AS225" s="5">
        <v>0.87631944444444443</v>
      </c>
      <c r="AT225" s="4">
        <v>47.161226999999997</v>
      </c>
      <c r="AU225" s="4">
        <v>-88.491107999999997</v>
      </c>
      <c r="AV225" s="4">
        <v>316.60000000000002</v>
      </c>
      <c r="AW225" s="4">
        <v>42.6</v>
      </c>
      <c r="AX225" s="4">
        <v>12</v>
      </c>
      <c r="AY225" s="4">
        <v>8</v>
      </c>
      <c r="AZ225" s="4" t="s">
        <v>429</v>
      </c>
      <c r="BA225" s="4">
        <v>1.4</v>
      </c>
      <c r="BB225" s="4">
        <v>1.5</v>
      </c>
      <c r="BC225" s="4">
        <v>2.5</v>
      </c>
      <c r="BD225" s="4">
        <v>14.063000000000001</v>
      </c>
      <c r="BE225" s="4">
        <v>13.44</v>
      </c>
      <c r="BF225" s="4">
        <v>0.96</v>
      </c>
      <c r="BG225" s="4">
        <v>15.683999999999999</v>
      </c>
      <c r="BH225" s="4">
        <v>2561.5709999999999</v>
      </c>
      <c r="BI225" s="4">
        <v>284.18299999999999</v>
      </c>
      <c r="BJ225" s="4">
        <v>4.7770000000000001</v>
      </c>
      <c r="BK225" s="4">
        <v>0.61199999999999999</v>
      </c>
      <c r="BL225" s="4">
        <v>5.3879999999999999</v>
      </c>
      <c r="BM225" s="4">
        <v>3.83</v>
      </c>
      <c r="BN225" s="4">
        <v>0.49</v>
      </c>
      <c r="BO225" s="4">
        <v>4.32</v>
      </c>
      <c r="BP225" s="4">
        <v>8.0722000000000005</v>
      </c>
      <c r="BT225" s="4">
        <v>28.306000000000001</v>
      </c>
      <c r="BU225" s="4">
        <v>0.28722500000000001</v>
      </c>
      <c r="BV225" s="4">
        <v>-5</v>
      </c>
      <c r="BW225" s="4">
        <v>0.69689800000000002</v>
      </c>
      <c r="BX225" s="4">
        <v>7.0190609999999998</v>
      </c>
      <c r="BY225" s="4">
        <v>14.07734</v>
      </c>
    </row>
    <row r="226" spans="1:77">
      <c r="A226" s="2">
        <v>42438</v>
      </c>
      <c r="B226" s="28">
        <v>0.66841951388888887</v>
      </c>
      <c r="C226" s="4">
        <v>13.401</v>
      </c>
      <c r="D226" s="4">
        <v>1.6445000000000001</v>
      </c>
      <c r="E226" s="4" t="s">
        <v>155</v>
      </c>
      <c r="F226" s="4">
        <v>16445.392320999999</v>
      </c>
      <c r="G226" s="4">
        <v>191</v>
      </c>
      <c r="H226" s="4">
        <v>35.5</v>
      </c>
      <c r="I226" s="4">
        <v>1102.4000000000001</v>
      </c>
      <c r="K226" s="4">
        <v>0.2</v>
      </c>
      <c r="L226" s="4">
        <v>0.86829999999999996</v>
      </c>
      <c r="M226" s="4">
        <v>11.635899999999999</v>
      </c>
      <c r="N226" s="4">
        <v>1.4278999999999999</v>
      </c>
      <c r="O226" s="4">
        <v>165.8493</v>
      </c>
      <c r="P226" s="4">
        <v>30.813500000000001</v>
      </c>
      <c r="Q226" s="4">
        <v>196.7</v>
      </c>
      <c r="R226" s="4">
        <v>132.96469999999999</v>
      </c>
      <c r="S226" s="4">
        <v>24.703800000000001</v>
      </c>
      <c r="T226" s="4">
        <v>157.69999999999999</v>
      </c>
      <c r="U226" s="4">
        <v>1102.4260999999999</v>
      </c>
      <c r="X226" s="4">
        <v>0</v>
      </c>
      <c r="Y226" s="4">
        <v>0.17369999999999999</v>
      </c>
      <c r="Z226" s="4" t="s">
        <v>377</v>
      </c>
      <c r="AA226" s="4">
        <v>0</v>
      </c>
      <c r="AB226" s="4">
        <v>11.8</v>
      </c>
      <c r="AC226" s="4">
        <v>844</v>
      </c>
      <c r="AD226" s="4">
        <v>870</v>
      </c>
      <c r="AE226" s="4">
        <v>832</v>
      </c>
      <c r="AF226" s="4">
        <v>88</v>
      </c>
      <c r="AG226" s="4">
        <v>22.38</v>
      </c>
      <c r="AH226" s="4">
        <v>0.51</v>
      </c>
      <c r="AI226" s="4">
        <v>976</v>
      </c>
      <c r="AJ226" s="4">
        <v>-1</v>
      </c>
      <c r="AK226" s="4">
        <v>0</v>
      </c>
      <c r="AL226" s="4">
        <v>24</v>
      </c>
      <c r="AM226" s="4">
        <v>191</v>
      </c>
      <c r="AN226" s="4">
        <v>189.6</v>
      </c>
      <c r="AO226" s="4">
        <v>3</v>
      </c>
      <c r="AP226" s="4">
        <v>195</v>
      </c>
      <c r="AQ226" s="4" t="s">
        <v>155</v>
      </c>
      <c r="AR226" s="4">
        <v>2</v>
      </c>
      <c r="AS226" s="5">
        <v>0.87631944444444443</v>
      </c>
      <c r="AT226" s="4">
        <v>47.161138000000001</v>
      </c>
      <c r="AU226" s="4">
        <v>-88.491006999999996</v>
      </c>
      <c r="AV226" s="4">
        <v>316.7</v>
      </c>
      <c r="AW226" s="4">
        <v>40.6</v>
      </c>
      <c r="AX226" s="4">
        <v>12</v>
      </c>
      <c r="AY226" s="4">
        <v>8</v>
      </c>
      <c r="AZ226" s="4" t="s">
        <v>429</v>
      </c>
      <c r="BA226" s="4">
        <v>1.4650000000000001</v>
      </c>
      <c r="BB226" s="4">
        <v>1.6950000000000001</v>
      </c>
      <c r="BC226" s="4">
        <v>2.63</v>
      </c>
      <c r="BD226" s="4">
        <v>14.063000000000001</v>
      </c>
      <c r="BE226" s="4">
        <v>13.87</v>
      </c>
      <c r="BF226" s="4">
        <v>0.99</v>
      </c>
      <c r="BG226" s="4">
        <v>15.167999999999999</v>
      </c>
      <c r="BH226" s="4">
        <v>2678.6109999999999</v>
      </c>
      <c r="BI226" s="4">
        <v>209.21700000000001</v>
      </c>
      <c r="BJ226" s="4">
        <v>3.9980000000000002</v>
      </c>
      <c r="BK226" s="4">
        <v>0.74299999999999999</v>
      </c>
      <c r="BL226" s="4">
        <v>4.7409999999999997</v>
      </c>
      <c r="BM226" s="4">
        <v>3.2050000000000001</v>
      </c>
      <c r="BN226" s="4">
        <v>0.59599999999999997</v>
      </c>
      <c r="BO226" s="4">
        <v>3.8010000000000002</v>
      </c>
      <c r="BP226" s="4">
        <v>8.3917999999999999</v>
      </c>
      <c r="BT226" s="4">
        <v>29.067</v>
      </c>
      <c r="BU226" s="4">
        <v>0.27655099999999999</v>
      </c>
      <c r="BV226" s="4">
        <v>-5</v>
      </c>
      <c r="BW226" s="4">
        <v>0.69544899999999998</v>
      </c>
      <c r="BX226" s="4">
        <v>6.7582149999999999</v>
      </c>
      <c r="BY226" s="4">
        <v>14.048069999999999</v>
      </c>
    </row>
    <row r="227" spans="1:77">
      <c r="A227" s="2">
        <v>42438</v>
      </c>
      <c r="B227" s="28">
        <v>0.66843108796296302</v>
      </c>
      <c r="C227" s="4">
        <v>13.795</v>
      </c>
      <c r="D227" s="4">
        <v>1.0152000000000001</v>
      </c>
      <c r="E227" s="4" t="s">
        <v>155</v>
      </c>
      <c r="F227" s="4">
        <v>10151.931724</v>
      </c>
      <c r="G227" s="4">
        <v>226.8</v>
      </c>
      <c r="H227" s="4">
        <v>35.4</v>
      </c>
      <c r="I227" s="4">
        <v>779</v>
      </c>
      <c r="K227" s="4">
        <v>0.2</v>
      </c>
      <c r="L227" s="4">
        <v>0.87109999999999999</v>
      </c>
      <c r="M227" s="4">
        <v>12.016999999999999</v>
      </c>
      <c r="N227" s="4">
        <v>0.88439999999999996</v>
      </c>
      <c r="O227" s="4">
        <v>197.5744</v>
      </c>
      <c r="P227" s="4">
        <v>30.8383</v>
      </c>
      <c r="Q227" s="4">
        <v>228.4</v>
      </c>
      <c r="R227" s="4">
        <v>158.39940000000001</v>
      </c>
      <c r="S227" s="4">
        <v>24.723700000000001</v>
      </c>
      <c r="T227" s="4">
        <v>183.1</v>
      </c>
      <c r="U227" s="4">
        <v>779.04819999999995</v>
      </c>
      <c r="X227" s="4">
        <v>0</v>
      </c>
      <c r="Y227" s="4">
        <v>0.17419999999999999</v>
      </c>
      <c r="Z227" s="4" t="s">
        <v>377</v>
      </c>
      <c r="AA227" s="4">
        <v>0</v>
      </c>
      <c r="AB227" s="4">
        <v>11.8</v>
      </c>
      <c r="AC227" s="4">
        <v>844</v>
      </c>
      <c r="AD227" s="4">
        <v>871</v>
      </c>
      <c r="AE227" s="4">
        <v>835</v>
      </c>
      <c r="AF227" s="4">
        <v>88</v>
      </c>
      <c r="AG227" s="4">
        <v>22.38</v>
      </c>
      <c r="AH227" s="4">
        <v>0.51</v>
      </c>
      <c r="AI227" s="4">
        <v>976</v>
      </c>
      <c r="AJ227" s="4">
        <v>-1</v>
      </c>
      <c r="AK227" s="4">
        <v>0</v>
      </c>
      <c r="AL227" s="4">
        <v>24</v>
      </c>
      <c r="AM227" s="4">
        <v>191</v>
      </c>
      <c r="AN227" s="4">
        <v>189.4</v>
      </c>
      <c r="AO227" s="4">
        <v>3.1</v>
      </c>
      <c r="AP227" s="4">
        <v>195</v>
      </c>
      <c r="AQ227" s="4" t="s">
        <v>155</v>
      </c>
      <c r="AR227" s="4">
        <v>2</v>
      </c>
      <c r="AS227" s="5">
        <v>0.87633101851851858</v>
      </c>
      <c r="AT227" s="4">
        <v>47.160949000000002</v>
      </c>
      <c r="AU227" s="4">
        <v>-88.490775999999997</v>
      </c>
      <c r="AV227" s="4">
        <v>316.60000000000002</v>
      </c>
      <c r="AW227" s="4">
        <v>39.9</v>
      </c>
      <c r="AX227" s="4">
        <v>12</v>
      </c>
      <c r="AY227" s="4">
        <v>10</v>
      </c>
      <c r="AZ227" s="4" t="s">
        <v>425</v>
      </c>
      <c r="BA227" s="4">
        <v>1.4350000000000001</v>
      </c>
      <c r="BB227" s="4">
        <v>1.865</v>
      </c>
      <c r="BC227" s="4">
        <v>2.7650000000000001</v>
      </c>
      <c r="BD227" s="4">
        <v>14.063000000000001</v>
      </c>
      <c r="BE227" s="4">
        <v>14.19</v>
      </c>
      <c r="BF227" s="4">
        <v>1.01</v>
      </c>
      <c r="BG227" s="4">
        <v>14.792</v>
      </c>
      <c r="BH227" s="4">
        <v>2808.011</v>
      </c>
      <c r="BI227" s="4">
        <v>131.52799999999999</v>
      </c>
      <c r="BJ227" s="4">
        <v>4.835</v>
      </c>
      <c r="BK227" s="4">
        <v>0.755</v>
      </c>
      <c r="BL227" s="4">
        <v>5.5890000000000004</v>
      </c>
      <c r="BM227" s="4">
        <v>3.8759999999999999</v>
      </c>
      <c r="BN227" s="4">
        <v>0.60499999999999998</v>
      </c>
      <c r="BO227" s="4">
        <v>4.4809999999999999</v>
      </c>
      <c r="BP227" s="4">
        <v>6.0195999999999996</v>
      </c>
      <c r="BT227" s="4">
        <v>29.602</v>
      </c>
      <c r="BU227" s="4">
        <v>0.26818399999999998</v>
      </c>
      <c r="BV227" s="4">
        <v>-5</v>
      </c>
      <c r="BW227" s="4">
        <v>0.69499999999999995</v>
      </c>
      <c r="BX227" s="4">
        <v>6.5537470000000004</v>
      </c>
      <c r="BY227" s="4">
        <v>14.039</v>
      </c>
    </row>
    <row r="228" spans="1:77">
      <c r="A228" s="2">
        <v>42438</v>
      </c>
      <c r="B228" s="28">
        <v>0.66844266203703706</v>
      </c>
      <c r="C228" s="4">
        <v>13.91</v>
      </c>
      <c r="D228" s="4">
        <v>0.74409999999999998</v>
      </c>
      <c r="E228" s="4" t="s">
        <v>155</v>
      </c>
      <c r="F228" s="4">
        <v>7440.5759600000001</v>
      </c>
      <c r="G228" s="4">
        <v>258.89999999999998</v>
      </c>
      <c r="H228" s="4">
        <v>35.4</v>
      </c>
      <c r="I228" s="4">
        <v>580.29999999999995</v>
      </c>
      <c r="K228" s="4">
        <v>0.2</v>
      </c>
      <c r="L228" s="4">
        <v>0.87280000000000002</v>
      </c>
      <c r="M228" s="4">
        <v>12.140599999999999</v>
      </c>
      <c r="N228" s="4">
        <v>0.64939999999999998</v>
      </c>
      <c r="O228" s="4">
        <v>225.94730000000001</v>
      </c>
      <c r="P228" s="4">
        <v>30.897099999999998</v>
      </c>
      <c r="Q228" s="4">
        <v>256.8</v>
      </c>
      <c r="R228" s="4">
        <v>181.1465</v>
      </c>
      <c r="S228" s="4">
        <v>24.770800000000001</v>
      </c>
      <c r="T228" s="4">
        <v>205.9</v>
      </c>
      <c r="U228" s="4">
        <v>580.34029999999996</v>
      </c>
      <c r="X228" s="4">
        <v>0</v>
      </c>
      <c r="Y228" s="4">
        <v>0.17460000000000001</v>
      </c>
      <c r="Z228" s="4" t="s">
        <v>377</v>
      </c>
      <c r="AA228" s="4">
        <v>0</v>
      </c>
      <c r="AB228" s="4">
        <v>11.8</v>
      </c>
      <c r="AC228" s="4">
        <v>844</v>
      </c>
      <c r="AD228" s="4">
        <v>870</v>
      </c>
      <c r="AE228" s="4">
        <v>838</v>
      </c>
      <c r="AF228" s="4">
        <v>88</v>
      </c>
      <c r="AG228" s="4">
        <v>22.38</v>
      </c>
      <c r="AH228" s="4">
        <v>0.51</v>
      </c>
      <c r="AI228" s="4">
        <v>976</v>
      </c>
      <c r="AJ228" s="4">
        <v>-1</v>
      </c>
      <c r="AK228" s="4">
        <v>0</v>
      </c>
      <c r="AL228" s="4">
        <v>24</v>
      </c>
      <c r="AM228" s="4">
        <v>191</v>
      </c>
      <c r="AN228" s="4">
        <v>189</v>
      </c>
      <c r="AO228" s="4">
        <v>3</v>
      </c>
      <c r="AP228" s="4">
        <v>195</v>
      </c>
      <c r="AQ228" s="4" t="s">
        <v>155</v>
      </c>
      <c r="AR228" s="4">
        <v>2</v>
      </c>
      <c r="AS228" s="5">
        <v>0.87635416666666666</v>
      </c>
      <c r="AT228" s="4">
        <v>47.160811000000002</v>
      </c>
      <c r="AU228" s="4">
        <v>-88.490688000000006</v>
      </c>
      <c r="AV228" s="4">
        <v>316.3</v>
      </c>
      <c r="AW228" s="4">
        <v>35.1</v>
      </c>
      <c r="AX228" s="4">
        <v>12</v>
      </c>
      <c r="AY228" s="4">
        <v>10</v>
      </c>
      <c r="AZ228" s="4" t="s">
        <v>425</v>
      </c>
      <c r="BA228" s="4">
        <v>1.4</v>
      </c>
      <c r="BB228" s="4">
        <v>1.9</v>
      </c>
      <c r="BC228" s="4">
        <v>2.67</v>
      </c>
      <c r="BD228" s="4">
        <v>14.063000000000001</v>
      </c>
      <c r="BE228" s="4">
        <v>14.38</v>
      </c>
      <c r="BF228" s="4">
        <v>1.02</v>
      </c>
      <c r="BG228" s="4">
        <v>14.574</v>
      </c>
      <c r="BH228" s="4">
        <v>2865.97</v>
      </c>
      <c r="BI228" s="4">
        <v>97.572999999999993</v>
      </c>
      <c r="BJ228" s="4">
        <v>5.5860000000000003</v>
      </c>
      <c r="BK228" s="4">
        <v>0.76400000000000001</v>
      </c>
      <c r="BL228" s="4">
        <v>6.3490000000000002</v>
      </c>
      <c r="BM228" s="4">
        <v>4.4779999999999998</v>
      </c>
      <c r="BN228" s="4">
        <v>0.61199999999999999</v>
      </c>
      <c r="BO228" s="4">
        <v>5.09</v>
      </c>
      <c r="BP228" s="4">
        <v>4.5301</v>
      </c>
      <c r="BT228" s="4">
        <v>29.962</v>
      </c>
      <c r="BU228" s="4">
        <v>0.25548999999999999</v>
      </c>
      <c r="BV228" s="4">
        <v>-5</v>
      </c>
      <c r="BW228" s="4">
        <v>0.69279599999999997</v>
      </c>
      <c r="BX228" s="4">
        <v>6.2435369999999999</v>
      </c>
      <c r="BY228" s="4">
        <v>13.994479</v>
      </c>
    </row>
    <row r="229" spans="1:77">
      <c r="A229" s="2">
        <v>42438</v>
      </c>
      <c r="B229" s="28">
        <v>0.6684542361111111</v>
      </c>
      <c r="C229" s="4">
        <v>13.91</v>
      </c>
      <c r="D229" s="4">
        <v>0.71850000000000003</v>
      </c>
      <c r="E229" s="4" t="s">
        <v>155</v>
      </c>
      <c r="F229" s="4">
        <v>7184.5431259999996</v>
      </c>
      <c r="G229" s="4">
        <v>223.2</v>
      </c>
      <c r="H229" s="4">
        <v>35.5</v>
      </c>
      <c r="I229" s="4">
        <v>523.1</v>
      </c>
      <c r="K229" s="4">
        <v>0.2</v>
      </c>
      <c r="L229" s="4">
        <v>0.87309999999999999</v>
      </c>
      <c r="M229" s="4">
        <v>12.144600000000001</v>
      </c>
      <c r="N229" s="4">
        <v>0.62729999999999997</v>
      </c>
      <c r="O229" s="4">
        <v>194.83500000000001</v>
      </c>
      <c r="P229" s="4">
        <v>30.994399999999999</v>
      </c>
      <c r="Q229" s="4">
        <v>225.8</v>
      </c>
      <c r="R229" s="4">
        <v>156.19569999999999</v>
      </c>
      <c r="S229" s="4">
        <v>24.8477</v>
      </c>
      <c r="T229" s="4">
        <v>181</v>
      </c>
      <c r="U229" s="4">
        <v>523.08810000000005</v>
      </c>
      <c r="X229" s="4">
        <v>0</v>
      </c>
      <c r="Y229" s="4">
        <v>0.17460000000000001</v>
      </c>
      <c r="Z229" s="4" t="s">
        <v>377</v>
      </c>
      <c r="AA229" s="4">
        <v>0</v>
      </c>
      <c r="AB229" s="4">
        <v>11.8</v>
      </c>
      <c r="AC229" s="4">
        <v>842</v>
      </c>
      <c r="AD229" s="4">
        <v>871</v>
      </c>
      <c r="AE229" s="4">
        <v>837</v>
      </c>
      <c r="AF229" s="4">
        <v>88</v>
      </c>
      <c r="AG229" s="4">
        <v>22.37</v>
      </c>
      <c r="AH229" s="4">
        <v>0.51</v>
      </c>
      <c r="AI229" s="4">
        <v>977</v>
      </c>
      <c r="AJ229" s="4">
        <v>-1</v>
      </c>
      <c r="AK229" s="4">
        <v>0</v>
      </c>
      <c r="AL229" s="4">
        <v>24</v>
      </c>
      <c r="AM229" s="4">
        <v>191</v>
      </c>
      <c r="AN229" s="4">
        <v>190.1</v>
      </c>
      <c r="AO229" s="4">
        <v>3</v>
      </c>
      <c r="AP229" s="4">
        <v>195</v>
      </c>
      <c r="AQ229" s="4" t="s">
        <v>155</v>
      </c>
      <c r="AR229" s="4">
        <v>2</v>
      </c>
      <c r="AS229" s="5">
        <v>0.8763657407407407</v>
      </c>
      <c r="AT229" s="4">
        <v>47.160701000000003</v>
      </c>
      <c r="AU229" s="4">
        <v>-88.490669999999994</v>
      </c>
      <c r="AV229" s="4">
        <v>316.10000000000002</v>
      </c>
      <c r="AW229" s="4">
        <v>32.200000000000003</v>
      </c>
      <c r="AX229" s="4">
        <v>12</v>
      </c>
      <c r="AY229" s="4">
        <v>10</v>
      </c>
      <c r="AZ229" s="4" t="s">
        <v>425</v>
      </c>
      <c r="BA229" s="4">
        <v>1.4</v>
      </c>
      <c r="BB229" s="4">
        <v>1.9</v>
      </c>
      <c r="BC229" s="4">
        <v>2.6</v>
      </c>
      <c r="BD229" s="4">
        <v>14.063000000000001</v>
      </c>
      <c r="BE229" s="4">
        <v>14.42</v>
      </c>
      <c r="BF229" s="4">
        <v>1.03</v>
      </c>
      <c r="BG229" s="4">
        <v>14.537000000000001</v>
      </c>
      <c r="BH229" s="4">
        <v>2872.2669999999998</v>
      </c>
      <c r="BI229" s="4">
        <v>94.421999999999997</v>
      </c>
      <c r="BJ229" s="4">
        <v>4.8259999999999996</v>
      </c>
      <c r="BK229" s="4">
        <v>0.76800000000000002</v>
      </c>
      <c r="BL229" s="4">
        <v>5.593</v>
      </c>
      <c r="BM229" s="4">
        <v>3.8690000000000002</v>
      </c>
      <c r="BN229" s="4">
        <v>0.61499999999999999</v>
      </c>
      <c r="BO229" s="4">
        <v>4.484</v>
      </c>
      <c r="BP229" s="4">
        <v>4.0909000000000004</v>
      </c>
      <c r="BT229" s="4">
        <v>30.027999999999999</v>
      </c>
      <c r="BU229" s="4">
        <v>0.274142</v>
      </c>
      <c r="BV229" s="4">
        <v>-5</v>
      </c>
      <c r="BW229" s="4">
        <v>0.69210199999999999</v>
      </c>
      <c r="BX229" s="4">
        <v>6.6993450000000001</v>
      </c>
      <c r="BY229" s="4">
        <v>13.980460000000001</v>
      </c>
    </row>
    <row r="230" spans="1:77">
      <c r="A230" s="2">
        <v>42438</v>
      </c>
      <c r="B230" s="28">
        <v>0.66846581018518514</v>
      </c>
      <c r="C230" s="4">
        <v>14.076000000000001</v>
      </c>
      <c r="D230" s="4">
        <v>0.56030000000000002</v>
      </c>
      <c r="E230" s="4" t="s">
        <v>155</v>
      </c>
      <c r="F230" s="4">
        <v>5602.5</v>
      </c>
      <c r="G230" s="4">
        <v>219.9</v>
      </c>
      <c r="H230" s="4">
        <v>35.5</v>
      </c>
      <c r="I230" s="4">
        <v>508.4</v>
      </c>
      <c r="K230" s="4">
        <v>0.2</v>
      </c>
      <c r="L230" s="4">
        <v>0.87319999999999998</v>
      </c>
      <c r="M230" s="4">
        <v>12.2918</v>
      </c>
      <c r="N230" s="4">
        <v>0.48920000000000002</v>
      </c>
      <c r="O230" s="4">
        <v>192.0087</v>
      </c>
      <c r="P230" s="4">
        <v>30.999199999999998</v>
      </c>
      <c r="Q230" s="4">
        <v>223</v>
      </c>
      <c r="R230" s="4">
        <v>153.93119999999999</v>
      </c>
      <c r="S230" s="4">
        <v>24.851700000000001</v>
      </c>
      <c r="T230" s="4">
        <v>178.8</v>
      </c>
      <c r="U230" s="4">
        <v>508.3691</v>
      </c>
      <c r="X230" s="4">
        <v>0</v>
      </c>
      <c r="Y230" s="4">
        <v>0.17460000000000001</v>
      </c>
      <c r="Z230" s="4" t="s">
        <v>377</v>
      </c>
      <c r="AA230" s="4">
        <v>0</v>
      </c>
      <c r="AB230" s="4">
        <v>11.8</v>
      </c>
      <c r="AC230" s="4">
        <v>842</v>
      </c>
      <c r="AD230" s="4">
        <v>871</v>
      </c>
      <c r="AE230" s="4">
        <v>838</v>
      </c>
      <c r="AF230" s="4">
        <v>88</v>
      </c>
      <c r="AG230" s="4">
        <v>22.37</v>
      </c>
      <c r="AH230" s="4">
        <v>0.51</v>
      </c>
      <c r="AI230" s="4">
        <v>976</v>
      </c>
      <c r="AJ230" s="4">
        <v>-1</v>
      </c>
      <c r="AK230" s="4">
        <v>0</v>
      </c>
      <c r="AL230" s="4">
        <v>24</v>
      </c>
      <c r="AM230" s="4">
        <v>191</v>
      </c>
      <c r="AN230" s="4">
        <v>191</v>
      </c>
      <c r="AO230" s="4">
        <v>3</v>
      </c>
      <c r="AP230" s="4">
        <v>195</v>
      </c>
      <c r="AQ230" s="4" t="s">
        <v>155</v>
      </c>
      <c r="AR230" s="4">
        <v>2</v>
      </c>
      <c r="AS230" s="5">
        <v>0.87637731481481485</v>
      </c>
      <c r="AT230" s="4">
        <v>47.160578999999998</v>
      </c>
      <c r="AU230" s="4">
        <v>-88.490630999999993</v>
      </c>
      <c r="AV230" s="4">
        <v>316</v>
      </c>
      <c r="AW230" s="4">
        <v>32</v>
      </c>
      <c r="AX230" s="4">
        <v>12</v>
      </c>
      <c r="AY230" s="4">
        <v>9</v>
      </c>
      <c r="AZ230" s="4" t="s">
        <v>427</v>
      </c>
      <c r="BA230" s="4">
        <v>1.4</v>
      </c>
      <c r="BB230" s="4">
        <v>1.9</v>
      </c>
      <c r="BC230" s="4">
        <v>2.6</v>
      </c>
      <c r="BD230" s="4">
        <v>14.063000000000001</v>
      </c>
      <c r="BE230" s="4">
        <v>14.43</v>
      </c>
      <c r="BF230" s="4">
        <v>1.03</v>
      </c>
      <c r="BG230" s="4">
        <v>14.519</v>
      </c>
      <c r="BH230" s="4">
        <v>2905.3429999999998</v>
      </c>
      <c r="BI230" s="4">
        <v>73.596999999999994</v>
      </c>
      <c r="BJ230" s="4">
        <v>4.7530000000000001</v>
      </c>
      <c r="BK230" s="4">
        <v>0.76700000000000002</v>
      </c>
      <c r="BL230" s="4">
        <v>5.52</v>
      </c>
      <c r="BM230" s="4">
        <v>3.81</v>
      </c>
      <c r="BN230" s="4">
        <v>0.61499999999999999</v>
      </c>
      <c r="BO230" s="4">
        <v>4.4249999999999998</v>
      </c>
      <c r="BP230" s="4">
        <v>3.9733999999999998</v>
      </c>
      <c r="BT230" s="4">
        <v>30.015000000000001</v>
      </c>
      <c r="BU230" s="4">
        <v>0.26600099999999999</v>
      </c>
      <c r="BV230" s="4">
        <v>-5</v>
      </c>
      <c r="BW230" s="4">
        <v>0.69244899999999998</v>
      </c>
      <c r="BX230" s="4">
        <v>6.5003989999999998</v>
      </c>
      <c r="BY230" s="4">
        <v>13.98747</v>
      </c>
    </row>
    <row r="231" spans="1:77">
      <c r="A231" s="2">
        <v>42438</v>
      </c>
      <c r="B231" s="28">
        <v>0.66847738425925929</v>
      </c>
      <c r="C231" s="4">
        <v>14.249000000000001</v>
      </c>
      <c r="D231" s="4">
        <v>0.32669999999999999</v>
      </c>
      <c r="E231" s="4" t="s">
        <v>155</v>
      </c>
      <c r="F231" s="4">
        <v>3266.973684</v>
      </c>
      <c r="G231" s="4">
        <v>230.1</v>
      </c>
      <c r="H231" s="4">
        <v>35.5</v>
      </c>
      <c r="I231" s="4">
        <v>527.70000000000005</v>
      </c>
      <c r="K231" s="4">
        <v>0.1</v>
      </c>
      <c r="L231" s="4">
        <v>0.87390000000000001</v>
      </c>
      <c r="M231" s="4">
        <v>12.451700000000001</v>
      </c>
      <c r="N231" s="4">
        <v>0.28549999999999998</v>
      </c>
      <c r="O231" s="4">
        <v>201.06030000000001</v>
      </c>
      <c r="P231" s="4">
        <v>31.034099999999999</v>
      </c>
      <c r="Q231" s="4">
        <v>232.1</v>
      </c>
      <c r="R231" s="4">
        <v>161.19409999999999</v>
      </c>
      <c r="S231" s="4">
        <v>24.880700000000001</v>
      </c>
      <c r="T231" s="4">
        <v>186.1</v>
      </c>
      <c r="U231" s="4">
        <v>527.73239999999998</v>
      </c>
      <c r="X231" s="4">
        <v>0</v>
      </c>
      <c r="Y231" s="4">
        <v>8.7400000000000005E-2</v>
      </c>
      <c r="Z231" s="4" t="s">
        <v>377</v>
      </c>
      <c r="AA231" s="4">
        <v>0</v>
      </c>
      <c r="AB231" s="4">
        <v>11.8</v>
      </c>
      <c r="AC231" s="4">
        <v>843</v>
      </c>
      <c r="AD231" s="4">
        <v>872</v>
      </c>
      <c r="AE231" s="4">
        <v>840</v>
      </c>
      <c r="AF231" s="4">
        <v>88</v>
      </c>
      <c r="AG231" s="4">
        <v>22.38</v>
      </c>
      <c r="AH231" s="4">
        <v>0.51</v>
      </c>
      <c r="AI231" s="4">
        <v>976</v>
      </c>
      <c r="AJ231" s="4">
        <v>-1</v>
      </c>
      <c r="AK231" s="4">
        <v>0</v>
      </c>
      <c r="AL231" s="4">
        <v>24</v>
      </c>
      <c r="AM231" s="4">
        <v>190.4</v>
      </c>
      <c r="AN231" s="4">
        <v>191</v>
      </c>
      <c r="AO231" s="4">
        <v>2.9</v>
      </c>
      <c r="AP231" s="4">
        <v>195</v>
      </c>
      <c r="AQ231" s="4" t="s">
        <v>155</v>
      </c>
      <c r="AR231" s="4">
        <v>2</v>
      </c>
      <c r="AS231" s="5">
        <v>0.87638888888888899</v>
      </c>
      <c r="AT231" s="4">
        <v>47.160442000000003</v>
      </c>
      <c r="AU231" s="4">
        <v>-88.490607999999995</v>
      </c>
      <c r="AV231" s="4">
        <v>316</v>
      </c>
      <c r="AW231" s="4">
        <v>31.9</v>
      </c>
      <c r="AX231" s="4">
        <v>12</v>
      </c>
      <c r="AY231" s="4">
        <v>10</v>
      </c>
      <c r="AZ231" s="4" t="s">
        <v>425</v>
      </c>
      <c r="BA231" s="4">
        <v>1.4650000000000001</v>
      </c>
      <c r="BB231" s="4">
        <v>2.0299999999999998</v>
      </c>
      <c r="BC231" s="4">
        <v>2.73</v>
      </c>
      <c r="BD231" s="4">
        <v>14.063000000000001</v>
      </c>
      <c r="BE231" s="4">
        <v>14.52</v>
      </c>
      <c r="BF231" s="4">
        <v>1.03</v>
      </c>
      <c r="BG231" s="4">
        <v>14.433999999999999</v>
      </c>
      <c r="BH231" s="4">
        <v>2952.817</v>
      </c>
      <c r="BI231" s="4">
        <v>43.09</v>
      </c>
      <c r="BJ231" s="4">
        <v>4.9930000000000003</v>
      </c>
      <c r="BK231" s="4">
        <v>0.77100000000000002</v>
      </c>
      <c r="BL231" s="4">
        <v>5.7640000000000002</v>
      </c>
      <c r="BM231" s="4">
        <v>4.0030000000000001</v>
      </c>
      <c r="BN231" s="4">
        <v>0.61799999999999999</v>
      </c>
      <c r="BO231" s="4">
        <v>4.6210000000000004</v>
      </c>
      <c r="BP231" s="4">
        <v>4.1383000000000001</v>
      </c>
      <c r="BT231" s="4">
        <v>15.068</v>
      </c>
      <c r="BU231" s="4">
        <v>0.25942799999999999</v>
      </c>
      <c r="BV231" s="4">
        <v>-5</v>
      </c>
      <c r="BW231" s="4">
        <v>0.69144899999999998</v>
      </c>
      <c r="BX231" s="4">
        <v>6.339772</v>
      </c>
      <c r="BY231" s="4">
        <v>13.967269999999999</v>
      </c>
    </row>
    <row r="232" spans="1:77">
      <c r="A232" s="2">
        <v>42438</v>
      </c>
      <c r="B232" s="28">
        <v>0.66848895833333344</v>
      </c>
      <c r="C232" s="4">
        <v>14.318</v>
      </c>
      <c r="D232" s="4">
        <v>0.2316</v>
      </c>
      <c r="E232" s="4" t="s">
        <v>155</v>
      </c>
      <c r="F232" s="4">
        <v>2316.5</v>
      </c>
      <c r="G232" s="4">
        <v>246.4</v>
      </c>
      <c r="H232" s="4">
        <v>34</v>
      </c>
      <c r="I232" s="4">
        <v>581.70000000000005</v>
      </c>
      <c r="K232" s="4">
        <v>0.1</v>
      </c>
      <c r="L232" s="4">
        <v>0.87409999999999999</v>
      </c>
      <c r="M232" s="4">
        <v>12.514900000000001</v>
      </c>
      <c r="N232" s="4">
        <v>0.20250000000000001</v>
      </c>
      <c r="O232" s="4">
        <v>215.3646</v>
      </c>
      <c r="P232" s="4">
        <v>29.697800000000001</v>
      </c>
      <c r="Q232" s="4">
        <v>245.1</v>
      </c>
      <c r="R232" s="4">
        <v>172.66210000000001</v>
      </c>
      <c r="S232" s="4">
        <v>23.8093</v>
      </c>
      <c r="T232" s="4">
        <v>196.5</v>
      </c>
      <c r="U232" s="4">
        <v>581.67169999999999</v>
      </c>
      <c r="X232" s="4">
        <v>0</v>
      </c>
      <c r="Y232" s="4">
        <v>8.7400000000000005E-2</v>
      </c>
      <c r="Z232" s="4" t="s">
        <v>377</v>
      </c>
      <c r="AA232" s="4">
        <v>0</v>
      </c>
      <c r="AB232" s="4">
        <v>11.8</v>
      </c>
      <c r="AC232" s="4">
        <v>844</v>
      </c>
      <c r="AD232" s="4">
        <v>872</v>
      </c>
      <c r="AE232" s="4">
        <v>842</v>
      </c>
      <c r="AF232" s="4">
        <v>88</v>
      </c>
      <c r="AG232" s="4">
        <v>22.38</v>
      </c>
      <c r="AH232" s="4">
        <v>0.51</v>
      </c>
      <c r="AI232" s="4">
        <v>976</v>
      </c>
      <c r="AJ232" s="4">
        <v>-1</v>
      </c>
      <c r="AK232" s="4">
        <v>0</v>
      </c>
      <c r="AL232" s="4">
        <v>24</v>
      </c>
      <c r="AM232" s="4">
        <v>190</v>
      </c>
      <c r="AN232" s="4">
        <v>191</v>
      </c>
      <c r="AO232" s="4">
        <v>2.8</v>
      </c>
      <c r="AP232" s="4">
        <v>195</v>
      </c>
      <c r="AQ232" s="4" t="s">
        <v>155</v>
      </c>
      <c r="AR232" s="4">
        <v>2</v>
      </c>
      <c r="AS232" s="5">
        <v>0.87640046296296292</v>
      </c>
      <c r="AT232" s="4">
        <v>47.160311</v>
      </c>
      <c r="AU232" s="4">
        <v>-88.490618999999995</v>
      </c>
      <c r="AV232" s="4">
        <v>316.2</v>
      </c>
      <c r="AW232" s="4">
        <v>31</v>
      </c>
      <c r="AX232" s="4">
        <v>12</v>
      </c>
      <c r="AY232" s="4">
        <v>10</v>
      </c>
      <c r="AZ232" s="4" t="s">
        <v>425</v>
      </c>
      <c r="BA232" s="4">
        <v>1.63</v>
      </c>
      <c r="BB232" s="4">
        <v>2.23</v>
      </c>
      <c r="BC232" s="4">
        <v>2.93</v>
      </c>
      <c r="BD232" s="4">
        <v>14.063000000000001</v>
      </c>
      <c r="BE232" s="4">
        <v>14.55</v>
      </c>
      <c r="BF232" s="4">
        <v>1.03</v>
      </c>
      <c r="BG232" s="4">
        <v>14.404999999999999</v>
      </c>
      <c r="BH232" s="4">
        <v>2971.1669999999999</v>
      </c>
      <c r="BI232" s="4">
        <v>30.596</v>
      </c>
      <c r="BJ232" s="4">
        <v>5.3540000000000001</v>
      </c>
      <c r="BK232" s="4">
        <v>0.73799999999999999</v>
      </c>
      <c r="BL232" s="4">
        <v>6.093</v>
      </c>
      <c r="BM232" s="4">
        <v>4.2930000000000001</v>
      </c>
      <c r="BN232" s="4">
        <v>0.59199999999999997</v>
      </c>
      <c r="BO232" s="4">
        <v>4.8849999999999998</v>
      </c>
      <c r="BP232" s="4">
        <v>4.5663999999999998</v>
      </c>
      <c r="BT232" s="4">
        <v>15.089</v>
      </c>
      <c r="BU232" s="4">
        <v>0.28412199999999999</v>
      </c>
      <c r="BV232" s="4">
        <v>-5</v>
      </c>
      <c r="BW232" s="4">
        <v>0.69155100000000003</v>
      </c>
      <c r="BX232" s="4">
        <v>6.9432309999999999</v>
      </c>
      <c r="BY232" s="4">
        <v>13.969329999999999</v>
      </c>
    </row>
    <row r="233" spans="1:77">
      <c r="A233" s="2">
        <v>42438</v>
      </c>
      <c r="B233" s="28">
        <v>0.66850053240740737</v>
      </c>
      <c r="C233" s="4">
        <v>14.278</v>
      </c>
      <c r="D233" s="4">
        <v>0.1961</v>
      </c>
      <c r="E233" s="4" t="s">
        <v>155</v>
      </c>
      <c r="F233" s="4">
        <v>1961.358025</v>
      </c>
      <c r="G233" s="4">
        <v>253.6</v>
      </c>
      <c r="H233" s="4">
        <v>23.6</v>
      </c>
      <c r="I233" s="4">
        <v>627.79999999999995</v>
      </c>
      <c r="K233" s="4">
        <v>0.1</v>
      </c>
      <c r="L233" s="4">
        <v>0.87470000000000003</v>
      </c>
      <c r="M233" s="4">
        <v>12.488300000000001</v>
      </c>
      <c r="N233" s="4">
        <v>0.1716</v>
      </c>
      <c r="O233" s="4">
        <v>221.8475</v>
      </c>
      <c r="P233" s="4">
        <v>20.653300000000002</v>
      </c>
      <c r="Q233" s="4">
        <v>242.5</v>
      </c>
      <c r="R233" s="4">
        <v>177.8596</v>
      </c>
      <c r="S233" s="4">
        <v>16.558199999999999</v>
      </c>
      <c r="T233" s="4">
        <v>194.4</v>
      </c>
      <c r="U233" s="4">
        <v>627.78110000000004</v>
      </c>
      <c r="X233" s="4">
        <v>0</v>
      </c>
      <c r="Y233" s="4">
        <v>8.7499999999999994E-2</v>
      </c>
      <c r="Z233" s="4" t="s">
        <v>377</v>
      </c>
      <c r="AA233" s="4">
        <v>0</v>
      </c>
      <c r="AB233" s="4">
        <v>11.7</v>
      </c>
      <c r="AC233" s="4">
        <v>845</v>
      </c>
      <c r="AD233" s="4">
        <v>871</v>
      </c>
      <c r="AE233" s="4">
        <v>842</v>
      </c>
      <c r="AF233" s="4">
        <v>88</v>
      </c>
      <c r="AG233" s="4">
        <v>22.38</v>
      </c>
      <c r="AH233" s="4">
        <v>0.51</v>
      </c>
      <c r="AI233" s="4">
        <v>976</v>
      </c>
      <c r="AJ233" s="4">
        <v>-1</v>
      </c>
      <c r="AK233" s="4">
        <v>0</v>
      </c>
      <c r="AL233" s="4">
        <v>24</v>
      </c>
      <c r="AM233" s="4">
        <v>190</v>
      </c>
      <c r="AN233" s="4">
        <v>190.4</v>
      </c>
      <c r="AO233" s="4">
        <v>2.8</v>
      </c>
      <c r="AP233" s="4">
        <v>195</v>
      </c>
      <c r="AQ233" s="4" t="s">
        <v>155</v>
      </c>
      <c r="AR233" s="4">
        <v>2</v>
      </c>
      <c r="AS233" s="5">
        <v>0.87641203703703707</v>
      </c>
      <c r="AT233" s="4">
        <v>47.160193</v>
      </c>
      <c r="AU233" s="4">
        <v>-88.490647999999993</v>
      </c>
      <c r="AV233" s="4">
        <v>315.8</v>
      </c>
      <c r="AW233" s="4">
        <v>30.6</v>
      </c>
      <c r="AX233" s="4">
        <v>12</v>
      </c>
      <c r="AY233" s="4">
        <v>10</v>
      </c>
      <c r="AZ233" s="4" t="s">
        <v>425</v>
      </c>
      <c r="BA233" s="4">
        <v>1.635</v>
      </c>
      <c r="BB233" s="4">
        <v>1.4550000000000001</v>
      </c>
      <c r="BC233" s="4">
        <v>2.2200000000000002</v>
      </c>
      <c r="BD233" s="4">
        <v>14.063000000000001</v>
      </c>
      <c r="BE233" s="4">
        <v>14.62</v>
      </c>
      <c r="BF233" s="4">
        <v>1.04</v>
      </c>
      <c r="BG233" s="4">
        <v>14.33</v>
      </c>
      <c r="BH233" s="4">
        <v>2977.2240000000002</v>
      </c>
      <c r="BI233" s="4">
        <v>26.03</v>
      </c>
      <c r="BJ233" s="4">
        <v>5.5389999999999997</v>
      </c>
      <c r="BK233" s="4">
        <v>0.51600000000000001</v>
      </c>
      <c r="BL233" s="4">
        <v>6.0540000000000003</v>
      </c>
      <c r="BM233" s="4">
        <v>4.4400000000000004</v>
      </c>
      <c r="BN233" s="4">
        <v>0.41299999999999998</v>
      </c>
      <c r="BO233" s="4">
        <v>4.8540000000000001</v>
      </c>
      <c r="BP233" s="4">
        <v>4.9489999999999998</v>
      </c>
      <c r="BT233" s="4">
        <v>15.162000000000001</v>
      </c>
      <c r="BU233" s="4">
        <v>0.30446899999999999</v>
      </c>
      <c r="BV233" s="4">
        <v>-5</v>
      </c>
      <c r="BW233" s="4">
        <v>0.69144899999999998</v>
      </c>
      <c r="BX233" s="4">
        <v>7.440461</v>
      </c>
      <c r="BY233" s="4">
        <v>13.967269999999999</v>
      </c>
    </row>
    <row r="234" spans="1:77">
      <c r="A234" s="2">
        <v>42438</v>
      </c>
      <c r="B234" s="28">
        <v>0.66851210648148152</v>
      </c>
      <c r="C234" s="4">
        <v>14.268000000000001</v>
      </c>
      <c r="D234" s="4">
        <v>0.1706</v>
      </c>
      <c r="E234" s="4" t="s">
        <v>155</v>
      </c>
      <c r="F234" s="4">
        <v>1705.738255</v>
      </c>
      <c r="G234" s="4">
        <v>276.60000000000002</v>
      </c>
      <c r="H234" s="4">
        <v>23.8</v>
      </c>
      <c r="I234" s="4">
        <v>706.9</v>
      </c>
      <c r="K234" s="4">
        <v>0.1</v>
      </c>
      <c r="L234" s="4">
        <v>0.87490000000000001</v>
      </c>
      <c r="M234" s="4">
        <v>12.482699999999999</v>
      </c>
      <c r="N234" s="4">
        <v>0.1492</v>
      </c>
      <c r="O234" s="4">
        <v>241.9948</v>
      </c>
      <c r="P234" s="4">
        <v>20.858899999999998</v>
      </c>
      <c r="Q234" s="4">
        <v>262.89999999999998</v>
      </c>
      <c r="R234" s="4">
        <v>194.0121</v>
      </c>
      <c r="S234" s="4">
        <v>16.722999999999999</v>
      </c>
      <c r="T234" s="4">
        <v>210.7</v>
      </c>
      <c r="U234" s="4">
        <v>706.92269999999996</v>
      </c>
      <c r="X234" s="4">
        <v>0</v>
      </c>
      <c r="Y234" s="4">
        <v>8.7499999999999994E-2</v>
      </c>
      <c r="Z234" s="4" t="s">
        <v>377</v>
      </c>
      <c r="AA234" s="4">
        <v>0</v>
      </c>
      <c r="AB234" s="4">
        <v>11.8</v>
      </c>
      <c r="AC234" s="4">
        <v>847</v>
      </c>
      <c r="AD234" s="4">
        <v>870</v>
      </c>
      <c r="AE234" s="4">
        <v>842</v>
      </c>
      <c r="AF234" s="4">
        <v>88</v>
      </c>
      <c r="AG234" s="4">
        <v>22.38</v>
      </c>
      <c r="AH234" s="4">
        <v>0.51</v>
      </c>
      <c r="AI234" s="4">
        <v>976</v>
      </c>
      <c r="AJ234" s="4">
        <v>-1</v>
      </c>
      <c r="AK234" s="4">
        <v>0</v>
      </c>
      <c r="AL234" s="4">
        <v>24</v>
      </c>
      <c r="AM234" s="4">
        <v>190</v>
      </c>
      <c r="AN234" s="4">
        <v>189.4</v>
      </c>
      <c r="AO234" s="4">
        <v>2.9</v>
      </c>
      <c r="AP234" s="4">
        <v>195</v>
      </c>
      <c r="AQ234" s="4" t="s">
        <v>155</v>
      </c>
      <c r="AR234" s="4">
        <v>2</v>
      </c>
      <c r="AS234" s="5">
        <v>0.87642361111111111</v>
      </c>
      <c r="AT234" s="4">
        <v>47.160072</v>
      </c>
      <c r="AU234" s="4">
        <v>-88.490657999999996</v>
      </c>
      <c r="AV234" s="4">
        <v>315.7</v>
      </c>
      <c r="AW234" s="4">
        <v>30.9</v>
      </c>
      <c r="AX234" s="4">
        <v>12</v>
      </c>
      <c r="AY234" s="4">
        <v>10</v>
      </c>
      <c r="AZ234" s="4" t="s">
        <v>425</v>
      </c>
      <c r="BA234" s="4">
        <v>1.6</v>
      </c>
      <c r="BB234" s="4">
        <v>1.1299999999999999</v>
      </c>
      <c r="BC234" s="4">
        <v>1.93</v>
      </c>
      <c r="BD234" s="4">
        <v>14.063000000000001</v>
      </c>
      <c r="BE234" s="4">
        <v>14.64</v>
      </c>
      <c r="BF234" s="4">
        <v>1.04</v>
      </c>
      <c r="BG234" s="4">
        <v>14.298</v>
      </c>
      <c r="BH234" s="4">
        <v>2980.5909999999999</v>
      </c>
      <c r="BI234" s="4">
        <v>22.68</v>
      </c>
      <c r="BJ234" s="4">
        <v>6.0510000000000002</v>
      </c>
      <c r="BK234" s="4">
        <v>0.52200000000000002</v>
      </c>
      <c r="BL234" s="4">
        <v>6.5730000000000004</v>
      </c>
      <c r="BM234" s="4">
        <v>4.851</v>
      </c>
      <c r="BN234" s="4">
        <v>0.41799999999999998</v>
      </c>
      <c r="BO234" s="4">
        <v>5.2690000000000001</v>
      </c>
      <c r="BP234" s="4">
        <v>5.5815999999999999</v>
      </c>
      <c r="BT234" s="4">
        <v>15.19</v>
      </c>
      <c r="BU234" s="4">
        <v>0.366394</v>
      </c>
      <c r="BV234" s="4">
        <v>-5</v>
      </c>
      <c r="BW234" s="4">
        <v>0.69265100000000002</v>
      </c>
      <c r="BX234" s="4">
        <v>8.9537440000000004</v>
      </c>
      <c r="BY234" s="4">
        <v>13.991557</v>
      </c>
    </row>
    <row r="235" spans="1:77">
      <c r="A235" s="2">
        <v>42438</v>
      </c>
      <c r="B235" s="28">
        <v>0.66852368055555556</v>
      </c>
      <c r="C235" s="4">
        <v>14.234999999999999</v>
      </c>
      <c r="D235" s="4">
        <v>0.14299999999999999</v>
      </c>
      <c r="E235" s="4" t="s">
        <v>155</v>
      </c>
      <c r="F235" s="4">
        <v>1430</v>
      </c>
      <c r="G235" s="4">
        <v>406.6</v>
      </c>
      <c r="H235" s="4">
        <v>24.7</v>
      </c>
      <c r="I235" s="4">
        <v>995.4</v>
      </c>
      <c r="K235" s="4">
        <v>0.1</v>
      </c>
      <c r="L235" s="4">
        <v>0.87509999999999999</v>
      </c>
      <c r="M235" s="4">
        <v>12.457700000000001</v>
      </c>
      <c r="N235" s="4">
        <v>0.12509999999999999</v>
      </c>
      <c r="O235" s="4">
        <v>355.84129999999999</v>
      </c>
      <c r="P235" s="4">
        <v>21.579000000000001</v>
      </c>
      <c r="Q235" s="4">
        <v>377.4</v>
      </c>
      <c r="R235" s="4">
        <v>285.2851</v>
      </c>
      <c r="S235" s="4">
        <v>17.3003</v>
      </c>
      <c r="T235" s="4">
        <v>302.60000000000002</v>
      </c>
      <c r="U235" s="4">
        <v>995.36419999999998</v>
      </c>
      <c r="X235" s="4">
        <v>0</v>
      </c>
      <c r="Y235" s="4">
        <v>8.7499999999999994E-2</v>
      </c>
      <c r="Z235" s="4" t="s">
        <v>377</v>
      </c>
      <c r="AA235" s="4">
        <v>0</v>
      </c>
      <c r="AB235" s="4">
        <v>11.8</v>
      </c>
      <c r="AC235" s="4">
        <v>847</v>
      </c>
      <c r="AD235" s="4">
        <v>870</v>
      </c>
      <c r="AE235" s="4">
        <v>841</v>
      </c>
      <c r="AF235" s="4">
        <v>88</v>
      </c>
      <c r="AG235" s="4">
        <v>22.38</v>
      </c>
      <c r="AH235" s="4">
        <v>0.51</v>
      </c>
      <c r="AI235" s="4">
        <v>976</v>
      </c>
      <c r="AJ235" s="4">
        <v>-1</v>
      </c>
      <c r="AK235" s="4">
        <v>0</v>
      </c>
      <c r="AL235" s="4">
        <v>24</v>
      </c>
      <c r="AM235" s="4">
        <v>190</v>
      </c>
      <c r="AN235" s="4">
        <v>189.6</v>
      </c>
      <c r="AO235" s="4">
        <v>2.9</v>
      </c>
      <c r="AP235" s="4">
        <v>195</v>
      </c>
      <c r="AQ235" s="4" t="s">
        <v>155</v>
      </c>
      <c r="AR235" s="4">
        <v>2</v>
      </c>
      <c r="AS235" s="5">
        <v>0.87643518518518515</v>
      </c>
      <c r="AT235" s="4">
        <v>47.160027999999997</v>
      </c>
      <c r="AU235" s="4">
        <v>-88.490656999999999</v>
      </c>
      <c r="AV235" s="4">
        <v>315.7</v>
      </c>
      <c r="AW235" s="4">
        <v>31</v>
      </c>
      <c r="AX235" s="4">
        <v>12</v>
      </c>
      <c r="AY235" s="4">
        <v>10</v>
      </c>
      <c r="AZ235" s="4" t="s">
        <v>425</v>
      </c>
      <c r="BA235" s="4">
        <v>1.6</v>
      </c>
      <c r="BB235" s="4">
        <v>1.2</v>
      </c>
      <c r="BC235" s="4">
        <v>2</v>
      </c>
      <c r="BD235" s="4">
        <v>14.063000000000001</v>
      </c>
      <c r="BE235" s="4">
        <v>14.67</v>
      </c>
      <c r="BF235" s="4">
        <v>1.04</v>
      </c>
      <c r="BG235" s="4">
        <v>14.266999999999999</v>
      </c>
      <c r="BH235" s="4">
        <v>2979.386</v>
      </c>
      <c r="BI235" s="4">
        <v>19.048999999999999</v>
      </c>
      <c r="BJ235" s="4">
        <v>8.9120000000000008</v>
      </c>
      <c r="BK235" s="4">
        <v>0.54</v>
      </c>
      <c r="BL235" s="4">
        <v>9.4529999999999994</v>
      </c>
      <c r="BM235" s="4">
        <v>7.1449999999999996</v>
      </c>
      <c r="BN235" s="4">
        <v>0.433</v>
      </c>
      <c r="BO235" s="4">
        <v>7.5780000000000003</v>
      </c>
      <c r="BP235" s="4">
        <v>7.8716999999999997</v>
      </c>
      <c r="BT235" s="4">
        <v>15.218</v>
      </c>
      <c r="BU235" s="4">
        <v>0.39568599999999998</v>
      </c>
      <c r="BV235" s="4">
        <v>-5</v>
      </c>
      <c r="BW235" s="4">
        <v>0.69179800000000002</v>
      </c>
      <c r="BX235" s="4">
        <v>9.6695689999999992</v>
      </c>
      <c r="BY235" s="4">
        <v>13.974316</v>
      </c>
    </row>
    <row r="236" spans="1:77">
      <c r="A236" s="2">
        <v>42438</v>
      </c>
      <c r="B236" s="28">
        <v>0.66853525462962959</v>
      </c>
      <c r="C236" s="4">
        <v>14.118</v>
      </c>
      <c r="D236" s="4">
        <v>0.1419</v>
      </c>
      <c r="E236" s="4" t="s">
        <v>155</v>
      </c>
      <c r="F236" s="4">
        <v>1419.471511</v>
      </c>
      <c r="G236" s="4">
        <v>732.8</v>
      </c>
      <c r="H236" s="4">
        <v>20.100000000000001</v>
      </c>
      <c r="I236" s="4">
        <v>1125</v>
      </c>
      <c r="K236" s="4">
        <v>0.1</v>
      </c>
      <c r="L236" s="4">
        <v>0.876</v>
      </c>
      <c r="M236" s="4">
        <v>12.366300000000001</v>
      </c>
      <c r="N236" s="4">
        <v>0.12429999999999999</v>
      </c>
      <c r="O236" s="4">
        <v>641.91660000000002</v>
      </c>
      <c r="P236" s="4">
        <v>17.595500000000001</v>
      </c>
      <c r="Q236" s="4">
        <v>659.5</v>
      </c>
      <c r="R236" s="4">
        <v>514.63739999999996</v>
      </c>
      <c r="S236" s="4">
        <v>14.1067</v>
      </c>
      <c r="T236" s="4">
        <v>528.70000000000005</v>
      </c>
      <c r="U236" s="4">
        <v>1124.9884999999999</v>
      </c>
      <c r="X236" s="4">
        <v>0</v>
      </c>
      <c r="Y236" s="4">
        <v>8.7599999999999997E-2</v>
      </c>
      <c r="Z236" s="4" t="s">
        <v>377</v>
      </c>
      <c r="AA236" s="4">
        <v>0</v>
      </c>
      <c r="AB236" s="4">
        <v>11.8</v>
      </c>
      <c r="AC236" s="4">
        <v>847</v>
      </c>
      <c r="AD236" s="4">
        <v>872</v>
      </c>
      <c r="AE236" s="4">
        <v>840</v>
      </c>
      <c r="AF236" s="4">
        <v>88</v>
      </c>
      <c r="AG236" s="4">
        <v>22.38</v>
      </c>
      <c r="AH236" s="4">
        <v>0.51</v>
      </c>
      <c r="AI236" s="4">
        <v>976</v>
      </c>
      <c r="AJ236" s="4">
        <v>-1</v>
      </c>
      <c r="AK236" s="4">
        <v>0</v>
      </c>
      <c r="AL236" s="4">
        <v>24</v>
      </c>
      <c r="AM236" s="4">
        <v>190</v>
      </c>
      <c r="AN236" s="4">
        <v>190</v>
      </c>
      <c r="AO236" s="4">
        <v>3</v>
      </c>
      <c r="AP236" s="4">
        <v>195</v>
      </c>
      <c r="AQ236" s="4" t="s">
        <v>155</v>
      </c>
      <c r="AR236" s="4">
        <v>2</v>
      </c>
      <c r="AS236" s="5">
        <v>0.87643518518518515</v>
      </c>
      <c r="AT236" s="4">
        <v>47.159866999999998</v>
      </c>
      <c r="AU236" s="4">
        <v>-88.490647999999993</v>
      </c>
      <c r="AV236" s="4">
        <v>315.60000000000002</v>
      </c>
      <c r="AW236" s="4">
        <v>31</v>
      </c>
      <c r="AX236" s="4">
        <v>12</v>
      </c>
      <c r="AY236" s="4">
        <v>10</v>
      </c>
      <c r="AZ236" s="4" t="s">
        <v>425</v>
      </c>
      <c r="BA236" s="4">
        <v>1.6</v>
      </c>
      <c r="BB236" s="4">
        <v>1.2</v>
      </c>
      <c r="BC236" s="4">
        <v>2</v>
      </c>
      <c r="BD236" s="4">
        <v>14.063000000000001</v>
      </c>
      <c r="BE236" s="4">
        <v>14.77</v>
      </c>
      <c r="BF236" s="4">
        <v>1.05</v>
      </c>
      <c r="BG236" s="4">
        <v>14.162000000000001</v>
      </c>
      <c r="BH236" s="4">
        <v>2976.181</v>
      </c>
      <c r="BI236" s="4">
        <v>19.045999999999999</v>
      </c>
      <c r="BJ236" s="4">
        <v>16.178000000000001</v>
      </c>
      <c r="BK236" s="4">
        <v>0.443</v>
      </c>
      <c r="BL236" s="4">
        <v>16.622</v>
      </c>
      <c r="BM236" s="4">
        <v>12.971</v>
      </c>
      <c r="BN236" s="4">
        <v>0.35599999999999998</v>
      </c>
      <c r="BO236" s="4">
        <v>13.326000000000001</v>
      </c>
      <c r="BP236" s="4">
        <v>8.9528999999999996</v>
      </c>
      <c r="BT236" s="4">
        <v>15.329000000000001</v>
      </c>
      <c r="BU236" s="4">
        <v>0.38069399999999998</v>
      </c>
      <c r="BV236" s="4">
        <v>-5</v>
      </c>
      <c r="BW236" s="4">
        <v>0.69</v>
      </c>
      <c r="BX236" s="4">
        <v>9.30321</v>
      </c>
      <c r="BY236" s="4">
        <v>13.938000000000001</v>
      </c>
    </row>
    <row r="237" spans="1:77">
      <c r="A237" s="2">
        <v>42438</v>
      </c>
      <c r="B237" s="28">
        <v>0.66854682870370363</v>
      </c>
      <c r="C237" s="4">
        <v>14.07</v>
      </c>
      <c r="D237" s="4">
        <v>0.12959999999999999</v>
      </c>
      <c r="E237" s="4" t="s">
        <v>155</v>
      </c>
      <c r="F237" s="4">
        <v>1295.6069359999999</v>
      </c>
      <c r="G237" s="4">
        <v>1176</v>
      </c>
      <c r="H237" s="4">
        <v>17.600000000000001</v>
      </c>
      <c r="I237" s="4">
        <v>1230.5</v>
      </c>
      <c r="K237" s="4">
        <v>0.2</v>
      </c>
      <c r="L237" s="4">
        <v>0.87639999999999996</v>
      </c>
      <c r="M237" s="4">
        <v>12.330399999999999</v>
      </c>
      <c r="N237" s="4">
        <v>0.1135</v>
      </c>
      <c r="O237" s="4">
        <v>1030.5929000000001</v>
      </c>
      <c r="P237" s="4">
        <v>15.4239</v>
      </c>
      <c r="Q237" s="4">
        <v>1046</v>
      </c>
      <c r="R237" s="4">
        <v>826.20740000000001</v>
      </c>
      <c r="S237" s="4">
        <v>12.3651</v>
      </c>
      <c r="T237" s="4">
        <v>838.6</v>
      </c>
      <c r="U237" s="4">
        <v>1230.4557</v>
      </c>
      <c r="X237" s="4">
        <v>0</v>
      </c>
      <c r="Y237" s="4">
        <v>0.17530000000000001</v>
      </c>
      <c r="Z237" s="4" t="s">
        <v>377</v>
      </c>
      <c r="AA237" s="4">
        <v>0</v>
      </c>
      <c r="AB237" s="4">
        <v>11.8</v>
      </c>
      <c r="AC237" s="4">
        <v>848</v>
      </c>
      <c r="AD237" s="4">
        <v>875</v>
      </c>
      <c r="AE237" s="4">
        <v>841</v>
      </c>
      <c r="AF237" s="4">
        <v>88</v>
      </c>
      <c r="AG237" s="4">
        <v>22.37</v>
      </c>
      <c r="AH237" s="4">
        <v>0.51</v>
      </c>
      <c r="AI237" s="4">
        <v>977</v>
      </c>
      <c r="AJ237" s="4">
        <v>-1</v>
      </c>
      <c r="AK237" s="4">
        <v>0</v>
      </c>
      <c r="AL237" s="4">
        <v>24</v>
      </c>
      <c r="AM237" s="4">
        <v>190</v>
      </c>
      <c r="AN237" s="4">
        <v>190</v>
      </c>
      <c r="AO237" s="4">
        <v>3.1</v>
      </c>
      <c r="AP237" s="4">
        <v>195</v>
      </c>
      <c r="AQ237" s="4" t="s">
        <v>155</v>
      </c>
      <c r="AR237" s="4">
        <v>2</v>
      </c>
      <c r="AS237" s="5">
        <v>0.87645833333333334</v>
      </c>
      <c r="AT237" s="4">
        <v>47.159705000000002</v>
      </c>
      <c r="AU237" s="4">
        <v>-88.490549000000001</v>
      </c>
      <c r="AV237" s="4">
        <v>315.5</v>
      </c>
      <c r="AW237" s="4">
        <v>30.8</v>
      </c>
      <c r="AX237" s="4">
        <v>12</v>
      </c>
      <c r="AY237" s="4">
        <v>9</v>
      </c>
      <c r="AZ237" s="4" t="s">
        <v>418</v>
      </c>
      <c r="BA237" s="4">
        <v>1.6</v>
      </c>
      <c r="BB237" s="4">
        <v>1.2</v>
      </c>
      <c r="BC237" s="4">
        <v>2</v>
      </c>
      <c r="BD237" s="4">
        <v>14.063000000000001</v>
      </c>
      <c r="BE237" s="4">
        <v>14.82</v>
      </c>
      <c r="BF237" s="4">
        <v>1.05</v>
      </c>
      <c r="BG237" s="4">
        <v>14.108000000000001</v>
      </c>
      <c r="BH237" s="4">
        <v>2976.1060000000002</v>
      </c>
      <c r="BI237" s="4">
        <v>17.442</v>
      </c>
      <c r="BJ237" s="4">
        <v>26.048999999999999</v>
      </c>
      <c r="BK237" s="4">
        <v>0.39</v>
      </c>
      <c r="BL237" s="4">
        <v>26.439</v>
      </c>
      <c r="BM237" s="4">
        <v>20.882999999999999</v>
      </c>
      <c r="BN237" s="4">
        <v>0.313</v>
      </c>
      <c r="BO237" s="4">
        <v>21.196000000000002</v>
      </c>
      <c r="BP237" s="4">
        <v>9.8204999999999991</v>
      </c>
      <c r="BT237" s="4">
        <v>30.76</v>
      </c>
      <c r="BU237" s="4">
        <v>0.40830499999999997</v>
      </c>
      <c r="BV237" s="4">
        <v>-5</v>
      </c>
      <c r="BW237" s="4">
        <v>0.69</v>
      </c>
      <c r="BX237" s="4">
        <v>9.9779540000000004</v>
      </c>
      <c r="BY237" s="4">
        <v>13.938000000000001</v>
      </c>
    </row>
    <row r="238" spans="1:77">
      <c r="A238" s="2">
        <v>42438</v>
      </c>
      <c r="B238" s="28">
        <v>0.66855840277777778</v>
      </c>
      <c r="C238" s="4">
        <v>14.118</v>
      </c>
      <c r="D238" s="4">
        <v>0.28949999999999998</v>
      </c>
      <c r="E238" s="4" t="s">
        <v>155</v>
      </c>
      <c r="F238" s="4">
        <v>2895.2405060000001</v>
      </c>
      <c r="G238" s="4">
        <v>1694.9</v>
      </c>
      <c r="H238" s="4">
        <v>12.9</v>
      </c>
      <c r="I238" s="4">
        <v>1222.3</v>
      </c>
      <c r="K238" s="4">
        <v>0.3</v>
      </c>
      <c r="L238" s="4">
        <v>0.87460000000000004</v>
      </c>
      <c r="M238" s="4">
        <v>12.3469</v>
      </c>
      <c r="N238" s="4">
        <v>0.25319999999999998</v>
      </c>
      <c r="O238" s="4">
        <v>1482.347</v>
      </c>
      <c r="P238" s="4">
        <v>11.2689</v>
      </c>
      <c r="Q238" s="4">
        <v>1493.6</v>
      </c>
      <c r="R238" s="4">
        <v>1188.3809000000001</v>
      </c>
      <c r="S238" s="4">
        <v>9.0341000000000005</v>
      </c>
      <c r="T238" s="4">
        <v>1197.4000000000001</v>
      </c>
      <c r="U238" s="4">
        <v>1222.2798</v>
      </c>
      <c r="X238" s="4">
        <v>0</v>
      </c>
      <c r="Y238" s="4">
        <v>0.26240000000000002</v>
      </c>
      <c r="Z238" s="4" t="s">
        <v>377</v>
      </c>
      <c r="AA238" s="4">
        <v>0</v>
      </c>
      <c r="AB238" s="4">
        <v>11.8</v>
      </c>
      <c r="AC238" s="4">
        <v>850</v>
      </c>
      <c r="AD238" s="4">
        <v>874</v>
      </c>
      <c r="AE238" s="4">
        <v>843</v>
      </c>
      <c r="AF238" s="4">
        <v>88</v>
      </c>
      <c r="AG238" s="4">
        <v>22.37</v>
      </c>
      <c r="AH238" s="4">
        <v>0.51</v>
      </c>
      <c r="AI238" s="4">
        <v>976</v>
      </c>
      <c r="AJ238" s="4">
        <v>-1</v>
      </c>
      <c r="AK238" s="4">
        <v>0</v>
      </c>
      <c r="AL238" s="4">
        <v>24</v>
      </c>
      <c r="AM238" s="4">
        <v>190</v>
      </c>
      <c r="AN238" s="4">
        <v>190</v>
      </c>
      <c r="AO238" s="4">
        <v>3</v>
      </c>
      <c r="AP238" s="4">
        <v>195</v>
      </c>
      <c r="AQ238" s="4" t="s">
        <v>155</v>
      </c>
      <c r="AR238" s="4">
        <v>2</v>
      </c>
      <c r="AS238" s="5">
        <v>0.87646990740740749</v>
      </c>
      <c r="AT238" s="4">
        <v>47.159635999999999</v>
      </c>
      <c r="AU238" s="4">
        <v>-88.490442000000002</v>
      </c>
      <c r="AV238" s="4">
        <v>315.5</v>
      </c>
      <c r="AW238" s="4">
        <v>31.6</v>
      </c>
      <c r="AX238" s="4">
        <v>12</v>
      </c>
      <c r="AY238" s="4">
        <v>10</v>
      </c>
      <c r="AZ238" s="4" t="s">
        <v>425</v>
      </c>
      <c r="BA238" s="4">
        <v>1.5349999999999999</v>
      </c>
      <c r="BB238" s="4">
        <v>1.2975000000000001</v>
      </c>
      <c r="BC238" s="4">
        <v>2.0649999999999999</v>
      </c>
      <c r="BD238" s="4">
        <v>14.063000000000001</v>
      </c>
      <c r="BE238" s="4">
        <v>14.6</v>
      </c>
      <c r="BF238" s="4">
        <v>1.04</v>
      </c>
      <c r="BG238" s="4">
        <v>14.34</v>
      </c>
      <c r="BH238" s="4">
        <v>2943.578</v>
      </c>
      <c r="BI238" s="4">
        <v>38.421999999999997</v>
      </c>
      <c r="BJ238" s="4">
        <v>37.009</v>
      </c>
      <c r="BK238" s="4">
        <v>0.28100000000000003</v>
      </c>
      <c r="BL238" s="4">
        <v>37.29</v>
      </c>
      <c r="BM238" s="4">
        <v>29.669</v>
      </c>
      <c r="BN238" s="4">
        <v>0.22600000000000001</v>
      </c>
      <c r="BO238" s="4">
        <v>29.895</v>
      </c>
      <c r="BP238" s="4">
        <v>9.6356999999999999</v>
      </c>
      <c r="BT238" s="4">
        <v>45.481999999999999</v>
      </c>
      <c r="BU238" s="4">
        <v>0.43795899999999999</v>
      </c>
      <c r="BV238" s="4">
        <v>-5</v>
      </c>
      <c r="BW238" s="4">
        <v>0.68889800000000001</v>
      </c>
      <c r="BX238" s="4">
        <v>10.702623000000001</v>
      </c>
      <c r="BY238" s="4">
        <v>13.91574</v>
      </c>
    </row>
    <row r="239" spans="1:77">
      <c r="A239" s="2">
        <v>42438</v>
      </c>
      <c r="B239" s="28">
        <v>0.66856997685185193</v>
      </c>
      <c r="C239" s="4">
        <v>14.134</v>
      </c>
      <c r="D239" s="4">
        <v>0.67069999999999996</v>
      </c>
      <c r="E239" s="4" t="s">
        <v>155</v>
      </c>
      <c r="F239" s="4">
        <v>6707.4698799999996</v>
      </c>
      <c r="G239" s="4">
        <v>1727.6</v>
      </c>
      <c r="H239" s="4">
        <v>-14.3</v>
      </c>
      <c r="I239" s="4">
        <v>1396.2</v>
      </c>
      <c r="K239" s="4">
        <v>0.4</v>
      </c>
      <c r="L239" s="4">
        <v>0.87090000000000001</v>
      </c>
      <c r="M239" s="4">
        <v>12.3094</v>
      </c>
      <c r="N239" s="4">
        <v>0.58420000000000005</v>
      </c>
      <c r="O239" s="4">
        <v>1504.6219000000001</v>
      </c>
      <c r="P239" s="4">
        <v>0</v>
      </c>
      <c r="Q239" s="4">
        <v>1504.6</v>
      </c>
      <c r="R239" s="4">
        <v>1206.2276999999999</v>
      </c>
      <c r="S239" s="4">
        <v>0</v>
      </c>
      <c r="T239" s="4">
        <v>1206.2</v>
      </c>
      <c r="U239" s="4">
        <v>1396.2331999999999</v>
      </c>
      <c r="X239" s="4">
        <v>0</v>
      </c>
      <c r="Y239" s="4">
        <v>0.34839999999999999</v>
      </c>
      <c r="Z239" s="4" t="s">
        <v>377</v>
      </c>
      <c r="AA239" s="4">
        <v>0</v>
      </c>
      <c r="AB239" s="4">
        <v>11.8</v>
      </c>
      <c r="AC239" s="4">
        <v>850</v>
      </c>
      <c r="AD239" s="4">
        <v>875</v>
      </c>
      <c r="AE239" s="4">
        <v>844</v>
      </c>
      <c r="AF239" s="4">
        <v>88</v>
      </c>
      <c r="AG239" s="4">
        <v>22.37</v>
      </c>
      <c r="AH239" s="4">
        <v>0.51</v>
      </c>
      <c r="AI239" s="4">
        <v>977</v>
      </c>
      <c r="AJ239" s="4">
        <v>-1</v>
      </c>
      <c r="AK239" s="4">
        <v>0</v>
      </c>
      <c r="AL239" s="4">
        <v>24</v>
      </c>
      <c r="AM239" s="4">
        <v>190</v>
      </c>
      <c r="AN239" s="4">
        <v>190.6</v>
      </c>
      <c r="AO239" s="4">
        <v>2.9</v>
      </c>
      <c r="AP239" s="4">
        <v>195</v>
      </c>
      <c r="AQ239" s="4" t="s">
        <v>155</v>
      </c>
      <c r="AR239" s="4">
        <v>2</v>
      </c>
      <c r="AS239" s="5">
        <v>0.87646990740740749</v>
      </c>
      <c r="AT239" s="4">
        <v>47.159592000000004</v>
      </c>
      <c r="AU239" s="4">
        <v>-88.490357000000003</v>
      </c>
      <c r="AV239" s="4">
        <v>315.7</v>
      </c>
      <c r="AW239" s="4">
        <v>33.1</v>
      </c>
      <c r="AX239" s="4">
        <v>12</v>
      </c>
      <c r="AY239" s="4">
        <v>10</v>
      </c>
      <c r="AZ239" s="4" t="s">
        <v>425</v>
      </c>
      <c r="BA239" s="4">
        <v>1.4350000000000001</v>
      </c>
      <c r="BB239" s="4">
        <v>1.4475</v>
      </c>
      <c r="BC239" s="4">
        <v>2.165</v>
      </c>
      <c r="BD239" s="4">
        <v>14.063000000000001</v>
      </c>
      <c r="BE239" s="4">
        <v>14.17</v>
      </c>
      <c r="BF239" s="4">
        <v>1.01</v>
      </c>
      <c r="BG239" s="4">
        <v>14.82</v>
      </c>
      <c r="BH239" s="4">
        <v>2864.4140000000002</v>
      </c>
      <c r="BI239" s="4">
        <v>86.521000000000001</v>
      </c>
      <c r="BJ239" s="4">
        <v>36.665999999999997</v>
      </c>
      <c r="BK239" s="4">
        <v>0</v>
      </c>
      <c r="BL239" s="4">
        <v>36.665999999999997</v>
      </c>
      <c r="BM239" s="4">
        <v>29.393999999999998</v>
      </c>
      <c r="BN239" s="4">
        <v>0</v>
      </c>
      <c r="BO239" s="4">
        <v>29.393999999999998</v>
      </c>
      <c r="BP239" s="4">
        <v>10.7437</v>
      </c>
      <c r="BT239" s="4">
        <v>58.944000000000003</v>
      </c>
      <c r="BU239" s="4">
        <v>0.42987799999999998</v>
      </c>
      <c r="BV239" s="4">
        <v>-5</v>
      </c>
      <c r="BW239" s="4">
        <v>0.68910199999999999</v>
      </c>
      <c r="BX239" s="4">
        <v>10.505144</v>
      </c>
      <c r="BY239" s="4">
        <v>13.91986</v>
      </c>
    </row>
    <row r="240" spans="1:77">
      <c r="A240" s="2">
        <v>42438</v>
      </c>
      <c r="B240" s="28">
        <v>0.66858155092592586</v>
      </c>
      <c r="C240" s="4">
        <v>13.933999999999999</v>
      </c>
      <c r="D240" s="4">
        <v>0.84309999999999996</v>
      </c>
      <c r="E240" s="4" t="s">
        <v>155</v>
      </c>
      <c r="F240" s="4">
        <v>8431.2305030000007</v>
      </c>
      <c r="G240" s="4">
        <v>1260.3</v>
      </c>
      <c r="H240" s="4">
        <v>-10.7</v>
      </c>
      <c r="I240" s="4">
        <v>1611.2</v>
      </c>
      <c r="K240" s="4">
        <v>0.4</v>
      </c>
      <c r="L240" s="4">
        <v>0.87080000000000002</v>
      </c>
      <c r="M240" s="4">
        <v>12.133100000000001</v>
      </c>
      <c r="N240" s="4">
        <v>0.73419999999999996</v>
      </c>
      <c r="O240" s="4">
        <v>1097.4649999999999</v>
      </c>
      <c r="P240" s="4">
        <v>0</v>
      </c>
      <c r="Q240" s="4">
        <v>1097.5</v>
      </c>
      <c r="R240" s="4">
        <v>879.82529999999997</v>
      </c>
      <c r="S240" s="4">
        <v>0</v>
      </c>
      <c r="T240" s="4">
        <v>879.8</v>
      </c>
      <c r="U240" s="4">
        <v>1611.2302999999999</v>
      </c>
      <c r="X240" s="4">
        <v>0</v>
      </c>
      <c r="Y240" s="4">
        <v>0.3483</v>
      </c>
      <c r="Z240" s="4" t="s">
        <v>377</v>
      </c>
      <c r="AA240" s="4">
        <v>0</v>
      </c>
      <c r="AB240" s="4">
        <v>11.8</v>
      </c>
      <c r="AC240" s="4">
        <v>850</v>
      </c>
      <c r="AD240" s="4">
        <v>875</v>
      </c>
      <c r="AE240" s="4">
        <v>846</v>
      </c>
      <c r="AF240" s="4">
        <v>88</v>
      </c>
      <c r="AG240" s="4">
        <v>22.37</v>
      </c>
      <c r="AH240" s="4">
        <v>0.51</v>
      </c>
      <c r="AI240" s="4">
        <v>976</v>
      </c>
      <c r="AJ240" s="4">
        <v>-1</v>
      </c>
      <c r="AK240" s="4">
        <v>0</v>
      </c>
      <c r="AL240" s="4">
        <v>24</v>
      </c>
      <c r="AM240" s="4">
        <v>190</v>
      </c>
      <c r="AN240" s="4">
        <v>190.4</v>
      </c>
      <c r="AO240" s="4">
        <v>3</v>
      </c>
      <c r="AP240" s="4">
        <v>195</v>
      </c>
      <c r="AQ240" s="4" t="s">
        <v>155</v>
      </c>
      <c r="AR240" s="4">
        <v>2</v>
      </c>
      <c r="AS240" s="5">
        <v>0.87648148148148142</v>
      </c>
      <c r="AT240" s="4">
        <v>47.159514000000001</v>
      </c>
      <c r="AU240" s="4">
        <v>-88.490236999999993</v>
      </c>
      <c r="AV240" s="4">
        <v>315.8</v>
      </c>
      <c r="AW240" s="4">
        <v>33.6</v>
      </c>
      <c r="AX240" s="4">
        <v>12</v>
      </c>
      <c r="AY240" s="4">
        <v>10</v>
      </c>
      <c r="AZ240" s="4" t="s">
        <v>425</v>
      </c>
      <c r="BA240" s="4">
        <v>1.4</v>
      </c>
      <c r="BB240" s="4">
        <v>1.5</v>
      </c>
      <c r="BC240" s="4">
        <v>2.2000000000000002</v>
      </c>
      <c r="BD240" s="4">
        <v>14.063000000000001</v>
      </c>
      <c r="BE240" s="4">
        <v>14.15</v>
      </c>
      <c r="BF240" s="4">
        <v>1.01</v>
      </c>
      <c r="BG240" s="4">
        <v>14.840999999999999</v>
      </c>
      <c r="BH240" s="4">
        <v>2824.4279999999999</v>
      </c>
      <c r="BI240" s="4">
        <v>108.77500000000001</v>
      </c>
      <c r="BJ240" s="4">
        <v>26.754000000000001</v>
      </c>
      <c r="BK240" s="4">
        <v>0</v>
      </c>
      <c r="BL240" s="4">
        <v>26.754000000000001</v>
      </c>
      <c r="BM240" s="4">
        <v>21.448</v>
      </c>
      <c r="BN240" s="4">
        <v>0</v>
      </c>
      <c r="BO240" s="4">
        <v>21.448</v>
      </c>
      <c r="BP240" s="4">
        <v>12.4026</v>
      </c>
      <c r="BT240" s="4">
        <v>58.954999999999998</v>
      </c>
      <c r="BU240" s="4">
        <v>0.37316500000000002</v>
      </c>
      <c r="BV240" s="4">
        <v>-5</v>
      </c>
      <c r="BW240" s="4">
        <v>0.68889800000000001</v>
      </c>
      <c r="BX240" s="4">
        <v>9.1192200000000003</v>
      </c>
      <c r="BY240" s="4">
        <v>13.91574</v>
      </c>
    </row>
    <row r="241" spans="1:77">
      <c r="A241" s="2">
        <v>42438</v>
      </c>
      <c r="B241" s="28">
        <v>0.66859312500000001</v>
      </c>
      <c r="C241" s="4">
        <v>13.974</v>
      </c>
      <c r="D241" s="4">
        <v>0.64180000000000004</v>
      </c>
      <c r="E241" s="4" t="s">
        <v>155</v>
      </c>
      <c r="F241" s="4">
        <v>6417.966805</v>
      </c>
      <c r="G241" s="4">
        <v>762.6</v>
      </c>
      <c r="H241" s="4">
        <v>24.9</v>
      </c>
      <c r="I241" s="4">
        <v>1510.1</v>
      </c>
      <c r="K241" s="4">
        <v>0.3</v>
      </c>
      <c r="L241" s="4">
        <v>0.87229999999999996</v>
      </c>
      <c r="M241" s="4">
        <v>12.1898</v>
      </c>
      <c r="N241" s="4">
        <v>0.55989999999999995</v>
      </c>
      <c r="O241" s="4">
        <v>665.27059999999994</v>
      </c>
      <c r="P241" s="4">
        <v>21.761800000000001</v>
      </c>
      <c r="Q241" s="4">
        <v>687</v>
      </c>
      <c r="R241" s="4">
        <v>533.36069999999995</v>
      </c>
      <c r="S241" s="4">
        <v>17.446899999999999</v>
      </c>
      <c r="T241" s="4">
        <v>550.79999999999995</v>
      </c>
      <c r="U241" s="4">
        <v>1510.0531000000001</v>
      </c>
      <c r="X241" s="4">
        <v>0</v>
      </c>
      <c r="Y241" s="4">
        <v>0.26169999999999999</v>
      </c>
      <c r="Z241" s="4" t="s">
        <v>377</v>
      </c>
      <c r="AA241" s="4">
        <v>0</v>
      </c>
      <c r="AB241" s="4">
        <v>11.8</v>
      </c>
      <c r="AC241" s="4">
        <v>850</v>
      </c>
      <c r="AD241" s="4">
        <v>874</v>
      </c>
      <c r="AE241" s="4">
        <v>844</v>
      </c>
      <c r="AF241" s="4">
        <v>88</v>
      </c>
      <c r="AG241" s="4">
        <v>22.38</v>
      </c>
      <c r="AH241" s="4">
        <v>0.51</v>
      </c>
      <c r="AI241" s="4">
        <v>976</v>
      </c>
      <c r="AJ241" s="4">
        <v>-1</v>
      </c>
      <c r="AK241" s="4">
        <v>0</v>
      </c>
      <c r="AL241" s="4">
        <v>24</v>
      </c>
      <c r="AM241" s="4">
        <v>190</v>
      </c>
      <c r="AN241" s="4">
        <v>190</v>
      </c>
      <c r="AO241" s="4">
        <v>2.9</v>
      </c>
      <c r="AP241" s="4">
        <v>195</v>
      </c>
      <c r="AQ241" s="4" t="s">
        <v>155</v>
      </c>
      <c r="AR241" s="4">
        <v>2</v>
      </c>
      <c r="AS241" s="5">
        <v>0.87649305555555557</v>
      </c>
      <c r="AT241" s="4">
        <v>47.159353000000003</v>
      </c>
      <c r="AU241" s="4">
        <v>-88.490009000000001</v>
      </c>
      <c r="AV241" s="4">
        <v>315.89999999999998</v>
      </c>
      <c r="AW241" s="4">
        <v>33.6</v>
      </c>
      <c r="AX241" s="4">
        <v>12</v>
      </c>
      <c r="AY241" s="4">
        <v>10</v>
      </c>
      <c r="AZ241" s="4" t="s">
        <v>425</v>
      </c>
      <c r="BA241" s="4">
        <v>1.4</v>
      </c>
      <c r="BB241" s="4">
        <v>1.5</v>
      </c>
      <c r="BC241" s="4">
        <v>2.2000000000000002</v>
      </c>
      <c r="BD241" s="4">
        <v>14.063000000000001</v>
      </c>
      <c r="BE241" s="4">
        <v>14.33</v>
      </c>
      <c r="BF241" s="4">
        <v>1.02</v>
      </c>
      <c r="BG241" s="4">
        <v>14.637</v>
      </c>
      <c r="BH241" s="4">
        <v>2865.817</v>
      </c>
      <c r="BI241" s="4">
        <v>83.772999999999996</v>
      </c>
      <c r="BJ241" s="4">
        <v>16.379000000000001</v>
      </c>
      <c r="BK241" s="4">
        <v>0.53600000000000003</v>
      </c>
      <c r="BL241" s="4">
        <v>16.914999999999999</v>
      </c>
      <c r="BM241" s="4">
        <v>13.131</v>
      </c>
      <c r="BN241" s="4">
        <v>0.43</v>
      </c>
      <c r="BO241" s="4">
        <v>13.561</v>
      </c>
      <c r="BP241" s="4">
        <v>11.7393</v>
      </c>
      <c r="BT241" s="4">
        <v>44.734999999999999</v>
      </c>
      <c r="BU241" s="4">
        <v>0.34822399999999998</v>
      </c>
      <c r="BV241" s="4">
        <v>-5</v>
      </c>
      <c r="BW241" s="4">
        <v>0.68744899999999998</v>
      </c>
      <c r="BX241" s="4">
        <v>8.5097249999999995</v>
      </c>
      <c r="BY241" s="4">
        <v>13.886469999999999</v>
      </c>
    </row>
    <row r="242" spans="1:77">
      <c r="A242" s="2">
        <v>42438</v>
      </c>
      <c r="B242" s="28">
        <v>0.66860469907407405</v>
      </c>
      <c r="C242" s="4">
        <v>14.015000000000001</v>
      </c>
      <c r="D242" s="4">
        <v>0.48620000000000002</v>
      </c>
      <c r="E242" s="4" t="s">
        <v>155</v>
      </c>
      <c r="F242" s="4">
        <v>4862.428688</v>
      </c>
      <c r="G242" s="4">
        <v>642</v>
      </c>
      <c r="H242" s="4">
        <v>14</v>
      </c>
      <c r="I242" s="4">
        <v>1414.9</v>
      </c>
      <c r="K242" s="4">
        <v>0.2</v>
      </c>
      <c r="L242" s="4">
        <v>0.87339999999999995</v>
      </c>
      <c r="M242" s="4">
        <v>12.2415</v>
      </c>
      <c r="N242" s="4">
        <v>0.42470000000000002</v>
      </c>
      <c r="O242" s="4">
        <v>560.74279999999999</v>
      </c>
      <c r="P242" s="4">
        <v>12.2164</v>
      </c>
      <c r="Q242" s="4">
        <v>573</v>
      </c>
      <c r="R242" s="4">
        <v>449.53719999999998</v>
      </c>
      <c r="S242" s="4">
        <v>9.7935999999999996</v>
      </c>
      <c r="T242" s="4">
        <v>459.3</v>
      </c>
      <c r="U242" s="4">
        <v>1414.8697</v>
      </c>
      <c r="X242" s="4">
        <v>0</v>
      </c>
      <c r="Y242" s="4">
        <v>0.17469999999999999</v>
      </c>
      <c r="Z242" s="4" t="s">
        <v>377</v>
      </c>
      <c r="AA242" s="4">
        <v>0</v>
      </c>
      <c r="AB242" s="4">
        <v>11.8</v>
      </c>
      <c r="AC242" s="4">
        <v>849</v>
      </c>
      <c r="AD242" s="4">
        <v>874</v>
      </c>
      <c r="AE242" s="4">
        <v>840</v>
      </c>
      <c r="AF242" s="4">
        <v>88</v>
      </c>
      <c r="AG242" s="4">
        <v>22.37</v>
      </c>
      <c r="AH242" s="4">
        <v>0.51</v>
      </c>
      <c r="AI242" s="4">
        <v>977</v>
      </c>
      <c r="AJ242" s="4">
        <v>-1</v>
      </c>
      <c r="AK242" s="4">
        <v>0</v>
      </c>
      <c r="AL242" s="4">
        <v>24</v>
      </c>
      <c r="AM242" s="4">
        <v>190</v>
      </c>
      <c r="AN242" s="4">
        <v>190.6</v>
      </c>
      <c r="AO242" s="4">
        <v>2.9</v>
      </c>
      <c r="AP242" s="4">
        <v>195</v>
      </c>
      <c r="AQ242" s="4" t="s">
        <v>155</v>
      </c>
      <c r="AR242" s="4">
        <v>2</v>
      </c>
      <c r="AS242" s="5">
        <v>0.87651620370370376</v>
      </c>
      <c r="AT242" s="4">
        <v>47.159284999999997</v>
      </c>
      <c r="AU242" s="4">
        <v>-88.489913000000001</v>
      </c>
      <c r="AV242" s="4">
        <v>315.89999999999998</v>
      </c>
      <c r="AW242" s="4">
        <v>33.799999999999997</v>
      </c>
      <c r="AX242" s="4">
        <v>12</v>
      </c>
      <c r="AY242" s="4">
        <v>9</v>
      </c>
      <c r="AZ242" s="4" t="s">
        <v>425</v>
      </c>
      <c r="BA242" s="4">
        <v>1.4</v>
      </c>
      <c r="BB242" s="4">
        <v>1.5649999999999999</v>
      </c>
      <c r="BC242" s="4">
        <v>2.2650000000000001</v>
      </c>
      <c r="BD242" s="4">
        <v>14.063000000000001</v>
      </c>
      <c r="BE242" s="4">
        <v>14.46</v>
      </c>
      <c r="BF242" s="4">
        <v>1.03</v>
      </c>
      <c r="BG242" s="4">
        <v>14.49</v>
      </c>
      <c r="BH242" s="4">
        <v>2898.933</v>
      </c>
      <c r="BI242" s="4">
        <v>64.013000000000005</v>
      </c>
      <c r="BJ242" s="4">
        <v>13.906000000000001</v>
      </c>
      <c r="BK242" s="4">
        <v>0.30299999999999999</v>
      </c>
      <c r="BL242" s="4">
        <v>14.209</v>
      </c>
      <c r="BM242" s="4">
        <v>11.148</v>
      </c>
      <c r="BN242" s="4">
        <v>0.24299999999999999</v>
      </c>
      <c r="BO242" s="4">
        <v>11.391</v>
      </c>
      <c r="BP242" s="4">
        <v>11.0794</v>
      </c>
      <c r="BT242" s="4">
        <v>30.079000000000001</v>
      </c>
      <c r="BU242" s="4">
        <v>0.323185</v>
      </c>
      <c r="BV242" s="4">
        <v>-5</v>
      </c>
      <c r="BW242" s="4">
        <v>0.68700000000000006</v>
      </c>
      <c r="BX242" s="4">
        <v>7.8978339999999996</v>
      </c>
      <c r="BY242" s="4">
        <v>13.8774</v>
      </c>
    </row>
    <row r="243" spans="1:77">
      <c r="A243" s="2">
        <v>42438</v>
      </c>
      <c r="B243" s="28">
        <v>0.6686162731481482</v>
      </c>
      <c r="C243" s="4">
        <v>13.907</v>
      </c>
      <c r="D243" s="4">
        <v>0.8538</v>
      </c>
      <c r="E243" s="4" t="s">
        <v>155</v>
      </c>
      <c r="F243" s="4">
        <v>8538.0603100000008</v>
      </c>
      <c r="G243" s="4">
        <v>631.20000000000005</v>
      </c>
      <c r="H243" s="4">
        <v>28.9</v>
      </c>
      <c r="I243" s="4">
        <v>1621.9</v>
      </c>
      <c r="K243" s="4">
        <v>0.2</v>
      </c>
      <c r="L243" s="4">
        <v>0.87080000000000002</v>
      </c>
      <c r="M243" s="4">
        <v>12.110300000000001</v>
      </c>
      <c r="N243" s="4">
        <v>0.74350000000000005</v>
      </c>
      <c r="O243" s="4">
        <v>549.65719999999999</v>
      </c>
      <c r="P243" s="4">
        <v>25.167100000000001</v>
      </c>
      <c r="Q243" s="4">
        <v>574.79999999999995</v>
      </c>
      <c r="R243" s="4">
        <v>440.65390000000002</v>
      </c>
      <c r="S243" s="4">
        <v>20.176200000000001</v>
      </c>
      <c r="T243" s="4">
        <v>460.8</v>
      </c>
      <c r="U243" s="4">
        <v>1621.9232999999999</v>
      </c>
      <c r="X243" s="4">
        <v>0</v>
      </c>
      <c r="Y243" s="4">
        <v>0.17419999999999999</v>
      </c>
      <c r="Z243" s="4" t="s">
        <v>377</v>
      </c>
      <c r="AA243" s="4">
        <v>0</v>
      </c>
      <c r="AB243" s="4">
        <v>11.8</v>
      </c>
      <c r="AC243" s="4">
        <v>849</v>
      </c>
      <c r="AD243" s="4">
        <v>873</v>
      </c>
      <c r="AE243" s="4">
        <v>840</v>
      </c>
      <c r="AF243" s="4">
        <v>88</v>
      </c>
      <c r="AG243" s="4">
        <v>22.37</v>
      </c>
      <c r="AH243" s="4">
        <v>0.51</v>
      </c>
      <c r="AI243" s="4">
        <v>976</v>
      </c>
      <c r="AJ243" s="4">
        <v>-1</v>
      </c>
      <c r="AK243" s="4">
        <v>0</v>
      </c>
      <c r="AL243" s="4">
        <v>24</v>
      </c>
      <c r="AM243" s="4">
        <v>190</v>
      </c>
      <c r="AN243" s="4">
        <v>190.4</v>
      </c>
      <c r="AO243" s="4">
        <v>2.8</v>
      </c>
      <c r="AP243" s="4">
        <v>195</v>
      </c>
      <c r="AQ243" s="4" t="s">
        <v>155</v>
      </c>
      <c r="AR243" s="4">
        <v>2</v>
      </c>
      <c r="AS243" s="5">
        <v>0.87651620370370376</v>
      </c>
      <c r="AT243" s="4">
        <v>47.159170000000003</v>
      </c>
      <c r="AU243" s="4">
        <v>-88.489703000000006</v>
      </c>
      <c r="AV243" s="4">
        <v>316</v>
      </c>
      <c r="AW243" s="4">
        <v>33.9</v>
      </c>
      <c r="AX243" s="4">
        <v>12</v>
      </c>
      <c r="AY243" s="4">
        <v>9</v>
      </c>
      <c r="AZ243" s="4" t="s">
        <v>428</v>
      </c>
      <c r="BA243" s="4">
        <v>1.4</v>
      </c>
      <c r="BB243" s="4">
        <v>1.6</v>
      </c>
      <c r="BC243" s="4">
        <v>2.2999999999999998</v>
      </c>
      <c r="BD243" s="4">
        <v>14.063000000000001</v>
      </c>
      <c r="BE243" s="4">
        <v>14.16</v>
      </c>
      <c r="BF243" s="4">
        <v>1.01</v>
      </c>
      <c r="BG243" s="4">
        <v>14.832000000000001</v>
      </c>
      <c r="BH243" s="4">
        <v>2821.808</v>
      </c>
      <c r="BI243" s="4">
        <v>110.267</v>
      </c>
      <c r="BJ243" s="4">
        <v>13.412000000000001</v>
      </c>
      <c r="BK243" s="4">
        <v>0.61399999999999999</v>
      </c>
      <c r="BL243" s="4">
        <v>14.026</v>
      </c>
      <c r="BM243" s="4">
        <v>10.752000000000001</v>
      </c>
      <c r="BN243" s="4">
        <v>0.49199999999999999</v>
      </c>
      <c r="BO243" s="4">
        <v>11.244999999999999</v>
      </c>
      <c r="BP243" s="4">
        <v>12.4968</v>
      </c>
      <c r="BT243" s="4">
        <v>29.507999999999999</v>
      </c>
      <c r="BU243" s="4">
        <v>0.30446899999999999</v>
      </c>
      <c r="BV243" s="4">
        <v>-5</v>
      </c>
      <c r="BW243" s="4">
        <v>0.68644899999999998</v>
      </c>
      <c r="BX243" s="4">
        <v>7.440461</v>
      </c>
      <c r="BY243" s="4">
        <v>13.86627</v>
      </c>
    </row>
    <row r="244" spans="1:77">
      <c r="A244" s="2">
        <v>42438</v>
      </c>
      <c r="B244" s="28">
        <v>0.66862784722222213</v>
      </c>
      <c r="C244" s="4">
        <v>13.852</v>
      </c>
      <c r="D244" s="4">
        <v>0.69769999999999999</v>
      </c>
      <c r="E244" s="4" t="s">
        <v>155</v>
      </c>
      <c r="F244" s="4">
        <v>6976.7901229999998</v>
      </c>
      <c r="G244" s="4">
        <v>767.4</v>
      </c>
      <c r="H244" s="4">
        <v>28.9</v>
      </c>
      <c r="I244" s="4">
        <v>1660.2</v>
      </c>
      <c r="K244" s="4">
        <v>0.2</v>
      </c>
      <c r="L244" s="4">
        <v>0.87260000000000004</v>
      </c>
      <c r="M244" s="4">
        <v>12.087</v>
      </c>
      <c r="N244" s="4">
        <v>0.60880000000000001</v>
      </c>
      <c r="O244" s="4">
        <v>669.61320000000001</v>
      </c>
      <c r="P244" s="4">
        <v>25.218</v>
      </c>
      <c r="Q244" s="4">
        <v>694.8</v>
      </c>
      <c r="R244" s="4">
        <v>536.81659999999999</v>
      </c>
      <c r="S244" s="4">
        <v>20.216799999999999</v>
      </c>
      <c r="T244" s="4">
        <v>557</v>
      </c>
      <c r="U244" s="4">
        <v>1660.1715999999999</v>
      </c>
      <c r="X244" s="4">
        <v>0</v>
      </c>
      <c r="Y244" s="4">
        <v>0.17449999999999999</v>
      </c>
      <c r="Z244" s="4" t="s">
        <v>377</v>
      </c>
      <c r="AA244" s="4">
        <v>0</v>
      </c>
      <c r="AB244" s="4">
        <v>11.9</v>
      </c>
      <c r="AC244" s="4">
        <v>849</v>
      </c>
      <c r="AD244" s="4">
        <v>874</v>
      </c>
      <c r="AE244" s="4">
        <v>840</v>
      </c>
      <c r="AF244" s="4">
        <v>88</v>
      </c>
      <c r="AG244" s="4">
        <v>22.37</v>
      </c>
      <c r="AH244" s="4">
        <v>0.51</v>
      </c>
      <c r="AI244" s="4">
        <v>977</v>
      </c>
      <c r="AJ244" s="4">
        <v>-1</v>
      </c>
      <c r="AK244" s="4">
        <v>0</v>
      </c>
      <c r="AL244" s="4">
        <v>24</v>
      </c>
      <c r="AM244" s="4">
        <v>190</v>
      </c>
      <c r="AN244" s="4">
        <v>190.6</v>
      </c>
      <c r="AO244" s="4">
        <v>2.9</v>
      </c>
      <c r="AP244" s="4">
        <v>195</v>
      </c>
      <c r="AQ244" s="4" t="s">
        <v>155</v>
      </c>
      <c r="AR244" s="4">
        <v>2</v>
      </c>
      <c r="AS244" s="5">
        <v>0.87653935185185183</v>
      </c>
      <c r="AT244" s="4">
        <v>47.159041000000002</v>
      </c>
      <c r="AU244" s="4">
        <v>-88.489472000000006</v>
      </c>
      <c r="AV244" s="4">
        <v>316.10000000000002</v>
      </c>
      <c r="AW244" s="4">
        <v>35.1</v>
      </c>
      <c r="AX244" s="4">
        <v>12</v>
      </c>
      <c r="AY244" s="4">
        <v>8</v>
      </c>
      <c r="AZ244" s="4" t="s">
        <v>428</v>
      </c>
      <c r="BA244" s="4">
        <v>1.3350649999999999</v>
      </c>
      <c r="BB244" s="4">
        <v>1.2103900000000001</v>
      </c>
      <c r="BC244" s="4">
        <v>1.91039</v>
      </c>
      <c r="BD244" s="4">
        <v>14.063000000000001</v>
      </c>
      <c r="BE244" s="4">
        <v>14.37</v>
      </c>
      <c r="BF244" s="4">
        <v>1.02</v>
      </c>
      <c r="BG244" s="4">
        <v>14.601000000000001</v>
      </c>
      <c r="BH244" s="4">
        <v>2850.2570000000001</v>
      </c>
      <c r="BI244" s="4">
        <v>91.370999999999995</v>
      </c>
      <c r="BJ244" s="4">
        <v>16.536000000000001</v>
      </c>
      <c r="BK244" s="4">
        <v>0.623</v>
      </c>
      <c r="BL244" s="4">
        <v>17.158999999999999</v>
      </c>
      <c r="BM244" s="4">
        <v>13.256</v>
      </c>
      <c r="BN244" s="4">
        <v>0.499</v>
      </c>
      <c r="BO244" s="4">
        <v>13.756</v>
      </c>
      <c r="BP244" s="4">
        <v>12.945399999999999</v>
      </c>
      <c r="BT244" s="4">
        <v>29.922999999999998</v>
      </c>
      <c r="BU244" s="4">
        <v>0.32291799999999998</v>
      </c>
      <c r="BV244" s="4">
        <v>-5</v>
      </c>
      <c r="BW244" s="4">
        <v>0.68600000000000005</v>
      </c>
      <c r="BX244" s="4">
        <v>7.8913080000000004</v>
      </c>
      <c r="BY244" s="4">
        <v>13.857200000000001</v>
      </c>
    </row>
    <row r="245" spans="1:77">
      <c r="A245" s="2">
        <v>42438</v>
      </c>
      <c r="B245" s="28">
        <v>0.66863942129629628</v>
      </c>
      <c r="C245" s="4">
        <v>13.961</v>
      </c>
      <c r="D245" s="4">
        <v>0.44769999999999999</v>
      </c>
      <c r="E245" s="4" t="s">
        <v>155</v>
      </c>
      <c r="F245" s="4">
        <v>4477.069109</v>
      </c>
      <c r="G245" s="4">
        <v>845.8</v>
      </c>
      <c r="H245" s="4">
        <v>28.9</v>
      </c>
      <c r="I245" s="4">
        <v>1515.1</v>
      </c>
      <c r="K245" s="4">
        <v>0.2</v>
      </c>
      <c r="L245" s="4">
        <v>0.87409999999999999</v>
      </c>
      <c r="M245" s="4">
        <v>12.2034</v>
      </c>
      <c r="N245" s="4">
        <v>0.39129999999999998</v>
      </c>
      <c r="O245" s="4">
        <v>739.31039999999996</v>
      </c>
      <c r="P245" s="4">
        <v>25.261399999999998</v>
      </c>
      <c r="Q245" s="4">
        <v>764.6</v>
      </c>
      <c r="R245" s="4">
        <v>592.69680000000005</v>
      </c>
      <c r="S245" s="4">
        <v>20.251799999999999</v>
      </c>
      <c r="T245" s="4">
        <v>612.9</v>
      </c>
      <c r="U245" s="4">
        <v>1515.1451</v>
      </c>
      <c r="X245" s="4">
        <v>0</v>
      </c>
      <c r="Y245" s="4">
        <v>0.17480000000000001</v>
      </c>
      <c r="Z245" s="4" t="s">
        <v>377</v>
      </c>
      <c r="AA245" s="4">
        <v>0</v>
      </c>
      <c r="AB245" s="4">
        <v>11.8</v>
      </c>
      <c r="AC245" s="4">
        <v>850</v>
      </c>
      <c r="AD245" s="4">
        <v>874</v>
      </c>
      <c r="AE245" s="4">
        <v>840</v>
      </c>
      <c r="AF245" s="4">
        <v>88</v>
      </c>
      <c r="AG245" s="4">
        <v>22.37</v>
      </c>
      <c r="AH245" s="4">
        <v>0.51</v>
      </c>
      <c r="AI245" s="4">
        <v>976</v>
      </c>
      <c r="AJ245" s="4">
        <v>-1</v>
      </c>
      <c r="AK245" s="4">
        <v>0</v>
      </c>
      <c r="AL245" s="4">
        <v>24</v>
      </c>
      <c r="AM245" s="4">
        <v>190</v>
      </c>
      <c r="AN245" s="4">
        <v>191</v>
      </c>
      <c r="AO245" s="4">
        <v>2.9</v>
      </c>
      <c r="AP245" s="4">
        <v>195</v>
      </c>
      <c r="AQ245" s="4" t="s">
        <v>155</v>
      </c>
      <c r="AR245" s="4">
        <v>2</v>
      </c>
      <c r="AS245" s="5">
        <v>0.87655092592592598</v>
      </c>
      <c r="AT245" s="4">
        <v>47.158956000000003</v>
      </c>
      <c r="AU245" s="4">
        <v>-88.489277999999999</v>
      </c>
      <c r="AV245" s="4">
        <v>316</v>
      </c>
      <c r="AW245" s="4">
        <v>36.299999999999997</v>
      </c>
      <c r="AX245" s="4">
        <v>12</v>
      </c>
      <c r="AY245" s="4">
        <v>6</v>
      </c>
      <c r="AZ245" s="4" t="s">
        <v>430</v>
      </c>
      <c r="BA245" s="4">
        <v>1.3</v>
      </c>
      <c r="BB245" s="4">
        <v>1</v>
      </c>
      <c r="BC245" s="4">
        <v>1.7</v>
      </c>
      <c r="BD245" s="4">
        <v>14.063000000000001</v>
      </c>
      <c r="BE245" s="4">
        <v>14.54</v>
      </c>
      <c r="BF245" s="4">
        <v>1.03</v>
      </c>
      <c r="BG245" s="4">
        <v>14.404</v>
      </c>
      <c r="BH245" s="4">
        <v>2903.8850000000002</v>
      </c>
      <c r="BI245" s="4">
        <v>59.268999999999998</v>
      </c>
      <c r="BJ245" s="4">
        <v>18.422999999999998</v>
      </c>
      <c r="BK245" s="4">
        <v>0.629</v>
      </c>
      <c r="BL245" s="4">
        <v>19.053000000000001</v>
      </c>
      <c r="BM245" s="4">
        <v>14.77</v>
      </c>
      <c r="BN245" s="4">
        <v>0.505</v>
      </c>
      <c r="BO245" s="4">
        <v>15.273999999999999</v>
      </c>
      <c r="BP245" s="4">
        <v>11.922000000000001</v>
      </c>
      <c r="BT245" s="4">
        <v>30.247</v>
      </c>
      <c r="BU245" s="4">
        <v>0.35304000000000002</v>
      </c>
      <c r="BV245" s="4">
        <v>-5</v>
      </c>
      <c r="BW245" s="4">
        <v>0.68489800000000001</v>
      </c>
      <c r="BX245" s="4">
        <v>8.6274149999999992</v>
      </c>
      <c r="BY245" s="4">
        <v>13.83494</v>
      </c>
    </row>
    <row r="246" spans="1:77">
      <c r="A246" s="2">
        <v>42438</v>
      </c>
      <c r="B246" s="28">
        <v>0.66865099537037043</v>
      </c>
      <c r="C246" s="4">
        <v>14.042</v>
      </c>
      <c r="D246" s="4">
        <v>0.2651</v>
      </c>
      <c r="E246" s="4" t="s">
        <v>155</v>
      </c>
      <c r="F246" s="4">
        <v>2650.8090080000002</v>
      </c>
      <c r="G246" s="4">
        <v>876.4</v>
      </c>
      <c r="H246" s="4">
        <v>25.4</v>
      </c>
      <c r="I246" s="4">
        <v>1344.1</v>
      </c>
      <c r="K246" s="4">
        <v>0.2</v>
      </c>
      <c r="L246" s="4">
        <v>0.87529999999999997</v>
      </c>
      <c r="M246" s="4">
        <v>12.2903</v>
      </c>
      <c r="N246" s="4">
        <v>0.23200000000000001</v>
      </c>
      <c r="O246" s="4">
        <v>767.0992</v>
      </c>
      <c r="P246" s="4">
        <v>22.231400000000001</v>
      </c>
      <c r="Q246" s="4">
        <v>789.3</v>
      </c>
      <c r="R246" s="4">
        <v>614.96929999999998</v>
      </c>
      <c r="S246" s="4">
        <v>17.822500000000002</v>
      </c>
      <c r="T246" s="4">
        <v>632.79999999999995</v>
      </c>
      <c r="U246" s="4">
        <v>1344.0626999999999</v>
      </c>
      <c r="X246" s="4">
        <v>0</v>
      </c>
      <c r="Y246" s="4">
        <v>0.17510000000000001</v>
      </c>
      <c r="Z246" s="4" t="s">
        <v>377</v>
      </c>
      <c r="AA246" s="4">
        <v>0</v>
      </c>
      <c r="AB246" s="4">
        <v>11.9</v>
      </c>
      <c r="AC246" s="4">
        <v>850</v>
      </c>
      <c r="AD246" s="4">
        <v>872</v>
      </c>
      <c r="AE246" s="4">
        <v>840</v>
      </c>
      <c r="AF246" s="4">
        <v>88</v>
      </c>
      <c r="AG246" s="4">
        <v>22.37</v>
      </c>
      <c r="AH246" s="4">
        <v>0.51</v>
      </c>
      <c r="AI246" s="4">
        <v>977</v>
      </c>
      <c r="AJ246" s="4">
        <v>-1</v>
      </c>
      <c r="AK246" s="4">
        <v>0</v>
      </c>
      <c r="AL246" s="4">
        <v>24</v>
      </c>
      <c r="AM246" s="4">
        <v>190</v>
      </c>
      <c r="AN246" s="4">
        <v>191</v>
      </c>
      <c r="AO246" s="4">
        <v>3</v>
      </c>
      <c r="AP246" s="4">
        <v>195</v>
      </c>
      <c r="AQ246" s="4" t="s">
        <v>155</v>
      </c>
      <c r="AR246" s="4">
        <v>2</v>
      </c>
      <c r="AS246" s="5">
        <v>0.87656250000000002</v>
      </c>
      <c r="AT246" s="4">
        <v>47.158895999999999</v>
      </c>
      <c r="AU246" s="4">
        <v>-88.489065999999994</v>
      </c>
      <c r="AV246" s="4">
        <v>315.8</v>
      </c>
      <c r="AW246" s="4">
        <v>37.1</v>
      </c>
      <c r="AX246" s="4">
        <v>12</v>
      </c>
      <c r="AY246" s="4">
        <v>8</v>
      </c>
      <c r="AZ246" s="4" t="s">
        <v>417</v>
      </c>
      <c r="BA246" s="4">
        <v>1.3</v>
      </c>
      <c r="BB246" s="4">
        <v>1.0649999999999999</v>
      </c>
      <c r="BC246" s="4">
        <v>1.7649999999999999</v>
      </c>
      <c r="BD246" s="4">
        <v>14.063000000000001</v>
      </c>
      <c r="BE246" s="4">
        <v>14.68</v>
      </c>
      <c r="BF246" s="4">
        <v>1.04</v>
      </c>
      <c r="BG246" s="4">
        <v>14.253</v>
      </c>
      <c r="BH246" s="4">
        <v>2945.3249999999998</v>
      </c>
      <c r="BI246" s="4">
        <v>35.387999999999998</v>
      </c>
      <c r="BJ246" s="4">
        <v>19.251000000000001</v>
      </c>
      <c r="BK246" s="4">
        <v>0.55800000000000005</v>
      </c>
      <c r="BL246" s="4">
        <v>19.809000000000001</v>
      </c>
      <c r="BM246" s="4">
        <v>15.433</v>
      </c>
      <c r="BN246" s="4">
        <v>0.44700000000000001</v>
      </c>
      <c r="BO246" s="4">
        <v>15.881</v>
      </c>
      <c r="BP246" s="4">
        <v>10.6509</v>
      </c>
      <c r="BT246" s="4">
        <v>30.501999999999999</v>
      </c>
      <c r="BU246" s="4">
        <v>0.40791699999999997</v>
      </c>
      <c r="BV246" s="4">
        <v>-5</v>
      </c>
      <c r="BW246" s="4">
        <v>0.686755</v>
      </c>
      <c r="BX246" s="4">
        <v>9.9684720000000002</v>
      </c>
      <c r="BY246" s="4">
        <v>13.872451</v>
      </c>
    </row>
    <row r="247" spans="1:77">
      <c r="A247" s="2">
        <v>42438</v>
      </c>
      <c r="B247" s="28">
        <v>0.66866256944444447</v>
      </c>
      <c r="C247" s="4">
        <v>14.066000000000001</v>
      </c>
      <c r="D247" s="4">
        <v>0.19189999999999999</v>
      </c>
      <c r="E247" s="4" t="s">
        <v>155</v>
      </c>
      <c r="F247" s="4">
        <v>1918.523316</v>
      </c>
      <c r="G247" s="4">
        <v>1056.9000000000001</v>
      </c>
      <c r="H247" s="4">
        <v>24.2</v>
      </c>
      <c r="I247" s="4">
        <v>1235.8</v>
      </c>
      <c r="K247" s="4">
        <v>0.2</v>
      </c>
      <c r="L247" s="4">
        <v>0.87580000000000002</v>
      </c>
      <c r="M247" s="4">
        <v>12.319699999999999</v>
      </c>
      <c r="N247" s="4">
        <v>0.16800000000000001</v>
      </c>
      <c r="O247" s="4">
        <v>925.67939999999999</v>
      </c>
      <c r="P247" s="4">
        <v>21.1953</v>
      </c>
      <c r="Q247" s="4">
        <v>946.9</v>
      </c>
      <c r="R247" s="4">
        <v>742.07129999999995</v>
      </c>
      <c r="S247" s="4">
        <v>16.991199999999999</v>
      </c>
      <c r="T247" s="4">
        <v>759.1</v>
      </c>
      <c r="U247" s="4">
        <v>1235.8318999999999</v>
      </c>
      <c r="X247" s="4">
        <v>0</v>
      </c>
      <c r="Y247" s="4">
        <v>0.17519999999999999</v>
      </c>
      <c r="Z247" s="4" t="s">
        <v>377</v>
      </c>
      <c r="AA247" s="4">
        <v>0</v>
      </c>
      <c r="AB247" s="4">
        <v>11.9</v>
      </c>
      <c r="AC247" s="4">
        <v>850</v>
      </c>
      <c r="AD247" s="4">
        <v>870</v>
      </c>
      <c r="AE247" s="4">
        <v>840</v>
      </c>
      <c r="AF247" s="4">
        <v>88</v>
      </c>
      <c r="AG247" s="4">
        <v>22.36</v>
      </c>
      <c r="AH247" s="4">
        <v>0.51</v>
      </c>
      <c r="AI247" s="4">
        <v>977</v>
      </c>
      <c r="AJ247" s="4">
        <v>-1</v>
      </c>
      <c r="AK247" s="4">
        <v>0</v>
      </c>
      <c r="AL247" s="4">
        <v>24</v>
      </c>
      <c r="AM247" s="4">
        <v>190</v>
      </c>
      <c r="AN247" s="4">
        <v>190.4</v>
      </c>
      <c r="AO247" s="4">
        <v>3.1</v>
      </c>
      <c r="AP247" s="4">
        <v>195</v>
      </c>
      <c r="AQ247" s="4" t="s">
        <v>155</v>
      </c>
      <c r="AR247" s="4">
        <v>2</v>
      </c>
      <c r="AS247" s="5">
        <v>0.87657407407407406</v>
      </c>
      <c r="AT247" s="4">
        <v>47.158842999999997</v>
      </c>
      <c r="AU247" s="4">
        <v>-88.488851999999994</v>
      </c>
      <c r="AV247" s="4">
        <v>315.60000000000002</v>
      </c>
      <c r="AW247" s="4">
        <v>36.299999999999997</v>
      </c>
      <c r="AX247" s="4">
        <v>12</v>
      </c>
      <c r="AY247" s="4">
        <v>8</v>
      </c>
      <c r="AZ247" s="4" t="s">
        <v>417</v>
      </c>
      <c r="BA247" s="4">
        <v>1.43</v>
      </c>
      <c r="BB247" s="4">
        <v>1.2949999999999999</v>
      </c>
      <c r="BC247" s="4">
        <v>1.93</v>
      </c>
      <c r="BD247" s="4">
        <v>14.063000000000001</v>
      </c>
      <c r="BE247" s="4">
        <v>14.75</v>
      </c>
      <c r="BF247" s="4">
        <v>1.05</v>
      </c>
      <c r="BG247" s="4">
        <v>14.176</v>
      </c>
      <c r="BH247" s="4">
        <v>2963.0360000000001</v>
      </c>
      <c r="BI247" s="4">
        <v>25.722000000000001</v>
      </c>
      <c r="BJ247" s="4">
        <v>23.315000000000001</v>
      </c>
      <c r="BK247" s="4">
        <v>0.53400000000000003</v>
      </c>
      <c r="BL247" s="4">
        <v>23.849</v>
      </c>
      <c r="BM247" s="4">
        <v>18.690000000000001</v>
      </c>
      <c r="BN247" s="4">
        <v>0.42799999999999999</v>
      </c>
      <c r="BO247" s="4">
        <v>19.117999999999999</v>
      </c>
      <c r="BP247" s="4">
        <v>9.8285999999999998</v>
      </c>
      <c r="BT247" s="4">
        <v>30.632999999999999</v>
      </c>
      <c r="BU247" s="4">
        <v>0.42808200000000002</v>
      </c>
      <c r="BV247" s="4">
        <v>-5</v>
      </c>
      <c r="BW247" s="4">
        <v>0.68844899999999998</v>
      </c>
      <c r="BX247" s="4">
        <v>10.461254</v>
      </c>
      <c r="BY247" s="4">
        <v>13.90667</v>
      </c>
    </row>
    <row r="248" spans="1:77">
      <c r="A248" s="2">
        <v>42438</v>
      </c>
      <c r="B248" s="28">
        <v>0.6686741435185185</v>
      </c>
      <c r="C248" s="4">
        <v>14.07</v>
      </c>
      <c r="D248" s="4">
        <v>0.17469999999999999</v>
      </c>
      <c r="E248" s="4" t="s">
        <v>155</v>
      </c>
      <c r="F248" s="4">
        <v>1747.1790679999999</v>
      </c>
      <c r="G248" s="4">
        <v>1127.7</v>
      </c>
      <c r="H248" s="4">
        <v>24.1</v>
      </c>
      <c r="I248" s="4">
        <v>1146.4000000000001</v>
      </c>
      <c r="K248" s="4">
        <v>0.2</v>
      </c>
      <c r="L248" s="4">
        <v>0.876</v>
      </c>
      <c r="M248" s="4">
        <v>12.325900000000001</v>
      </c>
      <c r="N248" s="4">
        <v>0.15310000000000001</v>
      </c>
      <c r="O248" s="4">
        <v>987.93589999999995</v>
      </c>
      <c r="P248" s="4">
        <v>21.091000000000001</v>
      </c>
      <c r="Q248" s="4">
        <v>1009</v>
      </c>
      <c r="R248" s="4">
        <v>791.97919999999999</v>
      </c>
      <c r="S248" s="4">
        <v>16.907599999999999</v>
      </c>
      <c r="T248" s="4">
        <v>808.9</v>
      </c>
      <c r="U248" s="4">
        <v>1146.4260999999999</v>
      </c>
      <c r="X248" s="4">
        <v>0</v>
      </c>
      <c r="Y248" s="4">
        <v>0.17519999999999999</v>
      </c>
      <c r="Z248" s="4" t="s">
        <v>377</v>
      </c>
      <c r="AA248" s="4">
        <v>0</v>
      </c>
      <c r="AB248" s="4">
        <v>11.8</v>
      </c>
      <c r="AC248" s="4">
        <v>849</v>
      </c>
      <c r="AD248" s="4">
        <v>871</v>
      </c>
      <c r="AE248" s="4">
        <v>840</v>
      </c>
      <c r="AF248" s="4">
        <v>88</v>
      </c>
      <c r="AG248" s="4">
        <v>22.36</v>
      </c>
      <c r="AH248" s="4">
        <v>0.51</v>
      </c>
      <c r="AI248" s="4">
        <v>977</v>
      </c>
      <c r="AJ248" s="4">
        <v>-1</v>
      </c>
      <c r="AK248" s="4">
        <v>0</v>
      </c>
      <c r="AL248" s="4">
        <v>24</v>
      </c>
      <c r="AM248" s="4">
        <v>190</v>
      </c>
      <c r="AN248" s="4">
        <v>190.6</v>
      </c>
      <c r="AO248" s="4">
        <v>3</v>
      </c>
      <c r="AP248" s="4">
        <v>195</v>
      </c>
      <c r="AQ248" s="4" t="s">
        <v>155</v>
      </c>
      <c r="AR248" s="4">
        <v>2</v>
      </c>
      <c r="AS248" s="5">
        <v>0.8765856481481481</v>
      </c>
      <c r="AT248" s="4">
        <v>47.158828</v>
      </c>
      <c r="AU248" s="4">
        <v>-88.488619999999997</v>
      </c>
      <c r="AV248" s="4">
        <v>315.7</v>
      </c>
      <c r="AW248" s="4">
        <v>37.299999999999997</v>
      </c>
      <c r="AX248" s="4">
        <v>12</v>
      </c>
      <c r="AY248" s="4">
        <v>9</v>
      </c>
      <c r="AZ248" s="4" t="s">
        <v>426</v>
      </c>
      <c r="BA248" s="4">
        <v>2.2799999999999998</v>
      </c>
      <c r="BB248" s="4">
        <v>1.1399999999999999</v>
      </c>
      <c r="BC248" s="4">
        <v>2.585</v>
      </c>
      <c r="BD248" s="4">
        <v>14.063000000000001</v>
      </c>
      <c r="BE248" s="4">
        <v>14.78</v>
      </c>
      <c r="BF248" s="4">
        <v>1.05</v>
      </c>
      <c r="BG248" s="4">
        <v>14.15</v>
      </c>
      <c r="BH248" s="4">
        <v>2968.71</v>
      </c>
      <c r="BI248" s="4">
        <v>23.463000000000001</v>
      </c>
      <c r="BJ248" s="4">
        <v>24.917999999999999</v>
      </c>
      <c r="BK248" s="4">
        <v>0.53200000000000003</v>
      </c>
      <c r="BL248" s="4">
        <v>25.45</v>
      </c>
      <c r="BM248" s="4">
        <v>19.975999999999999</v>
      </c>
      <c r="BN248" s="4">
        <v>0.42599999999999999</v>
      </c>
      <c r="BO248" s="4">
        <v>20.402000000000001</v>
      </c>
      <c r="BP248" s="4">
        <v>9.1304999999999996</v>
      </c>
      <c r="BT248" s="4">
        <v>30.683</v>
      </c>
      <c r="BU248" s="4">
        <v>0.44148900000000002</v>
      </c>
      <c r="BV248" s="4">
        <v>-5</v>
      </c>
      <c r="BW248" s="4">
        <v>0.68524499999999999</v>
      </c>
      <c r="BX248" s="4">
        <v>10.788888</v>
      </c>
      <c r="BY248" s="4">
        <v>13.841949</v>
      </c>
    </row>
    <row r="249" spans="1:77">
      <c r="A249" s="2">
        <v>42438</v>
      </c>
      <c r="B249" s="28">
        <v>0.66868571759259254</v>
      </c>
      <c r="C249" s="4">
        <v>13.882</v>
      </c>
      <c r="D249" s="4">
        <v>0.11260000000000001</v>
      </c>
      <c r="E249" s="4" t="s">
        <v>155</v>
      </c>
      <c r="F249" s="4">
        <v>1125.756337</v>
      </c>
      <c r="G249" s="4">
        <v>1178.3</v>
      </c>
      <c r="H249" s="4">
        <v>22.4</v>
      </c>
      <c r="I249" s="4">
        <v>947.9</v>
      </c>
      <c r="K249" s="4">
        <v>0.2</v>
      </c>
      <c r="L249" s="4">
        <v>0.87819999999999998</v>
      </c>
      <c r="M249" s="4">
        <v>12.1914</v>
      </c>
      <c r="N249" s="4">
        <v>9.8900000000000002E-2</v>
      </c>
      <c r="O249" s="4">
        <v>1034.7428</v>
      </c>
      <c r="P249" s="4">
        <v>19.6983</v>
      </c>
      <c r="Q249" s="4">
        <v>1054.4000000000001</v>
      </c>
      <c r="R249" s="4">
        <v>829.50199999999995</v>
      </c>
      <c r="S249" s="4">
        <v>15.7912</v>
      </c>
      <c r="T249" s="4">
        <v>845.3</v>
      </c>
      <c r="U249" s="4">
        <v>947.91520000000003</v>
      </c>
      <c r="X249" s="4">
        <v>0</v>
      </c>
      <c r="Y249" s="4">
        <v>0.17560000000000001</v>
      </c>
      <c r="Z249" s="4" t="s">
        <v>377</v>
      </c>
      <c r="AA249" s="4">
        <v>0</v>
      </c>
      <c r="AB249" s="4">
        <v>11.8</v>
      </c>
      <c r="AC249" s="4">
        <v>850</v>
      </c>
      <c r="AD249" s="4">
        <v>871</v>
      </c>
      <c r="AE249" s="4">
        <v>841</v>
      </c>
      <c r="AF249" s="4">
        <v>88</v>
      </c>
      <c r="AG249" s="4">
        <v>22.36</v>
      </c>
      <c r="AH249" s="4">
        <v>0.51</v>
      </c>
      <c r="AI249" s="4">
        <v>977</v>
      </c>
      <c r="AJ249" s="4">
        <v>-1</v>
      </c>
      <c r="AK249" s="4">
        <v>0</v>
      </c>
      <c r="AL249" s="4">
        <v>24</v>
      </c>
      <c r="AM249" s="4">
        <v>190</v>
      </c>
      <c r="AN249" s="4">
        <v>190.4</v>
      </c>
      <c r="AO249" s="4">
        <v>3</v>
      </c>
      <c r="AP249" s="4">
        <v>195</v>
      </c>
      <c r="AQ249" s="4" t="s">
        <v>155</v>
      </c>
      <c r="AR249" s="4">
        <v>2</v>
      </c>
      <c r="AS249" s="5">
        <v>0.87659722222222225</v>
      </c>
      <c r="AT249" s="4">
        <v>47.158828999999997</v>
      </c>
      <c r="AU249" s="4">
        <v>-88.488377</v>
      </c>
      <c r="AV249" s="4">
        <v>315.39999999999998</v>
      </c>
      <c r="AW249" s="4">
        <v>39.200000000000003</v>
      </c>
      <c r="AX249" s="4">
        <v>12</v>
      </c>
      <c r="AY249" s="4">
        <v>9</v>
      </c>
      <c r="AZ249" s="4" t="s">
        <v>426</v>
      </c>
      <c r="BA249" s="4">
        <v>1.9850000000000001</v>
      </c>
      <c r="BB249" s="4">
        <v>1.1299999999999999</v>
      </c>
      <c r="BC249" s="4">
        <v>2.9</v>
      </c>
      <c r="BD249" s="4">
        <v>14.063000000000001</v>
      </c>
      <c r="BE249" s="4">
        <v>15.05</v>
      </c>
      <c r="BF249" s="4">
        <v>1.07</v>
      </c>
      <c r="BG249" s="4">
        <v>13.869</v>
      </c>
      <c r="BH249" s="4">
        <v>2985.9209999999998</v>
      </c>
      <c r="BI249" s="4">
        <v>15.411</v>
      </c>
      <c r="BJ249" s="4">
        <v>26.54</v>
      </c>
      <c r="BK249" s="4">
        <v>0.505</v>
      </c>
      <c r="BL249" s="4">
        <v>27.045000000000002</v>
      </c>
      <c r="BM249" s="4">
        <v>21.276</v>
      </c>
      <c r="BN249" s="4">
        <v>0.40500000000000003</v>
      </c>
      <c r="BO249" s="4">
        <v>21.681000000000001</v>
      </c>
      <c r="BP249" s="4">
        <v>7.6769999999999996</v>
      </c>
      <c r="BT249" s="4">
        <v>31.279</v>
      </c>
      <c r="BU249" s="4">
        <v>0.50197800000000004</v>
      </c>
      <c r="BV249" s="4">
        <v>-5</v>
      </c>
      <c r="BW249" s="4">
        <v>0.68300000000000005</v>
      </c>
      <c r="BX249" s="4">
        <v>12.267087999999999</v>
      </c>
      <c r="BY249" s="4">
        <v>13.7966</v>
      </c>
    </row>
    <row r="250" spans="1:77">
      <c r="A250" s="2">
        <v>42438</v>
      </c>
      <c r="B250" s="28">
        <v>0.66869729166666669</v>
      </c>
      <c r="C250" s="4">
        <v>13.875</v>
      </c>
      <c r="D250" s="4">
        <v>0.14360000000000001</v>
      </c>
      <c r="E250" s="4" t="s">
        <v>155</v>
      </c>
      <c r="F250" s="4">
        <v>1435.672131</v>
      </c>
      <c r="G250" s="4">
        <v>1484.8</v>
      </c>
      <c r="H250" s="4">
        <v>11.4</v>
      </c>
      <c r="I250" s="4">
        <v>796</v>
      </c>
      <c r="K250" s="4">
        <v>0.31</v>
      </c>
      <c r="L250" s="4">
        <v>0.87809999999999999</v>
      </c>
      <c r="M250" s="4">
        <v>12.1843</v>
      </c>
      <c r="N250" s="4">
        <v>0.12609999999999999</v>
      </c>
      <c r="O250" s="4">
        <v>1303.8722</v>
      </c>
      <c r="P250" s="4">
        <v>10.0002</v>
      </c>
      <c r="Q250" s="4">
        <v>1313.9</v>
      </c>
      <c r="R250" s="4">
        <v>1045.2996000000001</v>
      </c>
      <c r="S250" s="4">
        <v>8.0169999999999995</v>
      </c>
      <c r="T250" s="4">
        <v>1053.3</v>
      </c>
      <c r="U250" s="4">
        <v>796.04809999999998</v>
      </c>
      <c r="X250" s="4">
        <v>0</v>
      </c>
      <c r="Y250" s="4">
        <v>0.27589999999999998</v>
      </c>
      <c r="Z250" s="4" t="s">
        <v>377</v>
      </c>
      <c r="AA250" s="4">
        <v>0</v>
      </c>
      <c r="AB250" s="4">
        <v>11.8</v>
      </c>
      <c r="AC250" s="4">
        <v>850</v>
      </c>
      <c r="AD250" s="4">
        <v>870</v>
      </c>
      <c r="AE250" s="4">
        <v>841</v>
      </c>
      <c r="AF250" s="4">
        <v>88</v>
      </c>
      <c r="AG250" s="4">
        <v>22.37</v>
      </c>
      <c r="AH250" s="4">
        <v>0.51</v>
      </c>
      <c r="AI250" s="4">
        <v>976</v>
      </c>
      <c r="AJ250" s="4">
        <v>-1</v>
      </c>
      <c r="AK250" s="4">
        <v>0</v>
      </c>
      <c r="AL250" s="4">
        <v>24</v>
      </c>
      <c r="AM250" s="4">
        <v>190</v>
      </c>
      <c r="AN250" s="4">
        <v>190</v>
      </c>
      <c r="AO250" s="4">
        <v>3</v>
      </c>
      <c r="AP250" s="4">
        <v>195</v>
      </c>
      <c r="AQ250" s="4" t="s">
        <v>155</v>
      </c>
      <c r="AR250" s="4">
        <v>2</v>
      </c>
      <c r="AS250" s="5">
        <v>0.8766087962962964</v>
      </c>
      <c r="AT250" s="4">
        <v>47.158830999999999</v>
      </c>
      <c r="AU250" s="4">
        <v>-88.488124999999997</v>
      </c>
      <c r="AV250" s="4">
        <v>315</v>
      </c>
      <c r="AW250" s="4">
        <v>40.5</v>
      </c>
      <c r="AX250" s="4">
        <v>12</v>
      </c>
      <c r="AY250" s="4">
        <v>9</v>
      </c>
      <c r="AZ250" s="4" t="s">
        <v>426</v>
      </c>
      <c r="BA250" s="4">
        <v>1.405</v>
      </c>
      <c r="BB250" s="4">
        <v>1.2</v>
      </c>
      <c r="BC250" s="4">
        <v>2.25</v>
      </c>
      <c r="BD250" s="4">
        <v>14.063000000000001</v>
      </c>
      <c r="BE250" s="4">
        <v>15.04</v>
      </c>
      <c r="BF250" s="4">
        <v>1.07</v>
      </c>
      <c r="BG250" s="4">
        <v>13.879</v>
      </c>
      <c r="BH250" s="4">
        <v>2982.9920000000002</v>
      </c>
      <c r="BI250" s="4">
        <v>19.643999999999998</v>
      </c>
      <c r="BJ250" s="4">
        <v>33.429000000000002</v>
      </c>
      <c r="BK250" s="4">
        <v>0.25600000000000001</v>
      </c>
      <c r="BL250" s="4">
        <v>33.685000000000002</v>
      </c>
      <c r="BM250" s="4">
        <v>26.8</v>
      </c>
      <c r="BN250" s="4">
        <v>0.20599999999999999</v>
      </c>
      <c r="BO250" s="4">
        <v>27.004999999999999</v>
      </c>
      <c r="BP250" s="4">
        <v>6.4444999999999997</v>
      </c>
      <c r="BT250" s="4">
        <v>49.106999999999999</v>
      </c>
      <c r="BU250" s="4">
        <v>0.50063400000000002</v>
      </c>
      <c r="BV250" s="4">
        <v>-5</v>
      </c>
      <c r="BW250" s="4">
        <v>0.681898</v>
      </c>
      <c r="BX250" s="4">
        <v>12.234244</v>
      </c>
      <c r="BY250" s="4">
        <v>13.77434</v>
      </c>
    </row>
    <row r="251" spans="1:77">
      <c r="A251" s="2">
        <v>42438</v>
      </c>
      <c r="B251" s="28">
        <v>0.66870886574074084</v>
      </c>
      <c r="C251" s="4">
        <v>13.948</v>
      </c>
      <c r="D251" s="4">
        <v>0.86409999999999998</v>
      </c>
      <c r="E251" s="4" t="s">
        <v>155</v>
      </c>
      <c r="F251" s="4">
        <v>8640.9419679999992</v>
      </c>
      <c r="G251" s="4">
        <v>1752.2</v>
      </c>
      <c r="H251" s="4">
        <v>11.3</v>
      </c>
      <c r="I251" s="4">
        <v>1167.5999999999999</v>
      </c>
      <c r="K251" s="4">
        <v>0.67</v>
      </c>
      <c r="L251" s="4">
        <v>0.87090000000000001</v>
      </c>
      <c r="M251" s="4">
        <v>12.1471</v>
      </c>
      <c r="N251" s="4">
        <v>0.75249999999999995</v>
      </c>
      <c r="O251" s="4">
        <v>1525.9447</v>
      </c>
      <c r="P251" s="4">
        <v>9.8409999999999993</v>
      </c>
      <c r="Q251" s="4">
        <v>1535.8</v>
      </c>
      <c r="R251" s="4">
        <v>1223.3803</v>
      </c>
      <c r="S251" s="4">
        <v>7.8898000000000001</v>
      </c>
      <c r="T251" s="4">
        <v>1231.3</v>
      </c>
      <c r="U251" s="4">
        <v>1167.5949000000001</v>
      </c>
      <c r="X251" s="4">
        <v>0</v>
      </c>
      <c r="Y251" s="4">
        <v>0.58220000000000005</v>
      </c>
      <c r="Z251" s="4" t="s">
        <v>377</v>
      </c>
      <c r="AA251" s="4">
        <v>0</v>
      </c>
      <c r="AB251" s="4">
        <v>11.7</v>
      </c>
      <c r="AC251" s="4">
        <v>850</v>
      </c>
      <c r="AD251" s="4">
        <v>871</v>
      </c>
      <c r="AE251" s="4">
        <v>841</v>
      </c>
      <c r="AF251" s="4">
        <v>88</v>
      </c>
      <c r="AG251" s="4">
        <v>22.38</v>
      </c>
      <c r="AH251" s="4">
        <v>0.51</v>
      </c>
      <c r="AI251" s="4">
        <v>976</v>
      </c>
      <c r="AJ251" s="4">
        <v>-1</v>
      </c>
      <c r="AK251" s="4">
        <v>0</v>
      </c>
      <c r="AL251" s="4">
        <v>24</v>
      </c>
      <c r="AM251" s="4">
        <v>190</v>
      </c>
      <c r="AN251" s="4">
        <v>190</v>
      </c>
      <c r="AO251" s="4">
        <v>2.9</v>
      </c>
      <c r="AP251" s="4">
        <v>195</v>
      </c>
      <c r="AQ251" s="4" t="s">
        <v>155</v>
      </c>
      <c r="AR251" s="4">
        <v>2</v>
      </c>
      <c r="AS251" s="5">
        <v>0.87662037037037033</v>
      </c>
      <c r="AT251" s="4">
        <v>47.158836000000001</v>
      </c>
      <c r="AU251" s="4">
        <v>-88.487866999999994</v>
      </c>
      <c r="AV251" s="4">
        <v>314.8</v>
      </c>
      <c r="AW251" s="4">
        <v>41.7</v>
      </c>
      <c r="AX251" s="4">
        <v>12</v>
      </c>
      <c r="AY251" s="4">
        <v>9</v>
      </c>
      <c r="AZ251" s="4" t="s">
        <v>426</v>
      </c>
      <c r="BA251" s="4">
        <v>1.3</v>
      </c>
      <c r="BB251" s="4">
        <v>1.2</v>
      </c>
      <c r="BC251" s="4">
        <v>1.9</v>
      </c>
      <c r="BD251" s="4">
        <v>14.063000000000001</v>
      </c>
      <c r="BE251" s="4">
        <v>14.16</v>
      </c>
      <c r="BF251" s="4">
        <v>1.01</v>
      </c>
      <c r="BG251" s="4">
        <v>14.824999999999999</v>
      </c>
      <c r="BH251" s="4">
        <v>2830.3009999999999</v>
      </c>
      <c r="BI251" s="4">
        <v>111.599</v>
      </c>
      <c r="BJ251" s="4">
        <v>37.234000000000002</v>
      </c>
      <c r="BK251" s="4">
        <v>0.24</v>
      </c>
      <c r="BL251" s="4">
        <v>37.473999999999997</v>
      </c>
      <c r="BM251" s="4">
        <v>29.850999999999999</v>
      </c>
      <c r="BN251" s="4">
        <v>0.193</v>
      </c>
      <c r="BO251" s="4">
        <v>30.042999999999999</v>
      </c>
      <c r="BP251" s="4">
        <v>8.9960000000000004</v>
      </c>
      <c r="BT251" s="4">
        <v>98.632999999999996</v>
      </c>
      <c r="BU251" s="4">
        <v>0.46714299999999997</v>
      </c>
      <c r="BV251" s="4">
        <v>-5</v>
      </c>
      <c r="BW251" s="4">
        <v>0.67934700000000003</v>
      </c>
      <c r="BX251" s="4">
        <v>11.415806999999999</v>
      </c>
      <c r="BY251" s="4">
        <v>13.722809</v>
      </c>
    </row>
    <row r="252" spans="1:77">
      <c r="A252" s="2">
        <v>42438</v>
      </c>
      <c r="B252" s="28">
        <v>0.66872043981481477</v>
      </c>
      <c r="C252" s="4">
        <v>13.226000000000001</v>
      </c>
      <c r="D252" s="4">
        <v>2.4356</v>
      </c>
      <c r="E252" s="4" t="s">
        <v>155</v>
      </c>
      <c r="F252" s="4">
        <v>24356.197531000002</v>
      </c>
      <c r="G252" s="4">
        <v>1477.5</v>
      </c>
      <c r="H252" s="4">
        <v>11.3</v>
      </c>
      <c r="I252" s="4">
        <v>2131.3000000000002</v>
      </c>
      <c r="K252" s="4">
        <v>0.68</v>
      </c>
      <c r="L252" s="4">
        <v>0.86160000000000003</v>
      </c>
      <c r="M252" s="4">
        <v>11.3949</v>
      </c>
      <c r="N252" s="4">
        <v>2.0983999999999998</v>
      </c>
      <c r="O252" s="4">
        <v>1272.9248</v>
      </c>
      <c r="P252" s="4">
        <v>9.7241</v>
      </c>
      <c r="Q252" s="4">
        <v>1282.5999999999999</v>
      </c>
      <c r="R252" s="4">
        <v>1020.4805</v>
      </c>
      <c r="S252" s="4">
        <v>7.7956000000000003</v>
      </c>
      <c r="T252" s="4">
        <v>1028.3</v>
      </c>
      <c r="U252" s="4">
        <v>2131.2867000000001</v>
      </c>
      <c r="X252" s="4">
        <v>0</v>
      </c>
      <c r="Y252" s="4">
        <v>0.58650000000000002</v>
      </c>
      <c r="Z252" s="4" t="s">
        <v>377</v>
      </c>
      <c r="AA252" s="4">
        <v>0</v>
      </c>
      <c r="AB252" s="4">
        <v>11.8</v>
      </c>
      <c r="AC252" s="4">
        <v>850</v>
      </c>
      <c r="AD252" s="4">
        <v>872</v>
      </c>
      <c r="AE252" s="4">
        <v>841</v>
      </c>
      <c r="AF252" s="4">
        <v>88</v>
      </c>
      <c r="AG252" s="4">
        <v>22.37</v>
      </c>
      <c r="AH252" s="4">
        <v>0.51</v>
      </c>
      <c r="AI252" s="4">
        <v>977</v>
      </c>
      <c r="AJ252" s="4">
        <v>-1</v>
      </c>
      <c r="AK252" s="4">
        <v>0</v>
      </c>
      <c r="AL252" s="4">
        <v>24</v>
      </c>
      <c r="AM252" s="4">
        <v>190</v>
      </c>
      <c r="AN252" s="4">
        <v>190</v>
      </c>
      <c r="AO252" s="4">
        <v>2.8</v>
      </c>
      <c r="AP252" s="4">
        <v>195</v>
      </c>
      <c r="AQ252" s="4" t="s">
        <v>155</v>
      </c>
      <c r="AR252" s="4">
        <v>2</v>
      </c>
      <c r="AS252" s="5">
        <v>0.87663194444444448</v>
      </c>
      <c r="AT252" s="4">
        <v>47.158841000000002</v>
      </c>
      <c r="AU252" s="4">
        <v>-88.487606999999997</v>
      </c>
      <c r="AV252" s="4">
        <v>314.7</v>
      </c>
      <c r="AW252" s="4">
        <v>42.8</v>
      </c>
      <c r="AX252" s="4">
        <v>12</v>
      </c>
      <c r="AY252" s="4">
        <v>9</v>
      </c>
      <c r="AZ252" s="4" t="s">
        <v>426</v>
      </c>
      <c r="BA252" s="4">
        <v>1.3</v>
      </c>
      <c r="BB252" s="4">
        <v>1.2649999999999999</v>
      </c>
      <c r="BC252" s="4">
        <v>1.9</v>
      </c>
      <c r="BD252" s="4">
        <v>14.063000000000001</v>
      </c>
      <c r="BE252" s="4">
        <v>13.16</v>
      </c>
      <c r="BF252" s="4">
        <v>0.94</v>
      </c>
      <c r="BG252" s="4">
        <v>16.068000000000001</v>
      </c>
      <c r="BH252" s="4">
        <v>2520.9250000000002</v>
      </c>
      <c r="BI252" s="4">
        <v>295.47699999999998</v>
      </c>
      <c r="BJ252" s="4">
        <v>29.491</v>
      </c>
      <c r="BK252" s="4">
        <v>0.22500000000000001</v>
      </c>
      <c r="BL252" s="4">
        <v>29.716000000000001</v>
      </c>
      <c r="BM252" s="4">
        <v>23.641999999999999</v>
      </c>
      <c r="BN252" s="4">
        <v>0.18099999999999999</v>
      </c>
      <c r="BO252" s="4">
        <v>23.823</v>
      </c>
      <c r="BP252" s="4">
        <v>15.5916</v>
      </c>
      <c r="BT252" s="4">
        <v>94.343000000000004</v>
      </c>
      <c r="BU252" s="4">
        <v>0.43149100000000001</v>
      </c>
      <c r="BV252" s="4">
        <v>-5</v>
      </c>
      <c r="BW252" s="4">
        <v>0.67910199999999998</v>
      </c>
      <c r="BX252" s="4">
        <v>10.544562000000001</v>
      </c>
      <c r="BY252" s="4">
        <v>13.71786</v>
      </c>
    </row>
    <row r="253" spans="1:77">
      <c r="A253" s="2">
        <v>42438</v>
      </c>
      <c r="B253" s="28">
        <v>0.66873201388888892</v>
      </c>
      <c r="C253" s="4">
        <v>11.882999999999999</v>
      </c>
      <c r="D253" s="4">
        <v>4.2123999999999997</v>
      </c>
      <c r="E253" s="4" t="s">
        <v>155</v>
      </c>
      <c r="F253" s="4">
        <v>42124.284475</v>
      </c>
      <c r="G253" s="4">
        <v>712.8</v>
      </c>
      <c r="H253" s="4">
        <v>12.8</v>
      </c>
      <c r="I253" s="4">
        <v>2651.9</v>
      </c>
      <c r="K253" s="4">
        <v>0.43</v>
      </c>
      <c r="L253" s="4">
        <v>0.85519999999999996</v>
      </c>
      <c r="M253" s="4">
        <v>10.1625</v>
      </c>
      <c r="N253" s="4">
        <v>3.6027</v>
      </c>
      <c r="O253" s="4">
        <v>609.66300000000001</v>
      </c>
      <c r="P253" s="4">
        <v>10.949</v>
      </c>
      <c r="Q253" s="4">
        <v>620.6</v>
      </c>
      <c r="R253" s="4">
        <v>488.73660000000001</v>
      </c>
      <c r="S253" s="4">
        <v>8.7773000000000003</v>
      </c>
      <c r="T253" s="4">
        <v>497.5</v>
      </c>
      <c r="U253" s="4">
        <v>2651.9349999999999</v>
      </c>
      <c r="X253" s="4">
        <v>0</v>
      </c>
      <c r="Y253" s="4">
        <v>0.37090000000000001</v>
      </c>
      <c r="Z253" s="4" t="s">
        <v>377</v>
      </c>
      <c r="AA253" s="4">
        <v>0</v>
      </c>
      <c r="AB253" s="4">
        <v>11.8</v>
      </c>
      <c r="AC253" s="4">
        <v>849</v>
      </c>
      <c r="AD253" s="4">
        <v>871</v>
      </c>
      <c r="AE253" s="4">
        <v>840</v>
      </c>
      <c r="AF253" s="4">
        <v>88</v>
      </c>
      <c r="AG253" s="4">
        <v>22.36</v>
      </c>
      <c r="AH253" s="4">
        <v>0.51</v>
      </c>
      <c r="AI253" s="4">
        <v>977</v>
      </c>
      <c r="AJ253" s="4">
        <v>-1</v>
      </c>
      <c r="AK253" s="4">
        <v>0</v>
      </c>
      <c r="AL253" s="4">
        <v>24</v>
      </c>
      <c r="AM253" s="4">
        <v>190</v>
      </c>
      <c r="AN253" s="4">
        <v>190</v>
      </c>
      <c r="AO253" s="4">
        <v>2.8</v>
      </c>
      <c r="AP253" s="4">
        <v>195</v>
      </c>
      <c r="AQ253" s="4" t="s">
        <v>155</v>
      </c>
      <c r="AR253" s="4">
        <v>2</v>
      </c>
      <c r="AS253" s="5">
        <v>0.87664351851851852</v>
      </c>
      <c r="AT253" s="4">
        <v>47.158845999999997</v>
      </c>
      <c r="AU253" s="4">
        <v>-88.487341000000001</v>
      </c>
      <c r="AV253" s="4">
        <v>314.60000000000002</v>
      </c>
      <c r="AW253" s="4">
        <v>43.7</v>
      </c>
      <c r="AX253" s="4">
        <v>12</v>
      </c>
      <c r="AY253" s="4">
        <v>8</v>
      </c>
      <c r="AZ253" s="4" t="s">
        <v>431</v>
      </c>
      <c r="BA253" s="4">
        <v>1.3</v>
      </c>
      <c r="BB253" s="4">
        <v>1.3</v>
      </c>
      <c r="BC253" s="4">
        <v>1.9</v>
      </c>
      <c r="BD253" s="4">
        <v>14.063000000000001</v>
      </c>
      <c r="BE253" s="4">
        <v>12.55</v>
      </c>
      <c r="BF253" s="4">
        <v>0.89</v>
      </c>
      <c r="BG253" s="4">
        <v>16.925000000000001</v>
      </c>
      <c r="BH253" s="4">
        <v>2196.1849999999999</v>
      </c>
      <c r="BI253" s="4">
        <v>495.529</v>
      </c>
      <c r="BJ253" s="4">
        <v>13.797000000000001</v>
      </c>
      <c r="BK253" s="4">
        <v>0.248</v>
      </c>
      <c r="BL253" s="4">
        <v>14.045</v>
      </c>
      <c r="BM253" s="4">
        <v>11.061</v>
      </c>
      <c r="BN253" s="4">
        <v>0.19900000000000001</v>
      </c>
      <c r="BO253" s="4">
        <v>11.259</v>
      </c>
      <c r="BP253" s="4">
        <v>18.950800000000001</v>
      </c>
      <c r="BT253" s="4">
        <v>58.283999999999999</v>
      </c>
      <c r="BU253" s="4">
        <v>0.33178999999999997</v>
      </c>
      <c r="BV253" s="4">
        <v>-5</v>
      </c>
      <c r="BW253" s="4">
        <v>0.67834899999999998</v>
      </c>
      <c r="BX253" s="4">
        <v>8.1081230000000009</v>
      </c>
      <c r="BY253" s="4">
        <v>13.702643</v>
      </c>
    </row>
    <row r="254" spans="1:77">
      <c r="A254" s="2">
        <v>42438</v>
      </c>
      <c r="B254" s="28">
        <v>0.66874358796296296</v>
      </c>
      <c r="C254" s="4">
        <v>11.727</v>
      </c>
      <c r="D254" s="4">
        <v>4.6707000000000001</v>
      </c>
      <c r="E254" s="4" t="s">
        <v>155</v>
      </c>
      <c r="F254" s="4">
        <v>46707.119609000001</v>
      </c>
      <c r="G254" s="4">
        <v>341.8</v>
      </c>
      <c r="H254" s="4">
        <v>23.3</v>
      </c>
      <c r="I254" s="4">
        <v>2098</v>
      </c>
      <c r="K254" s="4">
        <v>0.3</v>
      </c>
      <c r="L254" s="4">
        <v>0.85270000000000001</v>
      </c>
      <c r="M254" s="4">
        <v>10.0002</v>
      </c>
      <c r="N254" s="4">
        <v>3.9828999999999999</v>
      </c>
      <c r="O254" s="4">
        <v>291.46789999999999</v>
      </c>
      <c r="P254" s="4">
        <v>19.880400000000002</v>
      </c>
      <c r="Q254" s="4">
        <v>311.3</v>
      </c>
      <c r="R254" s="4">
        <v>233.65539999999999</v>
      </c>
      <c r="S254" s="4">
        <v>15.937099999999999</v>
      </c>
      <c r="T254" s="4">
        <v>249.6</v>
      </c>
      <c r="U254" s="4">
        <v>2097.9558999999999</v>
      </c>
      <c r="X254" s="4">
        <v>0</v>
      </c>
      <c r="Y254" s="4">
        <v>0.25580000000000003</v>
      </c>
      <c r="Z254" s="4" t="s">
        <v>377</v>
      </c>
      <c r="AA254" s="4">
        <v>0</v>
      </c>
      <c r="AB254" s="4">
        <v>11.8</v>
      </c>
      <c r="AC254" s="4">
        <v>846</v>
      </c>
      <c r="AD254" s="4">
        <v>868</v>
      </c>
      <c r="AE254" s="4">
        <v>839</v>
      </c>
      <c r="AF254" s="4">
        <v>88</v>
      </c>
      <c r="AG254" s="4">
        <v>22.36</v>
      </c>
      <c r="AH254" s="4">
        <v>0.51</v>
      </c>
      <c r="AI254" s="4">
        <v>977</v>
      </c>
      <c r="AJ254" s="4">
        <v>-1</v>
      </c>
      <c r="AK254" s="4">
        <v>0</v>
      </c>
      <c r="AL254" s="4">
        <v>24</v>
      </c>
      <c r="AM254" s="4">
        <v>190</v>
      </c>
      <c r="AN254" s="4">
        <v>190</v>
      </c>
      <c r="AO254" s="4">
        <v>2.7</v>
      </c>
      <c r="AP254" s="4">
        <v>195</v>
      </c>
      <c r="AQ254" s="4" t="s">
        <v>155</v>
      </c>
      <c r="AR254" s="4">
        <v>2</v>
      </c>
      <c r="AS254" s="5">
        <v>0.87665509259259267</v>
      </c>
      <c r="AT254" s="4">
        <v>47.158850999999999</v>
      </c>
      <c r="AU254" s="4">
        <v>-88.487076000000002</v>
      </c>
      <c r="AV254" s="4">
        <v>314.3</v>
      </c>
      <c r="AW254" s="4">
        <v>44</v>
      </c>
      <c r="AX254" s="4">
        <v>12</v>
      </c>
      <c r="AY254" s="4">
        <v>8</v>
      </c>
      <c r="AZ254" s="4" t="s">
        <v>431</v>
      </c>
      <c r="BA254" s="4">
        <v>1.3</v>
      </c>
      <c r="BB254" s="4">
        <v>1.3</v>
      </c>
      <c r="BC254" s="4">
        <v>1.9</v>
      </c>
      <c r="BD254" s="4">
        <v>14.063000000000001</v>
      </c>
      <c r="BE254" s="4">
        <v>12.33</v>
      </c>
      <c r="BF254" s="4">
        <v>0.88</v>
      </c>
      <c r="BG254" s="4">
        <v>17.268000000000001</v>
      </c>
      <c r="BH254" s="4">
        <v>2136.2800000000002</v>
      </c>
      <c r="BI254" s="4">
        <v>541.53599999999994</v>
      </c>
      <c r="BJ254" s="4">
        <v>6.52</v>
      </c>
      <c r="BK254" s="4">
        <v>0.44500000000000001</v>
      </c>
      <c r="BL254" s="4">
        <v>6.9649999999999999</v>
      </c>
      <c r="BM254" s="4">
        <v>5.2270000000000003</v>
      </c>
      <c r="BN254" s="4">
        <v>0.35699999999999998</v>
      </c>
      <c r="BO254" s="4">
        <v>5.5839999999999996</v>
      </c>
      <c r="BP254" s="4">
        <v>14.819800000000001</v>
      </c>
      <c r="BT254" s="4">
        <v>39.735999999999997</v>
      </c>
      <c r="BU254" s="4">
        <v>0.230709</v>
      </c>
      <c r="BV254" s="4">
        <v>-5</v>
      </c>
      <c r="BW254" s="4">
        <v>0.67700000000000005</v>
      </c>
      <c r="BX254" s="4">
        <v>5.6379440000000001</v>
      </c>
      <c r="BY254" s="4">
        <v>13.6754</v>
      </c>
    </row>
    <row r="255" spans="1:77">
      <c r="A255" s="2">
        <v>42438</v>
      </c>
      <c r="B255" s="28">
        <v>0.66875516203703711</v>
      </c>
      <c r="C255" s="4">
        <v>12.257999999999999</v>
      </c>
      <c r="D255" s="4">
        <v>3.6202999999999999</v>
      </c>
      <c r="E255" s="4" t="s">
        <v>155</v>
      </c>
      <c r="F255" s="4">
        <v>36202.644425999999</v>
      </c>
      <c r="G255" s="4">
        <v>141.5</v>
      </c>
      <c r="H255" s="4">
        <v>23.1</v>
      </c>
      <c r="I255" s="4">
        <v>1486.4</v>
      </c>
      <c r="K255" s="4">
        <v>0.3</v>
      </c>
      <c r="L255" s="4">
        <v>0.85880000000000001</v>
      </c>
      <c r="M255" s="4">
        <v>10.528</v>
      </c>
      <c r="N255" s="4">
        <v>3.1092</v>
      </c>
      <c r="O255" s="4">
        <v>121.55549999999999</v>
      </c>
      <c r="P255" s="4">
        <v>19.878599999999999</v>
      </c>
      <c r="Q255" s="4">
        <v>141.4</v>
      </c>
      <c r="R255" s="4">
        <v>97.444999999999993</v>
      </c>
      <c r="S255" s="4">
        <v>15.935700000000001</v>
      </c>
      <c r="T255" s="4">
        <v>113.4</v>
      </c>
      <c r="U255" s="4">
        <v>1486.4365</v>
      </c>
      <c r="X255" s="4">
        <v>0</v>
      </c>
      <c r="Y255" s="4">
        <v>0.25769999999999998</v>
      </c>
      <c r="Z255" s="4" t="s">
        <v>377</v>
      </c>
      <c r="AA255" s="4">
        <v>0</v>
      </c>
      <c r="AB255" s="4">
        <v>11.8</v>
      </c>
      <c r="AC255" s="4">
        <v>842</v>
      </c>
      <c r="AD255" s="4">
        <v>863</v>
      </c>
      <c r="AE255" s="4">
        <v>835</v>
      </c>
      <c r="AF255" s="4">
        <v>88</v>
      </c>
      <c r="AG255" s="4">
        <v>22.36</v>
      </c>
      <c r="AH255" s="4">
        <v>0.51</v>
      </c>
      <c r="AI255" s="4">
        <v>977</v>
      </c>
      <c r="AJ255" s="4">
        <v>-1</v>
      </c>
      <c r="AK255" s="4">
        <v>0</v>
      </c>
      <c r="AL255" s="4">
        <v>24</v>
      </c>
      <c r="AM255" s="4">
        <v>190</v>
      </c>
      <c r="AN255" s="4">
        <v>190</v>
      </c>
      <c r="AO255" s="4">
        <v>2.6</v>
      </c>
      <c r="AP255" s="4">
        <v>195</v>
      </c>
      <c r="AQ255" s="4" t="s">
        <v>155</v>
      </c>
      <c r="AR255" s="4">
        <v>2</v>
      </c>
      <c r="AS255" s="5">
        <v>0.87666666666666659</v>
      </c>
      <c r="AT255" s="4">
        <v>47.158850999999999</v>
      </c>
      <c r="AU255" s="4">
        <v>-88.486815000000007</v>
      </c>
      <c r="AV255" s="4">
        <v>314</v>
      </c>
      <c r="AW255" s="4">
        <v>43.4</v>
      </c>
      <c r="AX255" s="4">
        <v>12</v>
      </c>
      <c r="AY255" s="4">
        <v>8</v>
      </c>
      <c r="AZ255" s="4" t="s">
        <v>431</v>
      </c>
      <c r="BA255" s="4">
        <v>1.3</v>
      </c>
      <c r="BB255" s="4">
        <v>1.3</v>
      </c>
      <c r="BC255" s="4">
        <v>1.9</v>
      </c>
      <c r="BD255" s="4">
        <v>14.063000000000001</v>
      </c>
      <c r="BE255" s="4">
        <v>12.9</v>
      </c>
      <c r="BF255" s="4">
        <v>0.92</v>
      </c>
      <c r="BG255" s="4">
        <v>16.436</v>
      </c>
      <c r="BH255" s="4">
        <v>2315.6489999999999</v>
      </c>
      <c r="BI255" s="4">
        <v>435.27</v>
      </c>
      <c r="BJ255" s="4">
        <v>2.8</v>
      </c>
      <c r="BK255" s="4">
        <v>0.45800000000000002</v>
      </c>
      <c r="BL255" s="4">
        <v>3.258</v>
      </c>
      <c r="BM255" s="4">
        <v>2.2450000000000001</v>
      </c>
      <c r="BN255" s="4">
        <v>0.36699999999999999</v>
      </c>
      <c r="BO255" s="4">
        <v>2.6120000000000001</v>
      </c>
      <c r="BP255" s="4">
        <v>10.8111</v>
      </c>
      <c r="BT255" s="4">
        <v>41.206000000000003</v>
      </c>
      <c r="BU255" s="4">
        <v>0.20416300000000001</v>
      </c>
      <c r="BV255" s="4">
        <v>-5</v>
      </c>
      <c r="BW255" s="4">
        <v>0.67644899999999997</v>
      </c>
      <c r="BX255" s="4">
        <v>4.9892339999999997</v>
      </c>
      <c r="BY255" s="4">
        <v>13.66427</v>
      </c>
    </row>
    <row r="256" spans="1:77">
      <c r="A256" s="2">
        <v>42438</v>
      </c>
      <c r="B256" s="28">
        <v>0.66876673611111104</v>
      </c>
      <c r="C256" s="4">
        <v>12.94</v>
      </c>
      <c r="D256" s="4">
        <v>2.4211999999999998</v>
      </c>
      <c r="E256" s="4" t="s">
        <v>155</v>
      </c>
      <c r="F256" s="4">
        <v>24212.108731</v>
      </c>
      <c r="G256" s="4">
        <v>130.9</v>
      </c>
      <c r="H256" s="4">
        <v>18.3</v>
      </c>
      <c r="I256" s="4">
        <v>1147.5999999999999</v>
      </c>
      <c r="K256" s="4">
        <v>0.28000000000000003</v>
      </c>
      <c r="L256" s="4">
        <v>0.86470000000000002</v>
      </c>
      <c r="M256" s="4">
        <v>11.189500000000001</v>
      </c>
      <c r="N256" s="4">
        <v>2.0937000000000001</v>
      </c>
      <c r="O256" s="4">
        <v>113.1867</v>
      </c>
      <c r="P256" s="4">
        <v>15.813700000000001</v>
      </c>
      <c r="Q256" s="4">
        <v>129</v>
      </c>
      <c r="R256" s="4">
        <v>90.736199999999997</v>
      </c>
      <c r="S256" s="4">
        <v>12.677</v>
      </c>
      <c r="T256" s="4">
        <v>103.4</v>
      </c>
      <c r="U256" s="4">
        <v>1147.5988</v>
      </c>
      <c r="X256" s="4">
        <v>0</v>
      </c>
      <c r="Y256" s="4">
        <v>0.24279999999999999</v>
      </c>
      <c r="Z256" s="4" t="s">
        <v>377</v>
      </c>
      <c r="AA256" s="4">
        <v>0</v>
      </c>
      <c r="AB256" s="4">
        <v>11.7</v>
      </c>
      <c r="AC256" s="4">
        <v>838</v>
      </c>
      <c r="AD256" s="4">
        <v>859</v>
      </c>
      <c r="AE256" s="4">
        <v>831</v>
      </c>
      <c r="AF256" s="4">
        <v>88</v>
      </c>
      <c r="AG256" s="4">
        <v>22.36</v>
      </c>
      <c r="AH256" s="4">
        <v>0.51</v>
      </c>
      <c r="AI256" s="4">
        <v>977</v>
      </c>
      <c r="AJ256" s="4">
        <v>-1</v>
      </c>
      <c r="AK256" s="4">
        <v>0</v>
      </c>
      <c r="AL256" s="4">
        <v>24</v>
      </c>
      <c r="AM256" s="4">
        <v>190</v>
      </c>
      <c r="AN256" s="4">
        <v>190</v>
      </c>
      <c r="AO256" s="4">
        <v>2.7</v>
      </c>
      <c r="AP256" s="4">
        <v>195</v>
      </c>
      <c r="AQ256" s="4" t="s">
        <v>155</v>
      </c>
      <c r="AR256" s="4">
        <v>2</v>
      </c>
      <c r="AS256" s="5">
        <v>0.87667824074074074</v>
      </c>
      <c r="AT256" s="4">
        <v>47.158844999999999</v>
      </c>
      <c r="AU256" s="4">
        <v>-88.486577999999994</v>
      </c>
      <c r="AV256" s="4">
        <v>313.7</v>
      </c>
      <c r="AW256" s="4">
        <v>39.799999999999997</v>
      </c>
      <c r="AX256" s="4">
        <v>12</v>
      </c>
      <c r="AY256" s="4">
        <v>8</v>
      </c>
      <c r="AZ256" s="4" t="s">
        <v>431</v>
      </c>
      <c r="BA256" s="4">
        <v>1.3</v>
      </c>
      <c r="BB256" s="4">
        <v>1.3</v>
      </c>
      <c r="BC256" s="4">
        <v>1.9</v>
      </c>
      <c r="BD256" s="4">
        <v>14.063000000000001</v>
      </c>
      <c r="BE256" s="4">
        <v>13.5</v>
      </c>
      <c r="BF256" s="4">
        <v>0.96</v>
      </c>
      <c r="BG256" s="4">
        <v>15.641</v>
      </c>
      <c r="BH256" s="4">
        <v>2532.65</v>
      </c>
      <c r="BI256" s="4">
        <v>301.62099999999998</v>
      </c>
      <c r="BJ256" s="4">
        <v>2.6829999999999998</v>
      </c>
      <c r="BK256" s="4">
        <v>0.375</v>
      </c>
      <c r="BL256" s="4">
        <v>3.0579999999999998</v>
      </c>
      <c r="BM256" s="4">
        <v>2.1509999999999998</v>
      </c>
      <c r="BN256" s="4">
        <v>0.3</v>
      </c>
      <c r="BO256" s="4">
        <v>2.4510000000000001</v>
      </c>
      <c r="BP256" s="4">
        <v>8.5891000000000002</v>
      </c>
      <c r="BT256" s="4">
        <v>39.963999999999999</v>
      </c>
      <c r="BU256" s="4">
        <v>0.23810100000000001</v>
      </c>
      <c r="BV256" s="4">
        <v>-5</v>
      </c>
      <c r="BW256" s="4">
        <v>0.674898</v>
      </c>
      <c r="BX256" s="4">
        <v>5.8185929999999999</v>
      </c>
      <c r="BY256" s="4">
        <v>13.63294</v>
      </c>
    </row>
    <row r="257" spans="1:77">
      <c r="A257" s="2">
        <v>42438</v>
      </c>
      <c r="B257" s="28">
        <v>0.66877831018518519</v>
      </c>
      <c r="C257" s="4">
        <v>13.228999999999999</v>
      </c>
      <c r="D257" s="4">
        <v>2.0716999999999999</v>
      </c>
      <c r="E257" s="4" t="s">
        <v>155</v>
      </c>
      <c r="F257" s="4">
        <v>20717.227468000001</v>
      </c>
      <c r="G257" s="4">
        <v>176.8</v>
      </c>
      <c r="H257" s="4">
        <v>18.2</v>
      </c>
      <c r="I257" s="4">
        <v>952.1</v>
      </c>
      <c r="K257" s="4">
        <v>0.2</v>
      </c>
      <c r="L257" s="4">
        <v>0.86580000000000001</v>
      </c>
      <c r="M257" s="4">
        <v>11.453900000000001</v>
      </c>
      <c r="N257" s="4">
        <v>1.7938000000000001</v>
      </c>
      <c r="O257" s="4">
        <v>153.0821</v>
      </c>
      <c r="P257" s="4">
        <v>15.7584</v>
      </c>
      <c r="Q257" s="4">
        <v>168.8</v>
      </c>
      <c r="R257" s="4">
        <v>122.7183</v>
      </c>
      <c r="S257" s="4">
        <v>12.6328</v>
      </c>
      <c r="T257" s="4">
        <v>135.4</v>
      </c>
      <c r="U257" s="4">
        <v>952.1</v>
      </c>
      <c r="X257" s="4">
        <v>0</v>
      </c>
      <c r="Y257" s="4">
        <v>0.17319999999999999</v>
      </c>
      <c r="Z257" s="4" t="s">
        <v>377</v>
      </c>
      <c r="AA257" s="4">
        <v>0</v>
      </c>
      <c r="AB257" s="4">
        <v>11.8</v>
      </c>
      <c r="AC257" s="4">
        <v>834</v>
      </c>
      <c r="AD257" s="4">
        <v>855</v>
      </c>
      <c r="AE257" s="4">
        <v>827</v>
      </c>
      <c r="AF257" s="4">
        <v>88</v>
      </c>
      <c r="AG257" s="4">
        <v>22.36</v>
      </c>
      <c r="AH257" s="4">
        <v>0.51</v>
      </c>
      <c r="AI257" s="4">
        <v>977</v>
      </c>
      <c r="AJ257" s="4">
        <v>-1</v>
      </c>
      <c r="AK257" s="4">
        <v>0</v>
      </c>
      <c r="AL257" s="4">
        <v>24</v>
      </c>
      <c r="AM257" s="4">
        <v>190</v>
      </c>
      <c r="AN257" s="4">
        <v>190</v>
      </c>
      <c r="AO257" s="4">
        <v>2.7</v>
      </c>
      <c r="AP257" s="4">
        <v>195</v>
      </c>
      <c r="AQ257" s="4" t="s">
        <v>155</v>
      </c>
      <c r="AR257" s="4">
        <v>2</v>
      </c>
      <c r="AS257" s="5">
        <v>0.87668981481481489</v>
      </c>
      <c r="AT257" s="4">
        <v>47.158825999999998</v>
      </c>
      <c r="AU257" s="4">
        <v>-88.486367999999999</v>
      </c>
      <c r="AV257" s="4">
        <v>313.5</v>
      </c>
      <c r="AW257" s="4">
        <v>35.6</v>
      </c>
      <c r="AX257" s="4">
        <v>12</v>
      </c>
      <c r="AY257" s="4">
        <v>7</v>
      </c>
      <c r="AZ257" s="4" t="s">
        <v>432</v>
      </c>
      <c r="BA257" s="4">
        <v>1.3</v>
      </c>
      <c r="BB257" s="4">
        <v>1.3</v>
      </c>
      <c r="BC257" s="4">
        <v>1.9</v>
      </c>
      <c r="BD257" s="4">
        <v>14.063000000000001</v>
      </c>
      <c r="BE257" s="4">
        <v>13.61</v>
      </c>
      <c r="BF257" s="4">
        <v>0.97</v>
      </c>
      <c r="BG257" s="4">
        <v>15.494</v>
      </c>
      <c r="BH257" s="4">
        <v>2603.241</v>
      </c>
      <c r="BI257" s="4">
        <v>259.48399999999998</v>
      </c>
      <c r="BJ257" s="4">
        <v>3.6440000000000001</v>
      </c>
      <c r="BK257" s="4">
        <v>0.375</v>
      </c>
      <c r="BL257" s="4">
        <v>4.0190000000000001</v>
      </c>
      <c r="BM257" s="4">
        <v>2.9209999999999998</v>
      </c>
      <c r="BN257" s="4">
        <v>0.30099999999999999</v>
      </c>
      <c r="BO257" s="4">
        <v>3.2210000000000001</v>
      </c>
      <c r="BP257" s="4">
        <v>7.1555</v>
      </c>
      <c r="BT257" s="4">
        <v>28.617000000000001</v>
      </c>
      <c r="BU257" s="4">
        <v>0.247776</v>
      </c>
      <c r="BV257" s="4">
        <v>-5</v>
      </c>
      <c r="BW257" s="4">
        <v>0.67400000000000004</v>
      </c>
      <c r="BX257" s="4">
        <v>6.0550269999999999</v>
      </c>
      <c r="BY257" s="4">
        <v>13.614800000000001</v>
      </c>
    </row>
    <row r="258" spans="1:77">
      <c r="A258" s="2">
        <v>42438</v>
      </c>
      <c r="B258" s="28">
        <v>0.66878988425925934</v>
      </c>
      <c r="C258" s="4">
        <v>12.853</v>
      </c>
      <c r="D258" s="4">
        <v>2.4942000000000002</v>
      </c>
      <c r="E258" s="4" t="s">
        <v>155</v>
      </c>
      <c r="F258" s="4">
        <v>24942.366720999999</v>
      </c>
      <c r="G258" s="4">
        <v>207.2</v>
      </c>
      <c r="H258" s="4">
        <v>18.100000000000001</v>
      </c>
      <c r="I258" s="4">
        <v>1087</v>
      </c>
      <c r="K258" s="4">
        <v>0.2</v>
      </c>
      <c r="L258" s="4">
        <v>0.86480000000000001</v>
      </c>
      <c r="M258" s="4">
        <v>11.1158</v>
      </c>
      <c r="N258" s="4">
        <v>2.1570999999999998</v>
      </c>
      <c r="O258" s="4">
        <v>179.1926</v>
      </c>
      <c r="P258" s="4">
        <v>15.6534</v>
      </c>
      <c r="Q258" s="4">
        <v>194.8</v>
      </c>
      <c r="R258" s="4">
        <v>143.6498</v>
      </c>
      <c r="S258" s="4">
        <v>12.5486</v>
      </c>
      <c r="T258" s="4">
        <v>156.19999999999999</v>
      </c>
      <c r="U258" s="4">
        <v>1086.9838999999999</v>
      </c>
      <c r="X258" s="4">
        <v>0</v>
      </c>
      <c r="Y258" s="4">
        <v>0.17299999999999999</v>
      </c>
      <c r="Z258" s="4" t="s">
        <v>377</v>
      </c>
      <c r="AA258" s="4">
        <v>0</v>
      </c>
      <c r="AB258" s="4">
        <v>11.7</v>
      </c>
      <c r="AC258" s="4">
        <v>831</v>
      </c>
      <c r="AD258" s="4">
        <v>853</v>
      </c>
      <c r="AE258" s="4">
        <v>825</v>
      </c>
      <c r="AF258" s="4">
        <v>88</v>
      </c>
      <c r="AG258" s="4">
        <v>22.36</v>
      </c>
      <c r="AH258" s="4">
        <v>0.51</v>
      </c>
      <c r="AI258" s="4">
        <v>977</v>
      </c>
      <c r="AJ258" s="4">
        <v>-1</v>
      </c>
      <c r="AK258" s="4">
        <v>0</v>
      </c>
      <c r="AL258" s="4">
        <v>24</v>
      </c>
      <c r="AM258" s="4">
        <v>190</v>
      </c>
      <c r="AN258" s="4">
        <v>190</v>
      </c>
      <c r="AO258" s="4">
        <v>2.7</v>
      </c>
      <c r="AP258" s="4">
        <v>195</v>
      </c>
      <c r="AQ258" s="4" t="s">
        <v>155</v>
      </c>
      <c r="AR258" s="4">
        <v>1</v>
      </c>
      <c r="AS258" s="5">
        <v>0.87670138888888882</v>
      </c>
      <c r="AT258" s="4">
        <v>47.158791999999998</v>
      </c>
      <c r="AU258" s="4">
        <v>-88.486186000000004</v>
      </c>
      <c r="AV258" s="4">
        <v>313.3</v>
      </c>
      <c r="AW258" s="4">
        <v>33</v>
      </c>
      <c r="AX258" s="4">
        <v>12</v>
      </c>
      <c r="AY258" s="4">
        <v>7</v>
      </c>
      <c r="AZ258" s="4" t="s">
        <v>432</v>
      </c>
      <c r="BA258" s="4">
        <v>1.43</v>
      </c>
      <c r="BB258" s="4">
        <v>1.105</v>
      </c>
      <c r="BC258" s="4">
        <v>1.9650000000000001</v>
      </c>
      <c r="BD258" s="4">
        <v>14.063000000000001</v>
      </c>
      <c r="BE258" s="4">
        <v>13.5</v>
      </c>
      <c r="BF258" s="4">
        <v>0.96</v>
      </c>
      <c r="BG258" s="4">
        <v>15.63</v>
      </c>
      <c r="BH258" s="4">
        <v>2519.058</v>
      </c>
      <c r="BI258" s="4">
        <v>311.13099999999997</v>
      </c>
      <c r="BJ258" s="4">
        <v>4.2530000000000001</v>
      </c>
      <c r="BK258" s="4">
        <v>0.371</v>
      </c>
      <c r="BL258" s="4">
        <v>4.6239999999999997</v>
      </c>
      <c r="BM258" s="4">
        <v>3.4089999999999998</v>
      </c>
      <c r="BN258" s="4">
        <v>0.29799999999999999</v>
      </c>
      <c r="BO258" s="4">
        <v>3.7069999999999999</v>
      </c>
      <c r="BP258" s="4">
        <v>8.1455000000000002</v>
      </c>
      <c r="BT258" s="4">
        <v>28.501000000000001</v>
      </c>
      <c r="BU258" s="4">
        <v>0.216613</v>
      </c>
      <c r="BV258" s="4">
        <v>-5</v>
      </c>
      <c r="BW258" s="4">
        <v>0.67344899999999996</v>
      </c>
      <c r="BX258" s="4">
        <v>5.2934799999999997</v>
      </c>
      <c r="BY258" s="4">
        <v>13.603669999999999</v>
      </c>
    </row>
    <row r="259" spans="1:77">
      <c r="A259" s="2">
        <v>42438</v>
      </c>
      <c r="B259" s="28">
        <v>0.66880145833333327</v>
      </c>
      <c r="C259" s="4">
        <v>12.537000000000001</v>
      </c>
      <c r="D259" s="4">
        <v>3.1608000000000001</v>
      </c>
      <c r="E259" s="4" t="s">
        <v>155</v>
      </c>
      <c r="F259" s="4">
        <v>31608.439354999999</v>
      </c>
      <c r="G259" s="4">
        <v>200.5</v>
      </c>
      <c r="H259" s="4">
        <v>18.100000000000001</v>
      </c>
      <c r="I259" s="4">
        <v>1235.9000000000001</v>
      </c>
      <c r="K259" s="4">
        <v>0.2</v>
      </c>
      <c r="L259" s="4">
        <v>0.86109999999999998</v>
      </c>
      <c r="M259" s="4">
        <v>10.796099999999999</v>
      </c>
      <c r="N259" s="4">
        <v>2.7219000000000002</v>
      </c>
      <c r="O259" s="4">
        <v>172.62520000000001</v>
      </c>
      <c r="P259" s="4">
        <v>15.5863</v>
      </c>
      <c r="Q259" s="4">
        <v>188.2</v>
      </c>
      <c r="R259" s="4">
        <v>138.38509999999999</v>
      </c>
      <c r="S259" s="4">
        <v>12.4947</v>
      </c>
      <c r="T259" s="4">
        <v>150.9</v>
      </c>
      <c r="U259" s="4">
        <v>1235.9165</v>
      </c>
      <c r="X259" s="4">
        <v>0</v>
      </c>
      <c r="Y259" s="4">
        <v>0.17219999999999999</v>
      </c>
      <c r="Z259" s="4" t="s">
        <v>377</v>
      </c>
      <c r="AA259" s="4">
        <v>0</v>
      </c>
      <c r="AB259" s="4">
        <v>11.8</v>
      </c>
      <c r="AC259" s="4">
        <v>831</v>
      </c>
      <c r="AD259" s="4">
        <v>854</v>
      </c>
      <c r="AE259" s="4">
        <v>825</v>
      </c>
      <c r="AF259" s="4">
        <v>88</v>
      </c>
      <c r="AG259" s="4">
        <v>22.36</v>
      </c>
      <c r="AH259" s="4">
        <v>0.51</v>
      </c>
      <c r="AI259" s="4">
        <v>977</v>
      </c>
      <c r="AJ259" s="4">
        <v>-1</v>
      </c>
      <c r="AK259" s="4">
        <v>0</v>
      </c>
      <c r="AL259" s="4">
        <v>24</v>
      </c>
      <c r="AM259" s="4">
        <v>190</v>
      </c>
      <c r="AN259" s="4">
        <v>190</v>
      </c>
      <c r="AO259" s="4">
        <v>2.7</v>
      </c>
      <c r="AP259" s="4">
        <v>195</v>
      </c>
      <c r="AQ259" s="4" t="s">
        <v>155</v>
      </c>
      <c r="AR259" s="4">
        <v>1</v>
      </c>
      <c r="AS259" s="5">
        <v>0.87671296296296297</v>
      </c>
      <c r="AT259" s="4">
        <v>47.158749999999998</v>
      </c>
      <c r="AU259" s="4">
        <v>-88.486011000000005</v>
      </c>
      <c r="AV259" s="4">
        <v>313.2</v>
      </c>
      <c r="AW259" s="4">
        <v>31.6</v>
      </c>
      <c r="AX259" s="4">
        <v>12</v>
      </c>
      <c r="AY259" s="4">
        <v>7</v>
      </c>
      <c r="AZ259" s="4" t="s">
        <v>432</v>
      </c>
      <c r="BA259" s="4">
        <v>1.4350000000000001</v>
      </c>
      <c r="BB259" s="4">
        <v>1.0649999999999999</v>
      </c>
      <c r="BC259" s="4">
        <v>2</v>
      </c>
      <c r="BD259" s="4">
        <v>14.063000000000001</v>
      </c>
      <c r="BE259" s="4">
        <v>13.12</v>
      </c>
      <c r="BF259" s="4">
        <v>0.93</v>
      </c>
      <c r="BG259" s="4">
        <v>16.128</v>
      </c>
      <c r="BH259" s="4">
        <v>2399.828</v>
      </c>
      <c r="BI259" s="4">
        <v>385.08600000000001</v>
      </c>
      <c r="BJ259" s="4">
        <v>4.0179999999999998</v>
      </c>
      <c r="BK259" s="4">
        <v>0.36299999999999999</v>
      </c>
      <c r="BL259" s="4">
        <v>4.3810000000000002</v>
      </c>
      <c r="BM259" s="4">
        <v>3.2210000000000001</v>
      </c>
      <c r="BN259" s="4">
        <v>0.29099999999999998</v>
      </c>
      <c r="BO259" s="4">
        <v>3.512</v>
      </c>
      <c r="BP259" s="4">
        <v>9.0845000000000002</v>
      </c>
      <c r="BT259" s="4">
        <v>27.835999999999999</v>
      </c>
      <c r="BU259" s="4">
        <v>0.20440800000000001</v>
      </c>
      <c r="BV259" s="4">
        <v>-5</v>
      </c>
      <c r="BW259" s="4">
        <v>0.67355100000000001</v>
      </c>
      <c r="BX259" s="4">
        <v>4.9952209999999999</v>
      </c>
      <c r="BY259" s="4">
        <v>13.605729999999999</v>
      </c>
    </row>
    <row r="260" spans="1:77">
      <c r="A260" s="2">
        <v>42438</v>
      </c>
      <c r="B260" s="28">
        <v>0.66881303240740742</v>
      </c>
      <c r="C260" s="4">
        <v>12.23</v>
      </c>
      <c r="D260" s="4">
        <v>3.5992999999999999</v>
      </c>
      <c r="E260" s="4" t="s">
        <v>155</v>
      </c>
      <c r="F260" s="4">
        <v>35992.763696000002</v>
      </c>
      <c r="G260" s="4">
        <v>159.19999999999999</v>
      </c>
      <c r="H260" s="4">
        <v>18.100000000000001</v>
      </c>
      <c r="I260" s="4">
        <v>1302.5999999999999</v>
      </c>
      <c r="K260" s="4">
        <v>0.2</v>
      </c>
      <c r="L260" s="4">
        <v>0.85950000000000004</v>
      </c>
      <c r="M260" s="4">
        <v>10.5114</v>
      </c>
      <c r="N260" s="4">
        <v>3.0935999999999999</v>
      </c>
      <c r="O260" s="4">
        <v>136.8349</v>
      </c>
      <c r="P260" s="4">
        <v>15.556900000000001</v>
      </c>
      <c r="Q260" s="4">
        <v>152.4</v>
      </c>
      <c r="R260" s="4">
        <v>109.6938</v>
      </c>
      <c r="S260" s="4">
        <v>12.4712</v>
      </c>
      <c r="T260" s="4">
        <v>122.2</v>
      </c>
      <c r="U260" s="4">
        <v>1302.5984000000001</v>
      </c>
      <c r="X260" s="4">
        <v>0</v>
      </c>
      <c r="Y260" s="4">
        <v>0.1719</v>
      </c>
      <c r="Z260" s="4" t="s">
        <v>377</v>
      </c>
      <c r="AA260" s="4">
        <v>0</v>
      </c>
      <c r="AB260" s="4">
        <v>11.8</v>
      </c>
      <c r="AC260" s="4">
        <v>830</v>
      </c>
      <c r="AD260" s="4">
        <v>854</v>
      </c>
      <c r="AE260" s="4">
        <v>824</v>
      </c>
      <c r="AF260" s="4">
        <v>88</v>
      </c>
      <c r="AG260" s="4">
        <v>22.36</v>
      </c>
      <c r="AH260" s="4">
        <v>0.51</v>
      </c>
      <c r="AI260" s="4">
        <v>977</v>
      </c>
      <c r="AJ260" s="4">
        <v>-1</v>
      </c>
      <c r="AK260" s="4">
        <v>0</v>
      </c>
      <c r="AL260" s="4">
        <v>24</v>
      </c>
      <c r="AM260" s="4">
        <v>190</v>
      </c>
      <c r="AN260" s="4">
        <v>190</v>
      </c>
      <c r="AO260" s="4">
        <v>2.9</v>
      </c>
      <c r="AP260" s="4">
        <v>195</v>
      </c>
      <c r="AQ260" s="4" t="s">
        <v>155</v>
      </c>
      <c r="AR260" s="4">
        <v>1</v>
      </c>
      <c r="AS260" s="5">
        <v>0.87672453703703701</v>
      </c>
      <c r="AT260" s="4">
        <v>47.158701999999998</v>
      </c>
      <c r="AU260" s="4">
        <v>-88.485850999999997</v>
      </c>
      <c r="AV260" s="4">
        <v>313.2</v>
      </c>
      <c r="AW260" s="4">
        <v>30.3</v>
      </c>
      <c r="AX260" s="4">
        <v>12</v>
      </c>
      <c r="AY260" s="4">
        <v>7</v>
      </c>
      <c r="AZ260" s="4" t="s">
        <v>432</v>
      </c>
      <c r="BA260" s="4">
        <v>1.4</v>
      </c>
      <c r="BB260" s="4">
        <v>1.165</v>
      </c>
      <c r="BC260" s="4">
        <v>2.0649999999999999</v>
      </c>
      <c r="BD260" s="4">
        <v>14.063000000000001</v>
      </c>
      <c r="BE260" s="4">
        <v>12.96</v>
      </c>
      <c r="BF260" s="4">
        <v>0.92</v>
      </c>
      <c r="BG260" s="4">
        <v>16.347000000000001</v>
      </c>
      <c r="BH260" s="4">
        <v>2320.5509999999999</v>
      </c>
      <c r="BI260" s="4">
        <v>434.678</v>
      </c>
      <c r="BJ260" s="4">
        <v>3.1629999999999998</v>
      </c>
      <c r="BK260" s="4">
        <v>0.36</v>
      </c>
      <c r="BL260" s="4">
        <v>3.5230000000000001</v>
      </c>
      <c r="BM260" s="4">
        <v>2.536</v>
      </c>
      <c r="BN260" s="4">
        <v>0.28799999999999998</v>
      </c>
      <c r="BO260" s="4">
        <v>2.8239999999999998</v>
      </c>
      <c r="BP260" s="4">
        <v>9.5090000000000003</v>
      </c>
      <c r="BT260" s="4">
        <v>27.593</v>
      </c>
      <c r="BU260" s="4">
        <v>0.20028599999999999</v>
      </c>
      <c r="BV260" s="4">
        <v>-5</v>
      </c>
      <c r="BW260" s="4">
        <v>0.67400000000000004</v>
      </c>
      <c r="BX260" s="4">
        <v>4.8944890000000001</v>
      </c>
      <c r="BY260" s="4">
        <v>13.614800000000001</v>
      </c>
    </row>
    <row r="261" spans="1:77">
      <c r="A261" s="2">
        <v>42438</v>
      </c>
      <c r="B261" s="28">
        <v>0.66882460648148145</v>
      </c>
      <c r="C261" s="4">
        <v>12.12</v>
      </c>
      <c r="D261" s="4">
        <v>3.8372000000000002</v>
      </c>
      <c r="E261" s="4" t="s">
        <v>155</v>
      </c>
      <c r="F261" s="4">
        <v>38372.158625999997</v>
      </c>
      <c r="G261" s="4">
        <v>133.1</v>
      </c>
      <c r="H261" s="4">
        <v>18.100000000000001</v>
      </c>
      <c r="I261" s="4">
        <v>1271.5999999999999</v>
      </c>
      <c r="K261" s="4">
        <v>0.2</v>
      </c>
      <c r="L261" s="4">
        <v>0.85819999999999996</v>
      </c>
      <c r="M261" s="4">
        <v>10.4016</v>
      </c>
      <c r="N261" s="4">
        <v>3.2932000000000001</v>
      </c>
      <c r="O261" s="4">
        <v>114.2667</v>
      </c>
      <c r="P261" s="4">
        <v>15.5456</v>
      </c>
      <c r="Q261" s="4">
        <v>129.80000000000001</v>
      </c>
      <c r="R261" s="4">
        <v>91.601900000000001</v>
      </c>
      <c r="S261" s="4">
        <v>12.4621</v>
      </c>
      <c r="T261" s="4">
        <v>104.1</v>
      </c>
      <c r="U261" s="4">
        <v>1271.6285</v>
      </c>
      <c r="X261" s="4">
        <v>0</v>
      </c>
      <c r="Y261" s="4">
        <v>0.1716</v>
      </c>
      <c r="Z261" s="4" t="s">
        <v>377</v>
      </c>
      <c r="AA261" s="4">
        <v>0</v>
      </c>
      <c r="AB261" s="4">
        <v>11.7</v>
      </c>
      <c r="AC261" s="4">
        <v>831</v>
      </c>
      <c r="AD261" s="4">
        <v>854</v>
      </c>
      <c r="AE261" s="4">
        <v>825</v>
      </c>
      <c r="AF261" s="4">
        <v>88</v>
      </c>
      <c r="AG261" s="4">
        <v>22.36</v>
      </c>
      <c r="AH261" s="4">
        <v>0.51</v>
      </c>
      <c r="AI261" s="4">
        <v>977</v>
      </c>
      <c r="AJ261" s="4">
        <v>-1</v>
      </c>
      <c r="AK261" s="4">
        <v>0</v>
      </c>
      <c r="AL261" s="4">
        <v>24</v>
      </c>
      <c r="AM261" s="4">
        <v>190</v>
      </c>
      <c r="AN261" s="4">
        <v>190</v>
      </c>
      <c r="AO261" s="4">
        <v>2.9</v>
      </c>
      <c r="AP261" s="4">
        <v>195</v>
      </c>
      <c r="AQ261" s="4" t="s">
        <v>155</v>
      </c>
      <c r="AR261" s="4">
        <v>1</v>
      </c>
      <c r="AS261" s="5">
        <v>0.87673611111111116</v>
      </c>
      <c r="AT261" s="4">
        <v>47.158650999999999</v>
      </c>
      <c r="AU261" s="4">
        <v>-88.485705999999993</v>
      </c>
      <c r="AV261" s="4">
        <v>313.10000000000002</v>
      </c>
      <c r="AW261" s="4">
        <v>29</v>
      </c>
      <c r="AX261" s="4">
        <v>12</v>
      </c>
      <c r="AY261" s="4">
        <v>7</v>
      </c>
      <c r="AZ261" s="4" t="s">
        <v>432</v>
      </c>
      <c r="BA261" s="4">
        <v>1.4</v>
      </c>
      <c r="BB261" s="4">
        <v>1.2</v>
      </c>
      <c r="BC261" s="4">
        <v>2.1</v>
      </c>
      <c r="BD261" s="4">
        <v>14.063000000000001</v>
      </c>
      <c r="BE261" s="4">
        <v>12.83</v>
      </c>
      <c r="BF261" s="4">
        <v>0.91</v>
      </c>
      <c r="BG261" s="4">
        <v>16.521000000000001</v>
      </c>
      <c r="BH261" s="4">
        <v>2281.8589999999999</v>
      </c>
      <c r="BI261" s="4">
        <v>459.81099999999998</v>
      </c>
      <c r="BJ261" s="4">
        <v>2.625</v>
      </c>
      <c r="BK261" s="4">
        <v>0.35699999999999998</v>
      </c>
      <c r="BL261" s="4">
        <v>2.9820000000000002</v>
      </c>
      <c r="BM261" s="4">
        <v>2.1040000000000001</v>
      </c>
      <c r="BN261" s="4">
        <v>0.28599999999999998</v>
      </c>
      <c r="BO261" s="4">
        <v>2.391</v>
      </c>
      <c r="BP261" s="4">
        <v>9.2246000000000006</v>
      </c>
      <c r="BT261" s="4">
        <v>27.379000000000001</v>
      </c>
      <c r="BU261" s="4">
        <v>0.19950999999999999</v>
      </c>
      <c r="BV261" s="4">
        <v>-5</v>
      </c>
      <c r="BW261" s="4">
        <v>0.67400000000000004</v>
      </c>
      <c r="BX261" s="4">
        <v>4.8755259999999998</v>
      </c>
      <c r="BY261" s="4">
        <v>13.614800000000001</v>
      </c>
    </row>
    <row r="262" spans="1:77">
      <c r="A262" s="2">
        <v>42438</v>
      </c>
      <c r="B262" s="28">
        <v>0.6688361805555556</v>
      </c>
      <c r="C262" s="4">
        <v>12.244999999999999</v>
      </c>
      <c r="D262" s="4">
        <v>3.5230000000000001</v>
      </c>
      <c r="E262" s="4" t="s">
        <v>155</v>
      </c>
      <c r="F262" s="4">
        <v>35229.891213000003</v>
      </c>
      <c r="G262" s="4">
        <v>108.9</v>
      </c>
      <c r="H262" s="4">
        <v>18.2</v>
      </c>
      <c r="I262" s="4">
        <v>1310.0999999999999</v>
      </c>
      <c r="K262" s="4">
        <v>0.2</v>
      </c>
      <c r="L262" s="4">
        <v>0.86</v>
      </c>
      <c r="M262" s="4">
        <v>10.5312</v>
      </c>
      <c r="N262" s="4">
        <v>3.0299</v>
      </c>
      <c r="O262" s="4">
        <v>93.659000000000006</v>
      </c>
      <c r="P262" s="4">
        <v>15.652799999999999</v>
      </c>
      <c r="Q262" s="4">
        <v>109.3</v>
      </c>
      <c r="R262" s="4">
        <v>75.081699999999998</v>
      </c>
      <c r="S262" s="4">
        <v>12.5481</v>
      </c>
      <c r="T262" s="4">
        <v>87.6</v>
      </c>
      <c r="U262" s="4">
        <v>1310.1079</v>
      </c>
      <c r="X262" s="4">
        <v>0</v>
      </c>
      <c r="Y262" s="4">
        <v>0.17199999999999999</v>
      </c>
      <c r="Z262" s="4" t="s">
        <v>377</v>
      </c>
      <c r="AA262" s="4">
        <v>0</v>
      </c>
      <c r="AB262" s="4">
        <v>11.8</v>
      </c>
      <c r="AC262" s="4">
        <v>832</v>
      </c>
      <c r="AD262" s="4">
        <v>855</v>
      </c>
      <c r="AE262" s="4">
        <v>825</v>
      </c>
      <c r="AF262" s="4">
        <v>88</v>
      </c>
      <c r="AG262" s="4">
        <v>22.36</v>
      </c>
      <c r="AH262" s="4">
        <v>0.51</v>
      </c>
      <c r="AI262" s="4">
        <v>977</v>
      </c>
      <c r="AJ262" s="4">
        <v>-1</v>
      </c>
      <c r="AK262" s="4">
        <v>0</v>
      </c>
      <c r="AL262" s="4">
        <v>24</v>
      </c>
      <c r="AM262" s="4">
        <v>190</v>
      </c>
      <c r="AN262" s="4">
        <v>190</v>
      </c>
      <c r="AO262" s="4">
        <v>2.8</v>
      </c>
      <c r="AP262" s="4">
        <v>195</v>
      </c>
      <c r="AQ262" s="4" t="s">
        <v>155</v>
      </c>
      <c r="AR262" s="4">
        <v>1</v>
      </c>
      <c r="AS262" s="5">
        <v>0.87674768518518509</v>
      </c>
      <c r="AT262" s="4">
        <v>47.1586</v>
      </c>
      <c r="AU262" s="4">
        <v>-88.485566000000006</v>
      </c>
      <c r="AV262" s="4">
        <v>313</v>
      </c>
      <c r="AW262" s="4">
        <v>27.9</v>
      </c>
      <c r="AX262" s="4">
        <v>12</v>
      </c>
      <c r="AY262" s="4">
        <v>7</v>
      </c>
      <c r="AZ262" s="4" t="s">
        <v>432</v>
      </c>
      <c r="BA262" s="4">
        <v>1.335</v>
      </c>
      <c r="BB262" s="4">
        <v>1.2</v>
      </c>
      <c r="BC262" s="4">
        <v>1.97</v>
      </c>
      <c r="BD262" s="4">
        <v>14.063000000000001</v>
      </c>
      <c r="BE262" s="4">
        <v>13.01</v>
      </c>
      <c r="BF262" s="4">
        <v>0.93</v>
      </c>
      <c r="BG262" s="4">
        <v>16.273</v>
      </c>
      <c r="BH262" s="4">
        <v>2332.2629999999999</v>
      </c>
      <c r="BI262" s="4">
        <v>427.07900000000001</v>
      </c>
      <c r="BJ262" s="4">
        <v>2.1720000000000002</v>
      </c>
      <c r="BK262" s="4">
        <v>0.36299999999999999</v>
      </c>
      <c r="BL262" s="4">
        <v>2.5350000000000001</v>
      </c>
      <c r="BM262" s="4">
        <v>1.7410000000000001</v>
      </c>
      <c r="BN262" s="4">
        <v>0.29099999999999998</v>
      </c>
      <c r="BO262" s="4">
        <v>2.032</v>
      </c>
      <c r="BP262" s="4">
        <v>9.5939999999999994</v>
      </c>
      <c r="BT262" s="4">
        <v>27.698</v>
      </c>
      <c r="BU262" s="4">
        <v>0.22714200000000001</v>
      </c>
      <c r="BV262" s="4">
        <v>-5</v>
      </c>
      <c r="BW262" s="4">
        <v>0.67455100000000001</v>
      </c>
      <c r="BX262" s="4">
        <v>5.550783</v>
      </c>
      <c r="BY262" s="4">
        <v>13.62593</v>
      </c>
    </row>
    <row r="263" spans="1:77">
      <c r="A263" s="2">
        <v>42438</v>
      </c>
      <c r="B263" s="28">
        <v>0.66884775462962953</v>
      </c>
      <c r="C263" s="4">
        <v>12.45</v>
      </c>
      <c r="D263" s="4">
        <v>3.2766999999999999</v>
      </c>
      <c r="E263" s="4" t="s">
        <v>155</v>
      </c>
      <c r="F263" s="4">
        <v>32767.114428000001</v>
      </c>
      <c r="G263" s="4">
        <v>116.7</v>
      </c>
      <c r="H263" s="4">
        <v>18.2</v>
      </c>
      <c r="I263" s="4">
        <v>1350.1</v>
      </c>
      <c r="K263" s="4">
        <v>0.2</v>
      </c>
      <c r="L263" s="4">
        <v>0.86070000000000002</v>
      </c>
      <c r="M263" s="4">
        <v>10.7149</v>
      </c>
      <c r="N263" s="4">
        <v>2.8201999999999998</v>
      </c>
      <c r="O263" s="4">
        <v>100.4487</v>
      </c>
      <c r="P263" s="4">
        <v>15.664199999999999</v>
      </c>
      <c r="Q263" s="4">
        <v>116.1</v>
      </c>
      <c r="R263" s="4">
        <v>80.524699999999996</v>
      </c>
      <c r="S263" s="4">
        <v>12.5572</v>
      </c>
      <c r="T263" s="4">
        <v>93.1</v>
      </c>
      <c r="U263" s="4">
        <v>1350.0779</v>
      </c>
      <c r="X263" s="4">
        <v>0</v>
      </c>
      <c r="Y263" s="4">
        <v>0.1721</v>
      </c>
      <c r="Z263" s="4" t="s">
        <v>377</v>
      </c>
      <c r="AA263" s="4">
        <v>0</v>
      </c>
      <c r="AB263" s="4">
        <v>11.7</v>
      </c>
      <c r="AC263" s="4">
        <v>833</v>
      </c>
      <c r="AD263" s="4">
        <v>855</v>
      </c>
      <c r="AE263" s="4">
        <v>826</v>
      </c>
      <c r="AF263" s="4">
        <v>88</v>
      </c>
      <c r="AG263" s="4">
        <v>22.36</v>
      </c>
      <c r="AH263" s="4">
        <v>0.51</v>
      </c>
      <c r="AI263" s="4">
        <v>977</v>
      </c>
      <c r="AJ263" s="4">
        <v>-1</v>
      </c>
      <c r="AK263" s="4">
        <v>0</v>
      </c>
      <c r="AL263" s="4">
        <v>24</v>
      </c>
      <c r="AM263" s="4">
        <v>190</v>
      </c>
      <c r="AN263" s="4">
        <v>190</v>
      </c>
      <c r="AO263" s="4">
        <v>2.8</v>
      </c>
      <c r="AP263" s="4">
        <v>195</v>
      </c>
      <c r="AQ263" s="4" t="s">
        <v>155</v>
      </c>
      <c r="AR263" s="4">
        <v>1</v>
      </c>
      <c r="AS263" s="5">
        <v>0.87675925925925924</v>
      </c>
      <c r="AT263" s="4">
        <v>47.158560000000001</v>
      </c>
      <c r="AU263" s="4">
        <v>-88.485426000000004</v>
      </c>
      <c r="AV263" s="4">
        <v>312.8</v>
      </c>
      <c r="AW263" s="4">
        <v>26.7</v>
      </c>
      <c r="AX263" s="4">
        <v>12</v>
      </c>
      <c r="AY263" s="4">
        <v>8</v>
      </c>
      <c r="AZ263" s="4" t="s">
        <v>421</v>
      </c>
      <c r="BA263" s="4">
        <v>1.2350000000000001</v>
      </c>
      <c r="BB263" s="4">
        <v>1.33</v>
      </c>
      <c r="BC263" s="4">
        <v>1.9</v>
      </c>
      <c r="BD263" s="4">
        <v>14.063000000000001</v>
      </c>
      <c r="BE263" s="4">
        <v>13.07</v>
      </c>
      <c r="BF263" s="4">
        <v>0.93</v>
      </c>
      <c r="BG263" s="4">
        <v>16.189</v>
      </c>
      <c r="BH263" s="4">
        <v>2376.7930000000001</v>
      </c>
      <c r="BI263" s="4">
        <v>398.15699999999998</v>
      </c>
      <c r="BJ263" s="4">
        <v>2.3330000000000002</v>
      </c>
      <c r="BK263" s="4">
        <v>0.36399999999999999</v>
      </c>
      <c r="BL263" s="4">
        <v>2.6970000000000001</v>
      </c>
      <c r="BM263" s="4">
        <v>1.871</v>
      </c>
      <c r="BN263" s="4">
        <v>0.29199999999999998</v>
      </c>
      <c r="BO263" s="4">
        <v>2.1619999999999999</v>
      </c>
      <c r="BP263" s="4">
        <v>9.9027999999999992</v>
      </c>
      <c r="BT263" s="4">
        <v>27.763000000000002</v>
      </c>
      <c r="BU263" s="4">
        <v>0.23663300000000001</v>
      </c>
      <c r="BV263" s="4">
        <v>-5</v>
      </c>
      <c r="BW263" s="4">
        <v>0.673898</v>
      </c>
      <c r="BX263" s="4">
        <v>5.7827190000000002</v>
      </c>
      <c r="BY263" s="4">
        <v>13.612740000000001</v>
      </c>
    </row>
    <row r="264" spans="1:77">
      <c r="A264" s="2">
        <v>42438</v>
      </c>
      <c r="B264" s="28">
        <v>0.66885932870370368</v>
      </c>
      <c r="C264" s="4">
        <v>12.39</v>
      </c>
      <c r="D264" s="4">
        <v>3.2921</v>
      </c>
      <c r="E264" s="4" t="s">
        <v>155</v>
      </c>
      <c r="F264" s="4">
        <v>32920.743524999998</v>
      </c>
      <c r="G264" s="4">
        <v>145.5</v>
      </c>
      <c r="H264" s="4">
        <v>18.2</v>
      </c>
      <c r="I264" s="4">
        <v>1404.6</v>
      </c>
      <c r="K264" s="4">
        <v>0.2</v>
      </c>
      <c r="L264" s="4">
        <v>0.8609</v>
      </c>
      <c r="M264" s="4">
        <v>10.667</v>
      </c>
      <c r="N264" s="4">
        <v>2.8342000000000001</v>
      </c>
      <c r="O264" s="4">
        <v>125.2368</v>
      </c>
      <c r="P264" s="4">
        <v>15.6799</v>
      </c>
      <c r="Q264" s="4">
        <v>140.9</v>
      </c>
      <c r="R264" s="4">
        <v>100.3961</v>
      </c>
      <c r="S264" s="4">
        <v>12.569800000000001</v>
      </c>
      <c r="T264" s="4">
        <v>113</v>
      </c>
      <c r="U264" s="4">
        <v>1404.6075000000001</v>
      </c>
      <c r="X264" s="4">
        <v>0</v>
      </c>
      <c r="Y264" s="4">
        <v>0.17219999999999999</v>
      </c>
      <c r="Z264" s="4" t="s">
        <v>377</v>
      </c>
      <c r="AA264" s="4">
        <v>0</v>
      </c>
      <c r="AB264" s="4">
        <v>11.8</v>
      </c>
      <c r="AC264" s="4">
        <v>834</v>
      </c>
      <c r="AD264" s="4">
        <v>855</v>
      </c>
      <c r="AE264" s="4">
        <v>827</v>
      </c>
      <c r="AF264" s="4">
        <v>88</v>
      </c>
      <c r="AG264" s="4">
        <v>22.36</v>
      </c>
      <c r="AH264" s="4">
        <v>0.51</v>
      </c>
      <c r="AI264" s="4">
        <v>977</v>
      </c>
      <c r="AJ264" s="4">
        <v>-1</v>
      </c>
      <c r="AK264" s="4">
        <v>0</v>
      </c>
      <c r="AL264" s="4">
        <v>24</v>
      </c>
      <c r="AM264" s="4">
        <v>190</v>
      </c>
      <c r="AN264" s="4">
        <v>190</v>
      </c>
      <c r="AO264" s="4">
        <v>2.7</v>
      </c>
      <c r="AP264" s="4">
        <v>195</v>
      </c>
      <c r="AQ264" s="4" t="s">
        <v>155</v>
      </c>
      <c r="AR264" s="4">
        <v>1</v>
      </c>
      <c r="AS264" s="5">
        <v>0.87677083333333339</v>
      </c>
      <c r="AT264" s="4">
        <v>47.158532000000001</v>
      </c>
      <c r="AU264" s="4">
        <v>-88.485286000000002</v>
      </c>
      <c r="AV264" s="4">
        <v>312.60000000000002</v>
      </c>
      <c r="AW264" s="4">
        <v>25.6</v>
      </c>
      <c r="AX264" s="4">
        <v>12</v>
      </c>
      <c r="AY264" s="4">
        <v>9</v>
      </c>
      <c r="AZ264" s="4" t="s">
        <v>420</v>
      </c>
      <c r="BA264" s="4">
        <v>1.2</v>
      </c>
      <c r="BB264" s="4">
        <v>1.4650000000000001</v>
      </c>
      <c r="BC264" s="4">
        <v>1.9650000000000001</v>
      </c>
      <c r="BD264" s="4">
        <v>14.063000000000001</v>
      </c>
      <c r="BE264" s="4">
        <v>13.1</v>
      </c>
      <c r="BF264" s="4">
        <v>0.93</v>
      </c>
      <c r="BG264" s="4">
        <v>16.155999999999999</v>
      </c>
      <c r="BH264" s="4">
        <v>2371.1089999999999</v>
      </c>
      <c r="BI264" s="4">
        <v>400.97500000000002</v>
      </c>
      <c r="BJ264" s="4">
        <v>2.915</v>
      </c>
      <c r="BK264" s="4">
        <v>0.36499999999999999</v>
      </c>
      <c r="BL264" s="4">
        <v>3.28</v>
      </c>
      <c r="BM264" s="4">
        <v>2.3370000000000002</v>
      </c>
      <c r="BN264" s="4">
        <v>0.29299999999999998</v>
      </c>
      <c r="BO264" s="4">
        <v>2.63</v>
      </c>
      <c r="BP264" s="4">
        <v>10.324299999999999</v>
      </c>
      <c r="BT264" s="4">
        <v>27.829000000000001</v>
      </c>
      <c r="BU264" s="4">
        <v>0.23175499999999999</v>
      </c>
      <c r="BV264" s="4">
        <v>-5</v>
      </c>
      <c r="BW264" s="4">
        <v>0.67300000000000004</v>
      </c>
      <c r="BX264" s="4">
        <v>5.663513</v>
      </c>
      <c r="BY264" s="4">
        <v>13.5946</v>
      </c>
    </row>
    <row r="265" spans="1:77">
      <c r="A265" s="2">
        <v>42438</v>
      </c>
      <c r="B265" s="28">
        <v>0.66887090277777783</v>
      </c>
      <c r="C265" s="4">
        <v>12.157999999999999</v>
      </c>
      <c r="D265" s="4">
        <v>3.5617000000000001</v>
      </c>
      <c r="E265" s="4" t="s">
        <v>155</v>
      </c>
      <c r="F265" s="4">
        <v>35617.183708999997</v>
      </c>
      <c r="G265" s="4">
        <v>156.30000000000001</v>
      </c>
      <c r="H265" s="4">
        <v>18.600000000000001</v>
      </c>
      <c r="I265" s="4">
        <v>1506.4</v>
      </c>
      <c r="K265" s="4">
        <v>0.2</v>
      </c>
      <c r="L265" s="4">
        <v>0.86019999999999996</v>
      </c>
      <c r="M265" s="4">
        <v>10.458</v>
      </c>
      <c r="N265" s="4">
        <v>3.0636000000000001</v>
      </c>
      <c r="O265" s="4">
        <v>134.4391</v>
      </c>
      <c r="P265" s="4">
        <v>15.994999999999999</v>
      </c>
      <c r="Q265" s="4">
        <v>150.4</v>
      </c>
      <c r="R265" s="4">
        <v>107.7732</v>
      </c>
      <c r="S265" s="4">
        <v>12.8224</v>
      </c>
      <c r="T265" s="4">
        <v>120.6</v>
      </c>
      <c r="U265" s="4">
        <v>1506.3982000000001</v>
      </c>
      <c r="X265" s="4">
        <v>0</v>
      </c>
      <c r="Y265" s="4">
        <v>0.17199999999999999</v>
      </c>
      <c r="Z265" s="4" t="s">
        <v>377</v>
      </c>
      <c r="AA265" s="4">
        <v>0</v>
      </c>
      <c r="AB265" s="4">
        <v>11.8</v>
      </c>
      <c r="AC265" s="4">
        <v>833</v>
      </c>
      <c r="AD265" s="4">
        <v>856</v>
      </c>
      <c r="AE265" s="4">
        <v>826</v>
      </c>
      <c r="AF265" s="4">
        <v>88</v>
      </c>
      <c r="AG265" s="4">
        <v>22.36</v>
      </c>
      <c r="AH265" s="4">
        <v>0.51</v>
      </c>
      <c r="AI265" s="4">
        <v>977</v>
      </c>
      <c r="AJ265" s="4">
        <v>-1</v>
      </c>
      <c r="AK265" s="4">
        <v>0</v>
      </c>
      <c r="AL265" s="4">
        <v>24</v>
      </c>
      <c r="AM265" s="4">
        <v>190</v>
      </c>
      <c r="AN265" s="4">
        <v>190.6</v>
      </c>
      <c r="AO265" s="4">
        <v>2.8</v>
      </c>
      <c r="AP265" s="4">
        <v>195</v>
      </c>
      <c r="AQ265" s="4" t="s">
        <v>155</v>
      </c>
      <c r="AR265" s="4">
        <v>1</v>
      </c>
      <c r="AS265" s="5">
        <v>0.87678240740740743</v>
      </c>
      <c r="AT265" s="4">
        <v>47.15851</v>
      </c>
      <c r="AU265" s="4">
        <v>-88.485142999999994</v>
      </c>
      <c r="AV265" s="4">
        <v>312.5</v>
      </c>
      <c r="AW265" s="4">
        <v>25.1</v>
      </c>
      <c r="AX265" s="4">
        <v>12</v>
      </c>
      <c r="AY265" s="4">
        <v>9</v>
      </c>
      <c r="AZ265" s="4" t="s">
        <v>420</v>
      </c>
      <c r="BA265" s="4">
        <v>1.2649999999999999</v>
      </c>
      <c r="BB265" s="4">
        <v>1.5</v>
      </c>
      <c r="BC265" s="4">
        <v>2.0649999999999999</v>
      </c>
      <c r="BD265" s="4">
        <v>14.063000000000001</v>
      </c>
      <c r="BE265" s="4">
        <v>13.02</v>
      </c>
      <c r="BF265" s="4">
        <v>0.93</v>
      </c>
      <c r="BG265" s="4">
        <v>16.257999999999999</v>
      </c>
      <c r="BH265" s="4">
        <v>2319.4259999999999</v>
      </c>
      <c r="BI265" s="4">
        <v>432.45800000000003</v>
      </c>
      <c r="BJ265" s="4">
        <v>3.1219999999999999</v>
      </c>
      <c r="BK265" s="4">
        <v>0.371</v>
      </c>
      <c r="BL265" s="4">
        <v>3.4940000000000002</v>
      </c>
      <c r="BM265" s="4">
        <v>2.5030000000000001</v>
      </c>
      <c r="BN265" s="4">
        <v>0.29799999999999999</v>
      </c>
      <c r="BO265" s="4">
        <v>2.8010000000000002</v>
      </c>
      <c r="BP265" s="4">
        <v>11.047599999999999</v>
      </c>
      <c r="BT265" s="4">
        <v>27.742000000000001</v>
      </c>
      <c r="BU265" s="4">
        <v>0.25218299999999999</v>
      </c>
      <c r="BV265" s="4">
        <v>-5</v>
      </c>
      <c r="BW265" s="4">
        <v>0.67410199999999998</v>
      </c>
      <c r="BX265" s="4">
        <v>6.1627219999999996</v>
      </c>
      <c r="BY265" s="4">
        <v>13.616860000000001</v>
      </c>
    </row>
    <row r="266" spans="1:77">
      <c r="A266" s="2">
        <v>42438</v>
      </c>
      <c r="B266" s="28">
        <v>0.66888247685185187</v>
      </c>
      <c r="C266" s="4">
        <v>12.122999999999999</v>
      </c>
      <c r="D266" s="4">
        <v>3.9117000000000002</v>
      </c>
      <c r="E266" s="4" t="s">
        <v>155</v>
      </c>
      <c r="F266" s="4">
        <v>39116.983471</v>
      </c>
      <c r="G266" s="4">
        <v>140.19999999999999</v>
      </c>
      <c r="H266" s="4">
        <v>20.7</v>
      </c>
      <c r="I266" s="4">
        <v>1458</v>
      </c>
      <c r="K266" s="4">
        <v>0.2</v>
      </c>
      <c r="L266" s="4">
        <v>0.85729999999999995</v>
      </c>
      <c r="M266" s="4">
        <v>10.393000000000001</v>
      </c>
      <c r="N266" s="4">
        <v>3.3534999999999999</v>
      </c>
      <c r="O266" s="4">
        <v>120.2218</v>
      </c>
      <c r="P266" s="4">
        <v>17.757300000000001</v>
      </c>
      <c r="Q266" s="4">
        <v>138</v>
      </c>
      <c r="R266" s="4">
        <v>96.375799999999998</v>
      </c>
      <c r="S266" s="4">
        <v>14.235200000000001</v>
      </c>
      <c r="T266" s="4">
        <v>110.6</v>
      </c>
      <c r="U266" s="4">
        <v>1458.0455999999999</v>
      </c>
      <c r="X266" s="4">
        <v>0</v>
      </c>
      <c r="Y266" s="4">
        <v>0.17150000000000001</v>
      </c>
      <c r="Z266" s="4" t="s">
        <v>377</v>
      </c>
      <c r="AA266" s="4">
        <v>0</v>
      </c>
      <c r="AB266" s="4">
        <v>11.8</v>
      </c>
      <c r="AC266" s="4">
        <v>834</v>
      </c>
      <c r="AD266" s="4">
        <v>858</v>
      </c>
      <c r="AE266" s="4">
        <v>827</v>
      </c>
      <c r="AF266" s="4">
        <v>88</v>
      </c>
      <c r="AG266" s="4">
        <v>22.36</v>
      </c>
      <c r="AH266" s="4">
        <v>0.51</v>
      </c>
      <c r="AI266" s="4">
        <v>977</v>
      </c>
      <c r="AJ266" s="4">
        <v>-1</v>
      </c>
      <c r="AK266" s="4">
        <v>0</v>
      </c>
      <c r="AL266" s="4">
        <v>24</v>
      </c>
      <c r="AM266" s="4">
        <v>190</v>
      </c>
      <c r="AN266" s="4">
        <v>191</v>
      </c>
      <c r="AO266" s="4">
        <v>2.8</v>
      </c>
      <c r="AP266" s="4">
        <v>195</v>
      </c>
      <c r="AQ266" s="4" t="s">
        <v>155</v>
      </c>
      <c r="AR266" s="4">
        <v>1</v>
      </c>
      <c r="AS266" s="5">
        <v>0.87679398148148147</v>
      </c>
      <c r="AT266" s="4">
        <v>47.158495000000002</v>
      </c>
      <c r="AU266" s="4">
        <v>-88.484995999999995</v>
      </c>
      <c r="AV266" s="4">
        <v>312.39999999999998</v>
      </c>
      <c r="AW266" s="4">
        <v>24.8</v>
      </c>
      <c r="AX266" s="4">
        <v>12</v>
      </c>
      <c r="AY266" s="4">
        <v>9</v>
      </c>
      <c r="AZ266" s="4" t="s">
        <v>420</v>
      </c>
      <c r="BA266" s="4">
        <v>1.3</v>
      </c>
      <c r="BB266" s="4">
        <v>1.5649999999999999</v>
      </c>
      <c r="BC266" s="4">
        <v>2.1</v>
      </c>
      <c r="BD266" s="4">
        <v>14.063000000000001</v>
      </c>
      <c r="BE266" s="4">
        <v>12.75</v>
      </c>
      <c r="BF266" s="4">
        <v>0.91</v>
      </c>
      <c r="BG266" s="4">
        <v>16.645</v>
      </c>
      <c r="BH266" s="4">
        <v>2268.386</v>
      </c>
      <c r="BI266" s="4">
        <v>465.858</v>
      </c>
      <c r="BJ266" s="4">
        <v>2.7480000000000002</v>
      </c>
      <c r="BK266" s="4">
        <v>0.40600000000000003</v>
      </c>
      <c r="BL266" s="4">
        <v>3.1539999999999999</v>
      </c>
      <c r="BM266" s="4">
        <v>2.2029999999999998</v>
      </c>
      <c r="BN266" s="4">
        <v>0.32500000000000001</v>
      </c>
      <c r="BO266" s="4">
        <v>2.528</v>
      </c>
      <c r="BP266" s="4">
        <v>10.523099999999999</v>
      </c>
      <c r="BT266" s="4">
        <v>27.210999999999999</v>
      </c>
      <c r="BU266" s="4">
        <v>0.24551100000000001</v>
      </c>
      <c r="BV266" s="4">
        <v>-5</v>
      </c>
      <c r="BW266" s="4">
        <v>0.67444899999999997</v>
      </c>
      <c r="BX266" s="4">
        <v>5.9996749999999999</v>
      </c>
      <c r="BY266" s="4">
        <v>13.62387</v>
      </c>
    </row>
    <row r="267" spans="1:77">
      <c r="A267" s="2">
        <v>42438</v>
      </c>
      <c r="B267" s="28">
        <v>0.66889405092592591</v>
      </c>
      <c r="C267" s="4">
        <v>12.12</v>
      </c>
      <c r="D267" s="4">
        <v>3.6728999999999998</v>
      </c>
      <c r="E267" s="4" t="s">
        <v>155</v>
      </c>
      <c r="F267" s="4">
        <v>36728.553719000003</v>
      </c>
      <c r="G267" s="4">
        <v>113.3</v>
      </c>
      <c r="H267" s="4">
        <v>20.8</v>
      </c>
      <c r="I267" s="4">
        <v>1314.4</v>
      </c>
      <c r="K267" s="4">
        <v>0.2</v>
      </c>
      <c r="L267" s="4">
        <v>0.85970000000000002</v>
      </c>
      <c r="M267" s="4">
        <v>10.4193</v>
      </c>
      <c r="N267" s="4">
        <v>3.1575000000000002</v>
      </c>
      <c r="O267" s="4">
        <v>97.410600000000002</v>
      </c>
      <c r="P267" s="4">
        <v>17.892199999999999</v>
      </c>
      <c r="Q267" s="4">
        <v>115.3</v>
      </c>
      <c r="R267" s="4">
        <v>78.089299999999994</v>
      </c>
      <c r="S267" s="4">
        <v>14.343299999999999</v>
      </c>
      <c r="T267" s="4">
        <v>92.4</v>
      </c>
      <c r="U267" s="4">
        <v>1314.3667</v>
      </c>
      <c r="X267" s="4">
        <v>0</v>
      </c>
      <c r="Y267" s="4">
        <v>0.1719</v>
      </c>
      <c r="Z267" s="4" t="s">
        <v>377</v>
      </c>
      <c r="AA267" s="4">
        <v>0</v>
      </c>
      <c r="AB267" s="4">
        <v>11.8</v>
      </c>
      <c r="AC267" s="4">
        <v>834</v>
      </c>
      <c r="AD267" s="4">
        <v>856</v>
      </c>
      <c r="AE267" s="4">
        <v>827</v>
      </c>
      <c r="AF267" s="4">
        <v>88</v>
      </c>
      <c r="AG267" s="4">
        <v>22.36</v>
      </c>
      <c r="AH267" s="4">
        <v>0.51</v>
      </c>
      <c r="AI267" s="4">
        <v>977</v>
      </c>
      <c r="AJ267" s="4">
        <v>-1</v>
      </c>
      <c r="AK267" s="4">
        <v>0</v>
      </c>
      <c r="AL267" s="4">
        <v>23.449000000000002</v>
      </c>
      <c r="AM267" s="4">
        <v>190</v>
      </c>
      <c r="AN267" s="4">
        <v>190.4</v>
      </c>
      <c r="AO267" s="4">
        <v>2.9</v>
      </c>
      <c r="AP267" s="4">
        <v>195</v>
      </c>
      <c r="AQ267" s="4" t="s">
        <v>155</v>
      </c>
      <c r="AR267" s="4">
        <v>1</v>
      </c>
      <c r="AS267" s="5">
        <v>0.8768055555555555</v>
      </c>
      <c r="AT267" s="4">
        <v>47.158481999999999</v>
      </c>
      <c r="AU267" s="4">
        <v>-88.484851000000006</v>
      </c>
      <c r="AV267" s="4">
        <v>312.10000000000002</v>
      </c>
      <c r="AW267" s="4">
        <v>24.6</v>
      </c>
      <c r="AX267" s="4">
        <v>12</v>
      </c>
      <c r="AY267" s="4">
        <v>9</v>
      </c>
      <c r="AZ267" s="4" t="s">
        <v>420</v>
      </c>
      <c r="BA267" s="4">
        <v>1.3</v>
      </c>
      <c r="BB267" s="4">
        <v>1.6</v>
      </c>
      <c r="BC267" s="4">
        <v>2.1</v>
      </c>
      <c r="BD267" s="4">
        <v>14.063000000000001</v>
      </c>
      <c r="BE267" s="4">
        <v>12.97</v>
      </c>
      <c r="BF267" s="4">
        <v>0.92</v>
      </c>
      <c r="BG267" s="4">
        <v>16.323</v>
      </c>
      <c r="BH267" s="4">
        <v>2304.7620000000002</v>
      </c>
      <c r="BI267" s="4">
        <v>444.53399999999999</v>
      </c>
      <c r="BJ267" s="4">
        <v>2.2559999999999998</v>
      </c>
      <c r="BK267" s="4">
        <v>0.41399999999999998</v>
      </c>
      <c r="BL267" s="4">
        <v>2.6709999999999998</v>
      </c>
      <c r="BM267" s="4">
        <v>1.8089999999999999</v>
      </c>
      <c r="BN267" s="4">
        <v>0.33200000000000002</v>
      </c>
      <c r="BO267" s="4">
        <v>2.141</v>
      </c>
      <c r="BP267" s="4">
        <v>9.6140000000000008</v>
      </c>
      <c r="BT267" s="4">
        <v>27.654</v>
      </c>
      <c r="BU267" s="4">
        <v>0.22744900000000001</v>
      </c>
      <c r="BV267" s="4">
        <v>-5</v>
      </c>
      <c r="BW267" s="4">
        <v>0.67510199999999998</v>
      </c>
      <c r="BX267" s="4">
        <v>5.5582849999999997</v>
      </c>
      <c r="BY267" s="4">
        <v>13.63706</v>
      </c>
    </row>
    <row r="268" spans="1:77">
      <c r="A268" s="2">
        <v>42438</v>
      </c>
      <c r="B268" s="28">
        <v>0.66890562499999995</v>
      </c>
      <c r="C268" s="4">
        <v>12.45</v>
      </c>
      <c r="D268" s="4">
        <v>3.2997000000000001</v>
      </c>
      <c r="E268" s="4" t="s">
        <v>155</v>
      </c>
      <c r="F268" s="4">
        <v>32997.476949000004</v>
      </c>
      <c r="G268" s="4">
        <v>97.5</v>
      </c>
      <c r="H268" s="4">
        <v>21.3</v>
      </c>
      <c r="I268" s="4">
        <v>1252.7</v>
      </c>
      <c r="K268" s="4">
        <v>0.2</v>
      </c>
      <c r="L268" s="4">
        <v>0.86060000000000003</v>
      </c>
      <c r="M268" s="4">
        <v>10.714399999999999</v>
      </c>
      <c r="N268" s="4">
        <v>2.8397000000000001</v>
      </c>
      <c r="O268" s="4">
        <v>83.894900000000007</v>
      </c>
      <c r="P268" s="4">
        <v>18.3309</v>
      </c>
      <c r="Q268" s="4">
        <v>102.2</v>
      </c>
      <c r="R268" s="4">
        <v>67.254300000000001</v>
      </c>
      <c r="S268" s="4">
        <v>14.694900000000001</v>
      </c>
      <c r="T268" s="4">
        <v>81.900000000000006</v>
      </c>
      <c r="U268" s="4">
        <v>1252.7418</v>
      </c>
      <c r="X268" s="4">
        <v>0</v>
      </c>
      <c r="Y268" s="4">
        <v>0.1721</v>
      </c>
      <c r="Z268" s="4" t="s">
        <v>377</v>
      </c>
      <c r="AA268" s="4">
        <v>0</v>
      </c>
      <c r="AB268" s="4">
        <v>11.8</v>
      </c>
      <c r="AC268" s="4">
        <v>835</v>
      </c>
      <c r="AD268" s="4">
        <v>855</v>
      </c>
      <c r="AE268" s="4">
        <v>828</v>
      </c>
      <c r="AF268" s="4">
        <v>88</v>
      </c>
      <c r="AG268" s="4">
        <v>22.36</v>
      </c>
      <c r="AH268" s="4">
        <v>0.51</v>
      </c>
      <c r="AI268" s="4">
        <v>977</v>
      </c>
      <c r="AJ268" s="4">
        <v>-1</v>
      </c>
      <c r="AK268" s="4">
        <v>0</v>
      </c>
      <c r="AL268" s="4">
        <v>23.550999999999998</v>
      </c>
      <c r="AM268" s="4">
        <v>190</v>
      </c>
      <c r="AN268" s="4">
        <v>190</v>
      </c>
      <c r="AO268" s="4">
        <v>2.9</v>
      </c>
      <c r="AP268" s="4">
        <v>195</v>
      </c>
      <c r="AQ268" s="4" t="s">
        <v>155</v>
      </c>
      <c r="AR268" s="4">
        <v>1</v>
      </c>
      <c r="AS268" s="5">
        <v>0.87681712962962965</v>
      </c>
      <c r="AT268" s="4">
        <v>47.158473999999998</v>
      </c>
      <c r="AU268" s="4">
        <v>-88.484708999999995</v>
      </c>
      <c r="AV268" s="4">
        <v>311.89999999999998</v>
      </c>
      <c r="AW268" s="4">
        <v>24.3</v>
      </c>
      <c r="AX268" s="4">
        <v>12</v>
      </c>
      <c r="AY268" s="4">
        <v>9</v>
      </c>
      <c r="AZ268" s="4" t="s">
        <v>420</v>
      </c>
      <c r="BA268" s="4">
        <v>1.3</v>
      </c>
      <c r="BB268" s="4">
        <v>1.6</v>
      </c>
      <c r="BC268" s="4">
        <v>2.165</v>
      </c>
      <c r="BD268" s="4">
        <v>14.063000000000001</v>
      </c>
      <c r="BE268" s="4">
        <v>13.06</v>
      </c>
      <c r="BF268" s="4">
        <v>0.93</v>
      </c>
      <c r="BG268" s="4">
        <v>16.201000000000001</v>
      </c>
      <c r="BH268" s="4">
        <v>2375.0590000000002</v>
      </c>
      <c r="BI268" s="4">
        <v>400.64299999999997</v>
      </c>
      <c r="BJ268" s="4">
        <v>1.948</v>
      </c>
      <c r="BK268" s="4">
        <v>0.42599999999999999</v>
      </c>
      <c r="BL268" s="4">
        <v>2.3730000000000002</v>
      </c>
      <c r="BM268" s="4">
        <v>1.5609999999999999</v>
      </c>
      <c r="BN268" s="4">
        <v>0.34100000000000003</v>
      </c>
      <c r="BO268" s="4">
        <v>1.9019999999999999</v>
      </c>
      <c r="BP268" s="4">
        <v>9.1826000000000008</v>
      </c>
      <c r="BT268" s="4">
        <v>27.741</v>
      </c>
      <c r="BU268" s="4">
        <v>0.22148999999999999</v>
      </c>
      <c r="BV268" s="4">
        <v>-5</v>
      </c>
      <c r="BW268" s="4">
        <v>0.67544899999999997</v>
      </c>
      <c r="BX268" s="4">
        <v>5.4126620000000001</v>
      </c>
      <c r="BY268" s="4">
        <v>13.644069999999999</v>
      </c>
    </row>
    <row r="269" spans="1:77">
      <c r="A269" s="2">
        <v>42438</v>
      </c>
      <c r="B269" s="28">
        <v>0.6689171990740741</v>
      </c>
      <c r="C269" s="4">
        <v>13.01</v>
      </c>
      <c r="D269" s="4">
        <v>2.3725000000000001</v>
      </c>
      <c r="E269" s="4" t="s">
        <v>155</v>
      </c>
      <c r="F269" s="4">
        <v>23724.859437999999</v>
      </c>
      <c r="G269" s="4">
        <v>93.5</v>
      </c>
      <c r="H269" s="4">
        <v>23.4</v>
      </c>
      <c r="I269" s="4">
        <v>722.1</v>
      </c>
      <c r="K269" s="4">
        <v>0.2</v>
      </c>
      <c r="L269" s="4">
        <v>0.86509999999999998</v>
      </c>
      <c r="M269" s="4">
        <v>11.254899999999999</v>
      </c>
      <c r="N269" s="4">
        <v>2.0524</v>
      </c>
      <c r="O269" s="4">
        <v>80.912499999999994</v>
      </c>
      <c r="P269" s="4">
        <v>20.243200000000002</v>
      </c>
      <c r="Q269" s="4">
        <v>101.2</v>
      </c>
      <c r="R269" s="4">
        <v>64.863600000000005</v>
      </c>
      <c r="S269" s="4">
        <v>16.228000000000002</v>
      </c>
      <c r="T269" s="4">
        <v>81.099999999999994</v>
      </c>
      <c r="U269" s="4">
        <v>722.1078</v>
      </c>
      <c r="X269" s="4">
        <v>0</v>
      </c>
      <c r="Y269" s="4">
        <v>0.17299999999999999</v>
      </c>
      <c r="Z269" s="4" t="s">
        <v>377</v>
      </c>
      <c r="AA269" s="4">
        <v>0</v>
      </c>
      <c r="AB269" s="4">
        <v>11.8</v>
      </c>
      <c r="AC269" s="4">
        <v>835</v>
      </c>
      <c r="AD269" s="4">
        <v>857</v>
      </c>
      <c r="AE269" s="4">
        <v>829</v>
      </c>
      <c r="AF269" s="4">
        <v>88</v>
      </c>
      <c r="AG269" s="4">
        <v>22.36</v>
      </c>
      <c r="AH269" s="4">
        <v>0.51</v>
      </c>
      <c r="AI269" s="4">
        <v>977</v>
      </c>
      <c r="AJ269" s="4">
        <v>-1</v>
      </c>
      <c r="AK269" s="4">
        <v>0</v>
      </c>
      <c r="AL269" s="4">
        <v>24</v>
      </c>
      <c r="AM269" s="4">
        <v>190</v>
      </c>
      <c r="AN269" s="4">
        <v>190</v>
      </c>
      <c r="AO269" s="4">
        <v>2.8</v>
      </c>
      <c r="AP269" s="4">
        <v>195</v>
      </c>
      <c r="AQ269" s="4" t="s">
        <v>155</v>
      </c>
      <c r="AR269" s="4">
        <v>1</v>
      </c>
      <c r="AS269" s="5">
        <v>0.8768287037037038</v>
      </c>
      <c r="AT269" s="4">
        <v>47.158479999999997</v>
      </c>
      <c r="AU269" s="4">
        <v>-88.484571000000003</v>
      </c>
      <c r="AV269" s="4">
        <v>311.7</v>
      </c>
      <c r="AW269" s="4">
        <v>23.6</v>
      </c>
      <c r="AX269" s="4">
        <v>12</v>
      </c>
      <c r="AY269" s="4">
        <v>9</v>
      </c>
      <c r="AZ269" s="4" t="s">
        <v>420</v>
      </c>
      <c r="BA269" s="4">
        <v>1.365</v>
      </c>
      <c r="BB269" s="4">
        <v>1.7949999999999999</v>
      </c>
      <c r="BC269" s="4">
        <v>2.395</v>
      </c>
      <c r="BD269" s="4">
        <v>14.063000000000001</v>
      </c>
      <c r="BE269" s="4">
        <v>13.53</v>
      </c>
      <c r="BF269" s="4">
        <v>0.96</v>
      </c>
      <c r="BG269" s="4">
        <v>15.593999999999999</v>
      </c>
      <c r="BH269" s="4">
        <v>2550.9769999999999</v>
      </c>
      <c r="BI269" s="4">
        <v>296.08100000000002</v>
      </c>
      <c r="BJ269" s="4">
        <v>1.921</v>
      </c>
      <c r="BK269" s="4">
        <v>0.48</v>
      </c>
      <c r="BL269" s="4">
        <v>2.4009999999999998</v>
      </c>
      <c r="BM269" s="4">
        <v>1.54</v>
      </c>
      <c r="BN269" s="4">
        <v>0.38500000000000001</v>
      </c>
      <c r="BO269" s="4">
        <v>1.925</v>
      </c>
      <c r="BP269" s="4">
        <v>5.4120999999999997</v>
      </c>
      <c r="BT269" s="4">
        <v>28.513999999999999</v>
      </c>
      <c r="BU269" s="4">
        <v>0.20599100000000001</v>
      </c>
      <c r="BV269" s="4">
        <v>-5</v>
      </c>
      <c r="BW269" s="4">
        <v>0.67500000000000004</v>
      </c>
      <c r="BX269" s="4">
        <v>5.0339049999999999</v>
      </c>
      <c r="BY269" s="4">
        <v>13.635</v>
      </c>
    </row>
    <row r="270" spans="1:77">
      <c r="A270" s="2">
        <v>42438</v>
      </c>
      <c r="B270" s="28">
        <v>0.66892877314814825</v>
      </c>
      <c r="C270" s="4">
        <v>13.009</v>
      </c>
      <c r="D270" s="4">
        <v>1.9982</v>
      </c>
      <c r="E270" s="4" t="s">
        <v>155</v>
      </c>
      <c r="F270" s="4">
        <v>19982.181352</v>
      </c>
      <c r="G270" s="4">
        <v>92.9</v>
      </c>
      <c r="H270" s="4">
        <v>23.4</v>
      </c>
      <c r="I270" s="4">
        <v>732.3</v>
      </c>
      <c r="K270" s="4">
        <v>0.2</v>
      </c>
      <c r="L270" s="4">
        <v>0.86839999999999995</v>
      </c>
      <c r="M270" s="4">
        <v>11.297700000000001</v>
      </c>
      <c r="N270" s="4">
        <v>1.7353000000000001</v>
      </c>
      <c r="O270" s="4">
        <v>80.695300000000003</v>
      </c>
      <c r="P270" s="4">
        <v>20.3002</v>
      </c>
      <c r="Q270" s="4">
        <v>101</v>
      </c>
      <c r="R270" s="4">
        <v>64.689499999999995</v>
      </c>
      <c r="S270" s="4">
        <v>16.273599999999998</v>
      </c>
      <c r="T270" s="4">
        <v>81</v>
      </c>
      <c r="U270" s="4">
        <v>732.26739999999995</v>
      </c>
      <c r="X270" s="4">
        <v>0</v>
      </c>
      <c r="Y270" s="4">
        <v>0.17369999999999999</v>
      </c>
      <c r="Z270" s="4" t="s">
        <v>377</v>
      </c>
      <c r="AA270" s="4">
        <v>0</v>
      </c>
      <c r="AB270" s="4">
        <v>11.8</v>
      </c>
      <c r="AC270" s="4">
        <v>835</v>
      </c>
      <c r="AD270" s="4">
        <v>860</v>
      </c>
      <c r="AE270" s="4">
        <v>829</v>
      </c>
      <c r="AF270" s="4">
        <v>88</v>
      </c>
      <c r="AG270" s="4">
        <v>22.36</v>
      </c>
      <c r="AH270" s="4">
        <v>0.51</v>
      </c>
      <c r="AI270" s="4">
        <v>977</v>
      </c>
      <c r="AJ270" s="4">
        <v>-1</v>
      </c>
      <c r="AK270" s="4">
        <v>0</v>
      </c>
      <c r="AL270" s="4">
        <v>24</v>
      </c>
      <c r="AM270" s="4">
        <v>190</v>
      </c>
      <c r="AN270" s="4">
        <v>190</v>
      </c>
      <c r="AO270" s="4">
        <v>2.8</v>
      </c>
      <c r="AP270" s="4">
        <v>195</v>
      </c>
      <c r="AQ270" s="4" t="s">
        <v>155</v>
      </c>
      <c r="AR270" s="4">
        <v>1</v>
      </c>
      <c r="AS270" s="5">
        <v>0.87684027777777773</v>
      </c>
      <c r="AT270" s="4">
        <v>47.158510999999997</v>
      </c>
      <c r="AU270" s="4">
        <v>-88.484440000000006</v>
      </c>
      <c r="AV270" s="4">
        <v>311.5</v>
      </c>
      <c r="AW270" s="4">
        <v>23.1</v>
      </c>
      <c r="AX270" s="4">
        <v>12</v>
      </c>
      <c r="AY270" s="4">
        <v>9</v>
      </c>
      <c r="AZ270" s="4" t="s">
        <v>420</v>
      </c>
      <c r="BA270" s="4">
        <v>1.7250000000000001</v>
      </c>
      <c r="BB270" s="4">
        <v>1.3149999999999999</v>
      </c>
      <c r="BC270" s="4">
        <v>2.76</v>
      </c>
      <c r="BD270" s="4">
        <v>14.063000000000001</v>
      </c>
      <c r="BE270" s="4">
        <v>13.89</v>
      </c>
      <c r="BF270" s="4">
        <v>0.99</v>
      </c>
      <c r="BG270" s="4">
        <v>15.151</v>
      </c>
      <c r="BH270" s="4">
        <v>2614.248</v>
      </c>
      <c r="BI270" s="4">
        <v>255.571</v>
      </c>
      <c r="BJ270" s="4">
        <v>1.9550000000000001</v>
      </c>
      <c r="BK270" s="4">
        <v>0.49199999999999999</v>
      </c>
      <c r="BL270" s="4">
        <v>2.4470000000000001</v>
      </c>
      <c r="BM270" s="4">
        <v>1.5680000000000001</v>
      </c>
      <c r="BN270" s="4">
        <v>0.39400000000000002</v>
      </c>
      <c r="BO270" s="4">
        <v>1.962</v>
      </c>
      <c r="BP270" s="4">
        <v>5.6031000000000004</v>
      </c>
      <c r="BT270" s="4">
        <v>29.222999999999999</v>
      </c>
      <c r="BU270" s="4">
        <v>0.21571899999999999</v>
      </c>
      <c r="BV270" s="4">
        <v>-5</v>
      </c>
      <c r="BW270" s="4">
        <v>0.67555100000000001</v>
      </c>
      <c r="BX270" s="4">
        <v>5.2716260000000004</v>
      </c>
      <c r="BY270" s="4">
        <v>13.646121000000001</v>
      </c>
    </row>
    <row r="271" spans="1:77">
      <c r="A271" s="2">
        <v>42438</v>
      </c>
      <c r="B271" s="28">
        <v>0.66894034722222218</v>
      </c>
      <c r="C271" s="4">
        <v>13.000999999999999</v>
      </c>
      <c r="D271" s="4">
        <v>2.2863000000000002</v>
      </c>
      <c r="E271" s="4" t="s">
        <v>155</v>
      </c>
      <c r="F271" s="4">
        <v>22863.378378000001</v>
      </c>
      <c r="G271" s="4">
        <v>140.80000000000001</v>
      </c>
      <c r="H271" s="4">
        <v>23.1</v>
      </c>
      <c r="I271" s="4">
        <v>1134.0999999999999</v>
      </c>
      <c r="K271" s="4">
        <v>0.2</v>
      </c>
      <c r="L271" s="4">
        <v>0.86550000000000005</v>
      </c>
      <c r="M271" s="4">
        <v>11.2531</v>
      </c>
      <c r="N271" s="4">
        <v>1.9789000000000001</v>
      </c>
      <c r="O271" s="4">
        <v>121.905</v>
      </c>
      <c r="P271" s="4">
        <v>19.973299999999998</v>
      </c>
      <c r="Q271" s="4">
        <v>141.9</v>
      </c>
      <c r="R271" s="4">
        <v>97.725200000000001</v>
      </c>
      <c r="S271" s="4">
        <v>16.011600000000001</v>
      </c>
      <c r="T271" s="4">
        <v>113.7</v>
      </c>
      <c r="U271" s="4">
        <v>1134.1016</v>
      </c>
      <c r="X271" s="4">
        <v>0</v>
      </c>
      <c r="Y271" s="4">
        <v>0.1731</v>
      </c>
      <c r="Z271" s="4" t="s">
        <v>377</v>
      </c>
      <c r="AA271" s="4">
        <v>0</v>
      </c>
      <c r="AB271" s="4">
        <v>11.8</v>
      </c>
      <c r="AC271" s="4">
        <v>835</v>
      </c>
      <c r="AD271" s="4">
        <v>860</v>
      </c>
      <c r="AE271" s="4">
        <v>828</v>
      </c>
      <c r="AF271" s="4">
        <v>88</v>
      </c>
      <c r="AG271" s="4">
        <v>22.36</v>
      </c>
      <c r="AH271" s="4">
        <v>0.51</v>
      </c>
      <c r="AI271" s="4">
        <v>977</v>
      </c>
      <c r="AJ271" s="4">
        <v>-1</v>
      </c>
      <c r="AK271" s="4">
        <v>0</v>
      </c>
      <c r="AL271" s="4">
        <v>24</v>
      </c>
      <c r="AM271" s="4">
        <v>190</v>
      </c>
      <c r="AN271" s="4">
        <v>190</v>
      </c>
      <c r="AO271" s="4">
        <v>2.8</v>
      </c>
      <c r="AP271" s="4">
        <v>195</v>
      </c>
      <c r="AQ271" s="4" t="s">
        <v>155</v>
      </c>
      <c r="AR271" s="4">
        <v>1</v>
      </c>
      <c r="AS271" s="5">
        <v>0.87685185185185188</v>
      </c>
      <c r="AT271" s="4">
        <v>47.158549999999998</v>
      </c>
      <c r="AU271" s="4">
        <v>-88.484318999999999</v>
      </c>
      <c r="AV271" s="4">
        <v>311.3</v>
      </c>
      <c r="AW271" s="4">
        <v>21.8</v>
      </c>
      <c r="AX271" s="4">
        <v>12</v>
      </c>
      <c r="AY271" s="4">
        <v>9</v>
      </c>
      <c r="AZ271" s="4" t="s">
        <v>420</v>
      </c>
      <c r="BA271" s="4">
        <v>1.9650000000000001</v>
      </c>
      <c r="BB271" s="4">
        <v>1.0649999999999999</v>
      </c>
      <c r="BC271" s="4">
        <v>2.9649999999999999</v>
      </c>
      <c r="BD271" s="4">
        <v>14.063000000000001</v>
      </c>
      <c r="BE271" s="4">
        <v>13.57</v>
      </c>
      <c r="BF271" s="4">
        <v>0.97</v>
      </c>
      <c r="BG271" s="4">
        <v>15.535</v>
      </c>
      <c r="BH271" s="4">
        <v>2557.1129999999998</v>
      </c>
      <c r="BI271" s="4">
        <v>286.20699999999999</v>
      </c>
      <c r="BJ271" s="4">
        <v>2.9009999999999998</v>
      </c>
      <c r="BK271" s="4">
        <v>0.47499999999999998</v>
      </c>
      <c r="BL271" s="4">
        <v>3.3759999999999999</v>
      </c>
      <c r="BM271" s="4">
        <v>2.3260000000000001</v>
      </c>
      <c r="BN271" s="4">
        <v>0.38100000000000001</v>
      </c>
      <c r="BO271" s="4">
        <v>2.7069999999999999</v>
      </c>
      <c r="BP271" s="4">
        <v>8.5216999999999992</v>
      </c>
      <c r="BT271" s="4">
        <v>28.602</v>
      </c>
      <c r="BU271" s="4">
        <v>0.25248900000000002</v>
      </c>
      <c r="BV271" s="4">
        <v>-5</v>
      </c>
      <c r="BW271" s="4">
        <v>0.67434700000000003</v>
      </c>
      <c r="BX271" s="4">
        <v>6.1702000000000004</v>
      </c>
      <c r="BY271" s="4">
        <v>13.621809000000001</v>
      </c>
    </row>
    <row r="272" spans="1:77">
      <c r="A272" s="2">
        <v>42438</v>
      </c>
      <c r="B272" s="28">
        <v>0.66895192129629633</v>
      </c>
      <c r="C272" s="4">
        <v>13.378</v>
      </c>
      <c r="D272" s="4">
        <v>1.5762</v>
      </c>
      <c r="E272" s="4" t="s">
        <v>155</v>
      </c>
      <c r="F272" s="4">
        <v>15761.542857</v>
      </c>
      <c r="G272" s="4">
        <v>243.4</v>
      </c>
      <c r="H272" s="4">
        <v>20.5</v>
      </c>
      <c r="I272" s="4">
        <v>1136.0999999999999</v>
      </c>
      <c r="K272" s="4">
        <v>0.2</v>
      </c>
      <c r="L272" s="4">
        <v>0.86899999999999999</v>
      </c>
      <c r="M272" s="4">
        <v>11.6251</v>
      </c>
      <c r="N272" s="4">
        <v>1.3695999999999999</v>
      </c>
      <c r="O272" s="4">
        <v>211.48490000000001</v>
      </c>
      <c r="P272" s="4">
        <v>17.813700000000001</v>
      </c>
      <c r="Q272" s="4">
        <v>229.3</v>
      </c>
      <c r="R272" s="4">
        <v>169.53700000000001</v>
      </c>
      <c r="S272" s="4">
        <v>14.2803</v>
      </c>
      <c r="T272" s="4">
        <v>183.8</v>
      </c>
      <c r="U272" s="4">
        <v>1136.0567000000001</v>
      </c>
      <c r="X272" s="4">
        <v>0</v>
      </c>
      <c r="Y272" s="4">
        <v>0.17380000000000001</v>
      </c>
      <c r="Z272" s="4" t="s">
        <v>377</v>
      </c>
      <c r="AA272" s="4">
        <v>0</v>
      </c>
      <c r="AB272" s="4">
        <v>11.8</v>
      </c>
      <c r="AC272" s="4">
        <v>836</v>
      </c>
      <c r="AD272" s="4">
        <v>858</v>
      </c>
      <c r="AE272" s="4">
        <v>829</v>
      </c>
      <c r="AF272" s="4">
        <v>88</v>
      </c>
      <c r="AG272" s="4">
        <v>22.36</v>
      </c>
      <c r="AH272" s="4">
        <v>0.51</v>
      </c>
      <c r="AI272" s="4">
        <v>977</v>
      </c>
      <c r="AJ272" s="4">
        <v>-1</v>
      </c>
      <c r="AK272" s="4">
        <v>0</v>
      </c>
      <c r="AL272" s="4">
        <v>24</v>
      </c>
      <c r="AM272" s="4">
        <v>190</v>
      </c>
      <c r="AN272" s="4">
        <v>190</v>
      </c>
      <c r="AO272" s="4">
        <v>2.8</v>
      </c>
      <c r="AP272" s="4">
        <v>195</v>
      </c>
      <c r="AQ272" s="4" t="s">
        <v>155</v>
      </c>
      <c r="AR272" s="4">
        <v>1</v>
      </c>
      <c r="AS272" s="5">
        <v>0.87686342592592592</v>
      </c>
      <c r="AT272" s="4">
        <v>47.158607000000003</v>
      </c>
      <c r="AU272" s="4">
        <v>-88.484216000000004</v>
      </c>
      <c r="AV272" s="4">
        <v>310.89999999999998</v>
      </c>
      <c r="AW272" s="4">
        <v>21.9</v>
      </c>
      <c r="AX272" s="4">
        <v>12</v>
      </c>
      <c r="AY272" s="4">
        <v>9</v>
      </c>
      <c r="AZ272" s="4" t="s">
        <v>420</v>
      </c>
      <c r="BA272" s="4">
        <v>1.7402599999999999</v>
      </c>
      <c r="BB272" s="4">
        <v>1.1649350000000001</v>
      </c>
      <c r="BC272" s="4">
        <v>2.675325</v>
      </c>
      <c r="BD272" s="4">
        <v>14.063000000000001</v>
      </c>
      <c r="BE272" s="4">
        <v>13.95</v>
      </c>
      <c r="BF272" s="4">
        <v>0.99</v>
      </c>
      <c r="BG272" s="4">
        <v>15.08</v>
      </c>
      <c r="BH272" s="4">
        <v>2689.5949999999998</v>
      </c>
      <c r="BI272" s="4">
        <v>201.68100000000001</v>
      </c>
      <c r="BJ272" s="4">
        <v>5.1239999999999997</v>
      </c>
      <c r="BK272" s="4">
        <v>0.432</v>
      </c>
      <c r="BL272" s="4">
        <v>5.556</v>
      </c>
      <c r="BM272" s="4">
        <v>4.1079999999999997</v>
      </c>
      <c r="BN272" s="4">
        <v>0.34599999999999997</v>
      </c>
      <c r="BO272" s="4">
        <v>4.4539999999999997</v>
      </c>
      <c r="BP272" s="4">
        <v>8.6913</v>
      </c>
      <c r="BT272" s="4">
        <v>29.236000000000001</v>
      </c>
      <c r="BU272" s="4">
        <v>0.26504100000000003</v>
      </c>
      <c r="BV272" s="4">
        <v>-5</v>
      </c>
      <c r="BW272" s="4">
        <v>0.67410199999999998</v>
      </c>
      <c r="BX272" s="4">
        <v>6.4769399999999999</v>
      </c>
      <c r="BY272" s="4">
        <v>13.616860000000001</v>
      </c>
    </row>
    <row r="273" spans="1:77">
      <c r="A273" s="2">
        <v>42438</v>
      </c>
      <c r="B273" s="28">
        <v>0.66896349537037036</v>
      </c>
      <c r="C273" s="4">
        <v>13.701000000000001</v>
      </c>
      <c r="D273" s="4">
        <v>1.0423</v>
      </c>
      <c r="E273" s="4" t="s">
        <v>155</v>
      </c>
      <c r="F273" s="4">
        <v>10422.767347000001</v>
      </c>
      <c r="G273" s="4">
        <v>336.5</v>
      </c>
      <c r="H273" s="4">
        <v>20.5</v>
      </c>
      <c r="I273" s="4">
        <v>1038.2</v>
      </c>
      <c r="K273" s="4">
        <v>0.13</v>
      </c>
      <c r="L273" s="4">
        <v>0.87119999999999997</v>
      </c>
      <c r="M273" s="4">
        <v>11.937200000000001</v>
      </c>
      <c r="N273" s="4">
        <v>0.90810000000000002</v>
      </c>
      <c r="O273" s="4">
        <v>293.1814</v>
      </c>
      <c r="P273" s="4">
        <v>17.860600000000002</v>
      </c>
      <c r="Q273" s="4">
        <v>311</v>
      </c>
      <c r="R273" s="4">
        <v>235.029</v>
      </c>
      <c r="S273" s="4">
        <v>14.3179</v>
      </c>
      <c r="T273" s="4">
        <v>249.3</v>
      </c>
      <c r="U273" s="4">
        <v>1038.1523</v>
      </c>
      <c r="X273" s="4">
        <v>0</v>
      </c>
      <c r="Y273" s="4">
        <v>0.1167</v>
      </c>
      <c r="Z273" s="4" t="s">
        <v>377</v>
      </c>
      <c r="AA273" s="4">
        <v>0</v>
      </c>
      <c r="AB273" s="4">
        <v>11.8</v>
      </c>
      <c r="AC273" s="4">
        <v>838</v>
      </c>
      <c r="AD273" s="4">
        <v>859</v>
      </c>
      <c r="AE273" s="4">
        <v>830</v>
      </c>
      <c r="AF273" s="4">
        <v>88</v>
      </c>
      <c r="AG273" s="4">
        <v>22.36</v>
      </c>
      <c r="AH273" s="4">
        <v>0.51</v>
      </c>
      <c r="AI273" s="4">
        <v>977</v>
      </c>
      <c r="AJ273" s="4">
        <v>-1</v>
      </c>
      <c r="AK273" s="4">
        <v>0</v>
      </c>
      <c r="AL273" s="4">
        <v>23.449000000000002</v>
      </c>
      <c r="AM273" s="4">
        <v>190</v>
      </c>
      <c r="AN273" s="4">
        <v>189.4</v>
      </c>
      <c r="AO273" s="4">
        <v>2.7</v>
      </c>
      <c r="AP273" s="4">
        <v>195</v>
      </c>
      <c r="AQ273" s="4" t="s">
        <v>155</v>
      </c>
      <c r="AR273" s="4">
        <v>1</v>
      </c>
      <c r="AS273" s="5">
        <v>0.87687500000000007</v>
      </c>
      <c r="AT273" s="4">
        <v>47.158670999999998</v>
      </c>
      <c r="AU273" s="4">
        <v>-88.484122999999997</v>
      </c>
      <c r="AV273" s="4">
        <v>310.7</v>
      </c>
      <c r="AW273" s="4">
        <v>22.3</v>
      </c>
      <c r="AX273" s="4">
        <v>12</v>
      </c>
      <c r="AY273" s="4">
        <v>10</v>
      </c>
      <c r="AZ273" s="4" t="s">
        <v>422</v>
      </c>
      <c r="BA273" s="4">
        <v>1.6</v>
      </c>
      <c r="BB273" s="4">
        <v>1.2</v>
      </c>
      <c r="BC273" s="4">
        <v>2.5</v>
      </c>
      <c r="BD273" s="4">
        <v>14.063000000000001</v>
      </c>
      <c r="BE273" s="4">
        <v>14.21</v>
      </c>
      <c r="BF273" s="4">
        <v>1.01</v>
      </c>
      <c r="BG273" s="4">
        <v>14.778</v>
      </c>
      <c r="BH273" s="4">
        <v>2795.886</v>
      </c>
      <c r="BI273" s="4">
        <v>135.369</v>
      </c>
      <c r="BJ273" s="4">
        <v>7.1909999999999998</v>
      </c>
      <c r="BK273" s="4">
        <v>0.438</v>
      </c>
      <c r="BL273" s="4">
        <v>7.6289999999999996</v>
      </c>
      <c r="BM273" s="4">
        <v>5.7649999999999997</v>
      </c>
      <c r="BN273" s="4">
        <v>0.35099999999999998</v>
      </c>
      <c r="BO273" s="4">
        <v>6.1159999999999997</v>
      </c>
      <c r="BP273" s="4">
        <v>8.0403000000000002</v>
      </c>
      <c r="BT273" s="4">
        <v>19.866</v>
      </c>
      <c r="BU273" s="4">
        <v>0.28414200000000001</v>
      </c>
      <c r="BV273" s="4">
        <v>-5</v>
      </c>
      <c r="BW273" s="4">
        <v>0.673898</v>
      </c>
      <c r="BX273" s="4">
        <v>6.9437199999999999</v>
      </c>
      <c r="BY273" s="4">
        <v>13.612740000000001</v>
      </c>
    </row>
    <row r="274" spans="1:77">
      <c r="A274" s="2">
        <v>42438</v>
      </c>
      <c r="B274" s="28">
        <v>0.66897506944444451</v>
      </c>
      <c r="C274" s="4">
        <v>13.907</v>
      </c>
      <c r="D274" s="4">
        <v>0.65359999999999996</v>
      </c>
      <c r="E274" s="4" t="s">
        <v>155</v>
      </c>
      <c r="F274" s="4">
        <v>6536.0969599999999</v>
      </c>
      <c r="G274" s="4">
        <v>418.1</v>
      </c>
      <c r="H274" s="4">
        <v>20.399999999999999</v>
      </c>
      <c r="I274" s="4">
        <v>1055.4000000000001</v>
      </c>
      <c r="K274" s="4">
        <v>0.1</v>
      </c>
      <c r="L274" s="4">
        <v>0.87309999999999999</v>
      </c>
      <c r="M274" s="4">
        <v>12.141500000000001</v>
      </c>
      <c r="N274" s="4">
        <v>0.57069999999999999</v>
      </c>
      <c r="O274" s="4">
        <v>365.00099999999998</v>
      </c>
      <c r="P274" s="4">
        <v>17.8108</v>
      </c>
      <c r="Q274" s="4">
        <v>382.8</v>
      </c>
      <c r="R274" s="4">
        <v>292.60320000000002</v>
      </c>
      <c r="S274" s="4">
        <v>14.278</v>
      </c>
      <c r="T274" s="4">
        <v>306.89999999999998</v>
      </c>
      <c r="U274" s="4">
        <v>1055.4081000000001</v>
      </c>
      <c r="X274" s="4">
        <v>0</v>
      </c>
      <c r="Y274" s="4">
        <v>8.7300000000000003E-2</v>
      </c>
      <c r="Z274" s="4" t="s">
        <v>377</v>
      </c>
      <c r="AA274" s="4">
        <v>0</v>
      </c>
      <c r="AB274" s="4">
        <v>11.8</v>
      </c>
      <c r="AC274" s="4">
        <v>839</v>
      </c>
      <c r="AD274" s="4">
        <v>862</v>
      </c>
      <c r="AE274" s="4">
        <v>831</v>
      </c>
      <c r="AF274" s="4">
        <v>88</v>
      </c>
      <c r="AG274" s="4">
        <v>22.36</v>
      </c>
      <c r="AH274" s="4">
        <v>0.51</v>
      </c>
      <c r="AI274" s="4">
        <v>977</v>
      </c>
      <c r="AJ274" s="4">
        <v>-1</v>
      </c>
      <c r="AK274" s="4">
        <v>0</v>
      </c>
      <c r="AL274" s="4">
        <v>23</v>
      </c>
      <c r="AM274" s="4">
        <v>190</v>
      </c>
      <c r="AN274" s="4">
        <v>189.6</v>
      </c>
      <c r="AO274" s="4">
        <v>2.7</v>
      </c>
      <c r="AP274" s="4">
        <v>195</v>
      </c>
      <c r="AQ274" s="4" t="s">
        <v>155</v>
      </c>
      <c r="AR274" s="4">
        <v>1</v>
      </c>
      <c r="AS274" s="5">
        <v>0.876886574074074</v>
      </c>
      <c r="AT274" s="4">
        <v>47.158693</v>
      </c>
      <c r="AU274" s="4">
        <v>-88.484089999999995</v>
      </c>
      <c r="AV274" s="4">
        <v>310.7</v>
      </c>
      <c r="AW274" s="4">
        <v>24</v>
      </c>
      <c r="AX274" s="4">
        <v>12</v>
      </c>
      <c r="AY274" s="4">
        <v>10</v>
      </c>
      <c r="AZ274" s="4" t="s">
        <v>422</v>
      </c>
      <c r="BA274" s="4">
        <v>1.6</v>
      </c>
      <c r="BB274" s="4">
        <v>1.2</v>
      </c>
      <c r="BC274" s="4">
        <v>2.5</v>
      </c>
      <c r="BD274" s="4">
        <v>14.063000000000001</v>
      </c>
      <c r="BE274" s="4">
        <v>14.43</v>
      </c>
      <c r="BF274" s="4">
        <v>1.03</v>
      </c>
      <c r="BG274" s="4">
        <v>14.537000000000001</v>
      </c>
      <c r="BH274" s="4">
        <v>2872.9940000000001</v>
      </c>
      <c r="BI274" s="4">
        <v>85.942999999999998</v>
      </c>
      <c r="BJ274" s="4">
        <v>9.0449999999999999</v>
      </c>
      <c r="BK274" s="4">
        <v>0.441</v>
      </c>
      <c r="BL274" s="4">
        <v>9.4860000000000007</v>
      </c>
      <c r="BM274" s="4">
        <v>7.2510000000000003</v>
      </c>
      <c r="BN274" s="4">
        <v>0.35399999999999998</v>
      </c>
      <c r="BO274" s="4">
        <v>7.6040000000000001</v>
      </c>
      <c r="BP274" s="4">
        <v>8.2581000000000007</v>
      </c>
      <c r="BT274" s="4">
        <v>15.022</v>
      </c>
      <c r="BU274" s="4">
        <v>0.28591899999999998</v>
      </c>
      <c r="BV274" s="4">
        <v>-5</v>
      </c>
      <c r="BW274" s="4">
        <v>0.67355100000000001</v>
      </c>
      <c r="BX274" s="4">
        <v>6.9871449999999999</v>
      </c>
      <c r="BY274" s="4">
        <v>13.605729999999999</v>
      </c>
    </row>
    <row r="275" spans="1:77">
      <c r="A275" s="2">
        <v>42438</v>
      </c>
      <c r="B275" s="28">
        <v>0.66898664351851844</v>
      </c>
      <c r="C275" s="4">
        <v>14.042999999999999</v>
      </c>
      <c r="D275" s="4">
        <v>0.40489999999999998</v>
      </c>
      <c r="E275" s="4" t="s">
        <v>155</v>
      </c>
      <c r="F275" s="4">
        <v>4049.1880700000002</v>
      </c>
      <c r="G275" s="4">
        <v>439.4</v>
      </c>
      <c r="H275" s="4">
        <v>20.399999999999999</v>
      </c>
      <c r="I275" s="4">
        <v>1037.5</v>
      </c>
      <c r="K275" s="4">
        <v>0.1</v>
      </c>
      <c r="L275" s="4">
        <v>0.87419999999999998</v>
      </c>
      <c r="M275" s="4">
        <v>12.2765</v>
      </c>
      <c r="N275" s="4">
        <v>0.35399999999999998</v>
      </c>
      <c r="O275" s="4">
        <v>384.14030000000002</v>
      </c>
      <c r="P275" s="4">
        <v>17.834499999999998</v>
      </c>
      <c r="Q275" s="4">
        <v>402</v>
      </c>
      <c r="R275" s="4">
        <v>307.94619999999998</v>
      </c>
      <c r="S275" s="4">
        <v>14.297000000000001</v>
      </c>
      <c r="T275" s="4">
        <v>322.2</v>
      </c>
      <c r="U275" s="4">
        <v>1037.4552000000001</v>
      </c>
      <c r="X275" s="4">
        <v>0</v>
      </c>
      <c r="Y275" s="4">
        <v>8.7400000000000005E-2</v>
      </c>
      <c r="Z275" s="4" t="s">
        <v>377</v>
      </c>
      <c r="AA275" s="4">
        <v>0</v>
      </c>
      <c r="AB275" s="4">
        <v>11.9</v>
      </c>
      <c r="AC275" s="4">
        <v>841</v>
      </c>
      <c r="AD275" s="4">
        <v>865</v>
      </c>
      <c r="AE275" s="4">
        <v>833</v>
      </c>
      <c r="AF275" s="4">
        <v>88</v>
      </c>
      <c r="AG275" s="4">
        <v>22.36</v>
      </c>
      <c r="AH275" s="4">
        <v>0.51</v>
      </c>
      <c r="AI275" s="4">
        <v>977</v>
      </c>
      <c r="AJ275" s="4">
        <v>-1</v>
      </c>
      <c r="AK275" s="4">
        <v>0</v>
      </c>
      <c r="AL275" s="4">
        <v>23</v>
      </c>
      <c r="AM275" s="4">
        <v>190</v>
      </c>
      <c r="AN275" s="4">
        <v>190.6</v>
      </c>
      <c r="AO275" s="4">
        <v>2.7</v>
      </c>
      <c r="AP275" s="4">
        <v>195</v>
      </c>
      <c r="AQ275" s="4" t="s">
        <v>155</v>
      </c>
      <c r="AR275" s="4">
        <v>1</v>
      </c>
      <c r="AS275" s="5">
        <v>0.876886574074074</v>
      </c>
      <c r="AT275" s="4">
        <v>47.158830999999999</v>
      </c>
      <c r="AU275" s="4">
        <v>-88.484069000000005</v>
      </c>
      <c r="AV275" s="4">
        <v>310.39999999999998</v>
      </c>
      <c r="AW275" s="4">
        <v>25.4</v>
      </c>
      <c r="AX275" s="4">
        <v>12</v>
      </c>
      <c r="AY275" s="4">
        <v>10</v>
      </c>
      <c r="AZ275" s="4" t="s">
        <v>422</v>
      </c>
      <c r="BA275" s="4">
        <v>1.6</v>
      </c>
      <c r="BB275" s="4">
        <v>1.33</v>
      </c>
      <c r="BC275" s="4">
        <v>2.5649999999999999</v>
      </c>
      <c r="BD275" s="4">
        <v>14.063000000000001</v>
      </c>
      <c r="BE275" s="4">
        <v>14.57</v>
      </c>
      <c r="BF275" s="4">
        <v>1.04</v>
      </c>
      <c r="BG275" s="4">
        <v>14.385</v>
      </c>
      <c r="BH275" s="4">
        <v>2924.0459999999998</v>
      </c>
      <c r="BI275" s="4">
        <v>53.664000000000001</v>
      </c>
      <c r="BJ275" s="4">
        <v>9.5820000000000007</v>
      </c>
      <c r="BK275" s="4">
        <v>0.44500000000000001</v>
      </c>
      <c r="BL275" s="4">
        <v>10.026</v>
      </c>
      <c r="BM275" s="4">
        <v>7.681</v>
      </c>
      <c r="BN275" s="4">
        <v>0.35699999999999998</v>
      </c>
      <c r="BO275" s="4">
        <v>8.0380000000000003</v>
      </c>
      <c r="BP275" s="4">
        <v>8.1709999999999994</v>
      </c>
      <c r="BT275" s="4">
        <v>15.14</v>
      </c>
      <c r="BU275" s="4">
        <v>0.28908099999999998</v>
      </c>
      <c r="BV275" s="4">
        <v>-5</v>
      </c>
      <c r="BW275" s="4">
        <v>0.67455100000000001</v>
      </c>
      <c r="BX275" s="4">
        <v>7.0644169999999997</v>
      </c>
      <c r="BY275" s="4">
        <v>13.62593</v>
      </c>
    </row>
    <row r="276" spans="1:77">
      <c r="A276" s="2">
        <v>42438</v>
      </c>
      <c r="B276" s="28">
        <v>0.66899821759259259</v>
      </c>
      <c r="C276" s="4">
        <v>14.132</v>
      </c>
      <c r="D276" s="4">
        <v>0.28860000000000002</v>
      </c>
      <c r="E276" s="4" t="s">
        <v>155</v>
      </c>
      <c r="F276" s="4">
        <v>2886.4411030000001</v>
      </c>
      <c r="G276" s="4">
        <v>474.4</v>
      </c>
      <c r="H276" s="4">
        <v>20.399999999999999</v>
      </c>
      <c r="I276" s="4">
        <v>1124.5999999999999</v>
      </c>
      <c r="K276" s="4">
        <v>0.1</v>
      </c>
      <c r="L276" s="4">
        <v>0.87450000000000006</v>
      </c>
      <c r="M276" s="4">
        <v>12.357799999999999</v>
      </c>
      <c r="N276" s="4">
        <v>0.25240000000000001</v>
      </c>
      <c r="O276" s="4">
        <v>414.87970000000001</v>
      </c>
      <c r="P276" s="4">
        <v>17.838799999999999</v>
      </c>
      <c r="Q276" s="4">
        <v>432.7</v>
      </c>
      <c r="R276" s="4">
        <v>332.58850000000001</v>
      </c>
      <c r="S276" s="4">
        <v>14.3005</v>
      </c>
      <c r="T276" s="4">
        <v>346.9</v>
      </c>
      <c r="U276" s="4">
        <v>1124.6371999999999</v>
      </c>
      <c r="X276" s="4">
        <v>0</v>
      </c>
      <c r="Y276" s="4">
        <v>8.7400000000000005E-2</v>
      </c>
      <c r="Z276" s="4" t="s">
        <v>377</v>
      </c>
      <c r="AA276" s="4">
        <v>0</v>
      </c>
      <c r="AB276" s="4">
        <v>11.8</v>
      </c>
      <c r="AC276" s="4">
        <v>842</v>
      </c>
      <c r="AD276" s="4">
        <v>867</v>
      </c>
      <c r="AE276" s="4">
        <v>835</v>
      </c>
      <c r="AF276" s="4">
        <v>88</v>
      </c>
      <c r="AG276" s="4">
        <v>22.36</v>
      </c>
      <c r="AH276" s="4">
        <v>0.51</v>
      </c>
      <c r="AI276" s="4">
        <v>977</v>
      </c>
      <c r="AJ276" s="4">
        <v>-1</v>
      </c>
      <c r="AK276" s="4">
        <v>0</v>
      </c>
      <c r="AL276" s="4">
        <v>23</v>
      </c>
      <c r="AM276" s="4">
        <v>190</v>
      </c>
      <c r="AN276" s="4">
        <v>190.4</v>
      </c>
      <c r="AO276" s="4">
        <v>2.6</v>
      </c>
      <c r="AP276" s="4">
        <v>195</v>
      </c>
      <c r="AQ276" s="4" t="s">
        <v>155</v>
      </c>
      <c r="AR276" s="4">
        <v>1</v>
      </c>
      <c r="AS276" s="5">
        <v>0.8769097222222223</v>
      </c>
      <c r="AT276" s="4">
        <v>47.158977999999998</v>
      </c>
      <c r="AU276" s="4">
        <v>-88.484054</v>
      </c>
      <c r="AV276" s="4">
        <v>310.10000000000002</v>
      </c>
      <c r="AW276" s="4">
        <v>26.4</v>
      </c>
      <c r="AX276" s="4">
        <v>12</v>
      </c>
      <c r="AY276" s="4">
        <v>10</v>
      </c>
      <c r="AZ276" s="4" t="s">
        <v>422</v>
      </c>
      <c r="BA276" s="4">
        <v>1.7949999999999999</v>
      </c>
      <c r="BB276" s="4">
        <v>1.27</v>
      </c>
      <c r="BC276" s="4">
        <v>2.7949999999999999</v>
      </c>
      <c r="BD276" s="4">
        <v>14.063000000000001</v>
      </c>
      <c r="BE276" s="4">
        <v>14.6</v>
      </c>
      <c r="BF276" s="4">
        <v>1.04</v>
      </c>
      <c r="BG276" s="4">
        <v>14.356999999999999</v>
      </c>
      <c r="BH276" s="4">
        <v>2946.1</v>
      </c>
      <c r="BI276" s="4">
        <v>38.298999999999999</v>
      </c>
      <c r="BJ276" s="4">
        <v>10.358000000000001</v>
      </c>
      <c r="BK276" s="4">
        <v>0.44500000000000001</v>
      </c>
      <c r="BL276" s="4">
        <v>10.803000000000001</v>
      </c>
      <c r="BM276" s="4">
        <v>8.3030000000000008</v>
      </c>
      <c r="BN276" s="4">
        <v>0.35699999999999998</v>
      </c>
      <c r="BO276" s="4">
        <v>8.66</v>
      </c>
      <c r="BP276" s="4">
        <v>8.8657000000000004</v>
      </c>
      <c r="BT276" s="4">
        <v>15.157999999999999</v>
      </c>
      <c r="BU276" s="4">
        <v>0.32889699999999999</v>
      </c>
      <c r="BV276" s="4">
        <v>-5</v>
      </c>
      <c r="BW276" s="4">
        <v>0.67334700000000003</v>
      </c>
      <c r="BX276" s="4">
        <v>8.0374199999999991</v>
      </c>
      <c r="BY276" s="4">
        <v>13.601609</v>
      </c>
    </row>
    <row r="277" spans="1:77">
      <c r="A277" s="2">
        <v>42438</v>
      </c>
      <c r="B277" s="28">
        <v>0.66900979166666674</v>
      </c>
      <c r="C277" s="4">
        <v>14.156000000000001</v>
      </c>
      <c r="D277" s="4">
        <v>0.253</v>
      </c>
      <c r="E277" s="4" t="s">
        <v>155</v>
      </c>
      <c r="F277" s="4">
        <v>2530.2382980000002</v>
      </c>
      <c r="G277" s="4">
        <v>587</v>
      </c>
      <c r="H277" s="4">
        <v>20.3</v>
      </c>
      <c r="I277" s="4">
        <v>1166.3</v>
      </c>
      <c r="K277" s="4">
        <v>0.1</v>
      </c>
      <c r="L277" s="4">
        <v>0.87460000000000004</v>
      </c>
      <c r="M277" s="4">
        <v>12.380599999999999</v>
      </c>
      <c r="N277" s="4">
        <v>0.2213</v>
      </c>
      <c r="O277" s="4">
        <v>513.35810000000004</v>
      </c>
      <c r="P277" s="4">
        <v>17.753599999999999</v>
      </c>
      <c r="Q277" s="4">
        <v>531.1</v>
      </c>
      <c r="R277" s="4">
        <v>411.53370000000001</v>
      </c>
      <c r="S277" s="4">
        <v>14.232100000000001</v>
      </c>
      <c r="T277" s="4">
        <v>425.8</v>
      </c>
      <c r="U277" s="4">
        <v>1166.3291999999999</v>
      </c>
      <c r="X277" s="4">
        <v>0</v>
      </c>
      <c r="Y277" s="4">
        <v>8.7499999999999994E-2</v>
      </c>
      <c r="Z277" s="4" t="s">
        <v>377</v>
      </c>
      <c r="AA277" s="4">
        <v>0</v>
      </c>
      <c r="AB277" s="4">
        <v>11.8</v>
      </c>
      <c r="AC277" s="4">
        <v>844</v>
      </c>
      <c r="AD277" s="4">
        <v>868</v>
      </c>
      <c r="AE277" s="4">
        <v>836</v>
      </c>
      <c r="AF277" s="4">
        <v>88</v>
      </c>
      <c r="AG277" s="4">
        <v>22.36</v>
      </c>
      <c r="AH277" s="4">
        <v>0.51</v>
      </c>
      <c r="AI277" s="4">
        <v>977</v>
      </c>
      <c r="AJ277" s="4">
        <v>-1</v>
      </c>
      <c r="AK277" s="4">
        <v>0</v>
      </c>
      <c r="AL277" s="4">
        <v>23</v>
      </c>
      <c r="AM277" s="4">
        <v>190</v>
      </c>
      <c r="AN277" s="4">
        <v>190</v>
      </c>
      <c r="AO277" s="4">
        <v>2.7</v>
      </c>
      <c r="AP277" s="4">
        <v>195</v>
      </c>
      <c r="AQ277" s="4" t="s">
        <v>155</v>
      </c>
      <c r="AR277" s="4">
        <v>1</v>
      </c>
      <c r="AS277" s="5">
        <v>0.87692129629629623</v>
      </c>
      <c r="AT277" s="4">
        <v>47.159095999999998</v>
      </c>
      <c r="AU277" s="4">
        <v>-88.484055999999995</v>
      </c>
      <c r="AV277" s="4">
        <v>309.89999999999998</v>
      </c>
      <c r="AW277" s="4">
        <v>27.4</v>
      </c>
      <c r="AX277" s="4">
        <v>12</v>
      </c>
      <c r="AY277" s="4">
        <v>10</v>
      </c>
      <c r="AZ277" s="4" t="s">
        <v>422</v>
      </c>
      <c r="BA277" s="4">
        <v>2.0299999999999998</v>
      </c>
      <c r="BB277" s="4">
        <v>1.2649999999999999</v>
      </c>
      <c r="BC277" s="4">
        <v>2.9649999999999999</v>
      </c>
      <c r="BD277" s="4">
        <v>14.063000000000001</v>
      </c>
      <c r="BE277" s="4">
        <v>14.61</v>
      </c>
      <c r="BF277" s="4">
        <v>1.04</v>
      </c>
      <c r="BG277" s="4">
        <v>14.343</v>
      </c>
      <c r="BH277" s="4">
        <v>2952.5030000000002</v>
      </c>
      <c r="BI277" s="4">
        <v>33.587000000000003</v>
      </c>
      <c r="BJ277" s="4">
        <v>12.821</v>
      </c>
      <c r="BK277" s="4">
        <v>0.443</v>
      </c>
      <c r="BL277" s="4">
        <v>13.263999999999999</v>
      </c>
      <c r="BM277" s="4">
        <v>10.278</v>
      </c>
      <c r="BN277" s="4">
        <v>0.35499999999999998</v>
      </c>
      <c r="BO277" s="4">
        <v>10.632999999999999</v>
      </c>
      <c r="BP277" s="4">
        <v>9.1974</v>
      </c>
      <c r="BT277" s="4">
        <v>15.164999999999999</v>
      </c>
      <c r="BU277" s="4">
        <v>0.36487700000000001</v>
      </c>
      <c r="BV277" s="4">
        <v>-5</v>
      </c>
      <c r="BW277" s="4">
        <v>0.67310199999999998</v>
      </c>
      <c r="BX277" s="4">
        <v>8.9166819999999998</v>
      </c>
      <c r="BY277" s="4">
        <v>13.59666</v>
      </c>
    </row>
    <row r="278" spans="1:77">
      <c r="A278" s="2">
        <v>42438</v>
      </c>
      <c r="B278" s="28">
        <v>0.66902136574074067</v>
      </c>
      <c r="C278" s="4">
        <v>14.069000000000001</v>
      </c>
      <c r="D278" s="4">
        <v>0.1938</v>
      </c>
      <c r="E278" s="4" t="s">
        <v>155</v>
      </c>
      <c r="F278" s="4">
        <v>1938.410758</v>
      </c>
      <c r="G278" s="4">
        <v>583.5</v>
      </c>
      <c r="H278" s="4">
        <v>20.2</v>
      </c>
      <c r="I278" s="4">
        <v>1086.8</v>
      </c>
      <c r="K278" s="4">
        <v>0.1</v>
      </c>
      <c r="L278" s="4">
        <v>0.87590000000000001</v>
      </c>
      <c r="M278" s="4">
        <v>12.321999999999999</v>
      </c>
      <c r="N278" s="4">
        <v>0.16980000000000001</v>
      </c>
      <c r="O278" s="4">
        <v>511.04939999999999</v>
      </c>
      <c r="P278" s="4">
        <v>17.681100000000001</v>
      </c>
      <c r="Q278" s="4">
        <v>528.70000000000005</v>
      </c>
      <c r="R278" s="4">
        <v>409.68290000000002</v>
      </c>
      <c r="S278" s="4">
        <v>14.174099999999999</v>
      </c>
      <c r="T278" s="4">
        <v>423.9</v>
      </c>
      <c r="U278" s="4">
        <v>1086.8495</v>
      </c>
      <c r="X278" s="4">
        <v>0</v>
      </c>
      <c r="Y278" s="4">
        <v>8.7599999999999997E-2</v>
      </c>
      <c r="Z278" s="4" t="s">
        <v>377</v>
      </c>
      <c r="AA278" s="4">
        <v>0</v>
      </c>
      <c r="AB278" s="4">
        <v>11.8</v>
      </c>
      <c r="AC278" s="4">
        <v>844</v>
      </c>
      <c r="AD278" s="4">
        <v>867</v>
      </c>
      <c r="AE278" s="4">
        <v>837</v>
      </c>
      <c r="AF278" s="4">
        <v>88</v>
      </c>
      <c r="AG278" s="4">
        <v>22.36</v>
      </c>
      <c r="AH278" s="4">
        <v>0.51</v>
      </c>
      <c r="AI278" s="4">
        <v>977</v>
      </c>
      <c r="AJ278" s="4">
        <v>-1</v>
      </c>
      <c r="AK278" s="4">
        <v>0</v>
      </c>
      <c r="AL278" s="4">
        <v>23</v>
      </c>
      <c r="AM278" s="4">
        <v>190</v>
      </c>
      <c r="AN278" s="4">
        <v>190</v>
      </c>
      <c r="AO278" s="4">
        <v>2.8</v>
      </c>
      <c r="AP278" s="4">
        <v>195</v>
      </c>
      <c r="AQ278" s="4" t="s">
        <v>155</v>
      </c>
      <c r="AR278" s="4">
        <v>1</v>
      </c>
      <c r="AS278" s="5">
        <v>0.87693287037037038</v>
      </c>
      <c r="AT278" s="4">
        <v>47.159219</v>
      </c>
      <c r="AU278" s="4">
        <v>-88.484063000000006</v>
      </c>
      <c r="AV278" s="4">
        <v>310</v>
      </c>
      <c r="AW278" s="4">
        <v>28.6</v>
      </c>
      <c r="AX278" s="4">
        <v>12</v>
      </c>
      <c r="AY278" s="4">
        <v>10</v>
      </c>
      <c r="AZ278" s="4" t="s">
        <v>422</v>
      </c>
      <c r="BA278" s="4">
        <v>2.1</v>
      </c>
      <c r="BB278" s="4">
        <v>1.3</v>
      </c>
      <c r="BC278" s="4">
        <v>3</v>
      </c>
      <c r="BD278" s="4">
        <v>14.063000000000001</v>
      </c>
      <c r="BE278" s="4">
        <v>14.76</v>
      </c>
      <c r="BF278" s="4">
        <v>1.05</v>
      </c>
      <c r="BG278" s="4">
        <v>14.173999999999999</v>
      </c>
      <c r="BH278" s="4">
        <v>2966.15</v>
      </c>
      <c r="BI278" s="4">
        <v>26.012</v>
      </c>
      <c r="BJ278" s="4">
        <v>12.882999999999999</v>
      </c>
      <c r="BK278" s="4">
        <v>0.44600000000000001</v>
      </c>
      <c r="BL278" s="4">
        <v>13.329000000000001</v>
      </c>
      <c r="BM278" s="4">
        <v>10.327999999999999</v>
      </c>
      <c r="BN278" s="4">
        <v>0.35699999999999998</v>
      </c>
      <c r="BO278" s="4">
        <v>10.685</v>
      </c>
      <c r="BP278" s="4">
        <v>8.6511999999999993</v>
      </c>
      <c r="BT278" s="4">
        <v>15.33</v>
      </c>
      <c r="BU278" s="4">
        <v>0.36708200000000002</v>
      </c>
      <c r="BV278" s="4">
        <v>-5</v>
      </c>
      <c r="BW278" s="4">
        <v>0.67344899999999996</v>
      </c>
      <c r="BX278" s="4">
        <v>8.9705670000000008</v>
      </c>
      <c r="BY278" s="4">
        <v>13.603669999999999</v>
      </c>
    </row>
    <row r="279" spans="1:77">
      <c r="A279" s="2">
        <v>42438</v>
      </c>
      <c r="B279" s="28">
        <v>0.66903293981481482</v>
      </c>
      <c r="C279" s="4">
        <v>13.987</v>
      </c>
      <c r="D279" s="4">
        <v>0.1278</v>
      </c>
      <c r="E279" s="4" t="s">
        <v>155</v>
      </c>
      <c r="F279" s="4">
        <v>1278.2640590000001</v>
      </c>
      <c r="G279" s="4">
        <v>749.6</v>
      </c>
      <c r="H279" s="4">
        <v>20</v>
      </c>
      <c r="I279" s="4">
        <v>1129.4000000000001</v>
      </c>
      <c r="K279" s="4">
        <v>0.1</v>
      </c>
      <c r="L279" s="4">
        <v>0.877</v>
      </c>
      <c r="M279" s="4">
        <v>12.2669</v>
      </c>
      <c r="N279" s="4">
        <v>0.11210000000000001</v>
      </c>
      <c r="O279" s="4">
        <v>657.45650000000001</v>
      </c>
      <c r="P279" s="4">
        <v>17.5185</v>
      </c>
      <c r="Q279" s="4">
        <v>675</v>
      </c>
      <c r="R279" s="4">
        <v>527.05029999999999</v>
      </c>
      <c r="S279" s="4">
        <v>14.043699999999999</v>
      </c>
      <c r="T279" s="4">
        <v>541.1</v>
      </c>
      <c r="U279" s="4">
        <v>1129.4232</v>
      </c>
      <c r="X279" s="4">
        <v>0</v>
      </c>
      <c r="Y279" s="4">
        <v>8.77E-2</v>
      </c>
      <c r="Z279" s="4" t="s">
        <v>377</v>
      </c>
      <c r="AA279" s="4">
        <v>0</v>
      </c>
      <c r="AB279" s="4">
        <v>11.7</v>
      </c>
      <c r="AC279" s="4">
        <v>845</v>
      </c>
      <c r="AD279" s="4">
        <v>866</v>
      </c>
      <c r="AE279" s="4">
        <v>838</v>
      </c>
      <c r="AF279" s="4">
        <v>88</v>
      </c>
      <c r="AG279" s="4">
        <v>22.36</v>
      </c>
      <c r="AH279" s="4">
        <v>0.51</v>
      </c>
      <c r="AI279" s="4">
        <v>977</v>
      </c>
      <c r="AJ279" s="4">
        <v>-1</v>
      </c>
      <c r="AK279" s="4">
        <v>0</v>
      </c>
      <c r="AL279" s="4">
        <v>23</v>
      </c>
      <c r="AM279" s="4">
        <v>190</v>
      </c>
      <c r="AN279" s="4">
        <v>190</v>
      </c>
      <c r="AO279" s="4">
        <v>2.8</v>
      </c>
      <c r="AP279" s="4">
        <v>195</v>
      </c>
      <c r="AQ279" s="4" t="s">
        <v>155</v>
      </c>
      <c r="AR279" s="4">
        <v>1</v>
      </c>
      <c r="AS279" s="5">
        <v>0.87694444444444442</v>
      </c>
      <c r="AT279" s="4">
        <v>47.159348999999999</v>
      </c>
      <c r="AU279" s="4">
        <v>-88.484072999999995</v>
      </c>
      <c r="AV279" s="4">
        <v>310.2</v>
      </c>
      <c r="AW279" s="4">
        <v>30</v>
      </c>
      <c r="AX279" s="4">
        <v>12</v>
      </c>
      <c r="AY279" s="4">
        <v>10</v>
      </c>
      <c r="AZ279" s="4" t="s">
        <v>422</v>
      </c>
      <c r="BA279" s="4">
        <v>2.23</v>
      </c>
      <c r="BB279" s="4">
        <v>1.625</v>
      </c>
      <c r="BC279" s="4">
        <v>3.26</v>
      </c>
      <c r="BD279" s="4">
        <v>14.063000000000001</v>
      </c>
      <c r="BE279" s="4">
        <v>14.91</v>
      </c>
      <c r="BF279" s="4">
        <v>1.06</v>
      </c>
      <c r="BG279" s="4">
        <v>14.022</v>
      </c>
      <c r="BH279" s="4">
        <v>2978.6210000000001</v>
      </c>
      <c r="BI279" s="4">
        <v>17.326000000000001</v>
      </c>
      <c r="BJ279" s="4">
        <v>16.718</v>
      </c>
      <c r="BK279" s="4">
        <v>0.44500000000000001</v>
      </c>
      <c r="BL279" s="4">
        <v>17.163</v>
      </c>
      <c r="BM279" s="4">
        <v>13.401999999999999</v>
      </c>
      <c r="BN279" s="4">
        <v>0.35699999999999998</v>
      </c>
      <c r="BO279" s="4">
        <v>13.759</v>
      </c>
      <c r="BP279" s="4">
        <v>9.0685000000000002</v>
      </c>
      <c r="BT279" s="4">
        <v>15.484</v>
      </c>
      <c r="BU279" s="4">
        <v>0.37387700000000001</v>
      </c>
      <c r="BV279" s="4">
        <v>-5</v>
      </c>
      <c r="BW279" s="4">
        <v>0.67244899999999996</v>
      </c>
      <c r="BX279" s="4">
        <v>9.1366189999999996</v>
      </c>
      <c r="BY279" s="4">
        <v>13.58347</v>
      </c>
    </row>
    <row r="280" spans="1:77">
      <c r="A280" s="2">
        <v>42438</v>
      </c>
      <c r="B280" s="28">
        <v>0.66904451388888886</v>
      </c>
      <c r="C280" s="4">
        <v>14.042999999999999</v>
      </c>
      <c r="D280" s="4">
        <v>0.13239999999999999</v>
      </c>
      <c r="E280" s="4" t="s">
        <v>155</v>
      </c>
      <c r="F280" s="4">
        <v>1324.0368510000001</v>
      </c>
      <c r="G280" s="4">
        <v>1531.1</v>
      </c>
      <c r="H280" s="4">
        <v>19.8</v>
      </c>
      <c r="I280" s="4">
        <v>1194.5999999999999</v>
      </c>
      <c r="K280" s="4">
        <v>0.22</v>
      </c>
      <c r="L280" s="4">
        <v>0.87649999999999995</v>
      </c>
      <c r="M280" s="4">
        <v>12.308199999999999</v>
      </c>
      <c r="N280" s="4">
        <v>0.11609999999999999</v>
      </c>
      <c r="O280" s="4">
        <v>1342.0307</v>
      </c>
      <c r="P280" s="4">
        <v>17.343800000000002</v>
      </c>
      <c r="Q280" s="4">
        <v>1359.4</v>
      </c>
      <c r="R280" s="4">
        <v>1075.8395</v>
      </c>
      <c r="S280" s="4">
        <v>13.903600000000001</v>
      </c>
      <c r="T280" s="4">
        <v>1089.7</v>
      </c>
      <c r="U280" s="4">
        <v>1194.5853999999999</v>
      </c>
      <c r="X280" s="4">
        <v>0</v>
      </c>
      <c r="Y280" s="4">
        <v>0.19209999999999999</v>
      </c>
      <c r="Z280" s="4" t="s">
        <v>377</v>
      </c>
      <c r="AA280" s="4">
        <v>0</v>
      </c>
      <c r="AB280" s="4">
        <v>11.8</v>
      </c>
      <c r="AC280" s="4">
        <v>846</v>
      </c>
      <c r="AD280" s="4">
        <v>867</v>
      </c>
      <c r="AE280" s="4">
        <v>839</v>
      </c>
      <c r="AF280" s="4">
        <v>88</v>
      </c>
      <c r="AG280" s="4">
        <v>22.36</v>
      </c>
      <c r="AH280" s="4">
        <v>0.51</v>
      </c>
      <c r="AI280" s="4">
        <v>977</v>
      </c>
      <c r="AJ280" s="4">
        <v>-1</v>
      </c>
      <c r="AK280" s="4">
        <v>0</v>
      </c>
      <c r="AL280" s="4">
        <v>23</v>
      </c>
      <c r="AM280" s="4">
        <v>190</v>
      </c>
      <c r="AN280" s="4">
        <v>190.6</v>
      </c>
      <c r="AO280" s="4">
        <v>2.8</v>
      </c>
      <c r="AP280" s="4">
        <v>195</v>
      </c>
      <c r="AQ280" s="4" t="s">
        <v>155</v>
      </c>
      <c r="AR280" s="4">
        <v>1</v>
      </c>
      <c r="AS280" s="5">
        <v>0.87695601851851857</v>
      </c>
      <c r="AT280" s="4">
        <v>47.159481</v>
      </c>
      <c r="AU280" s="4">
        <v>-88.484088</v>
      </c>
      <c r="AV280" s="4">
        <v>310.3</v>
      </c>
      <c r="AW280" s="4">
        <v>31</v>
      </c>
      <c r="AX280" s="4">
        <v>12</v>
      </c>
      <c r="AY280" s="4">
        <v>10</v>
      </c>
      <c r="AZ280" s="4" t="s">
        <v>433</v>
      </c>
      <c r="BA280" s="4">
        <v>2.2999999999999998</v>
      </c>
      <c r="BB280" s="4">
        <v>1.9950000000000001</v>
      </c>
      <c r="BC280" s="4">
        <v>3.53</v>
      </c>
      <c r="BD280" s="4">
        <v>14.063000000000001</v>
      </c>
      <c r="BE280" s="4">
        <v>14.84</v>
      </c>
      <c r="BF280" s="4">
        <v>1.06</v>
      </c>
      <c r="BG280" s="4">
        <v>14.090999999999999</v>
      </c>
      <c r="BH280" s="4">
        <v>2976.2779999999998</v>
      </c>
      <c r="BI280" s="4">
        <v>17.861000000000001</v>
      </c>
      <c r="BJ280" s="4">
        <v>33.984000000000002</v>
      </c>
      <c r="BK280" s="4">
        <v>0.439</v>
      </c>
      <c r="BL280" s="4">
        <v>34.423999999999999</v>
      </c>
      <c r="BM280" s="4">
        <v>27.244</v>
      </c>
      <c r="BN280" s="4">
        <v>0.35199999999999998</v>
      </c>
      <c r="BO280" s="4">
        <v>27.596</v>
      </c>
      <c r="BP280" s="4">
        <v>9.5519999999999996</v>
      </c>
      <c r="BT280" s="4">
        <v>33.779000000000003</v>
      </c>
      <c r="BU280" s="4">
        <v>0.42401899999999998</v>
      </c>
      <c r="BV280" s="4">
        <v>-5</v>
      </c>
      <c r="BW280" s="4">
        <v>0.67255100000000001</v>
      </c>
      <c r="BX280" s="4">
        <v>10.361965</v>
      </c>
      <c r="BY280" s="4">
        <v>13.58553</v>
      </c>
    </row>
    <row r="281" spans="1:77">
      <c r="A281" s="2">
        <v>42438</v>
      </c>
      <c r="B281" s="28">
        <v>0.66905608796296301</v>
      </c>
      <c r="C281" s="4">
        <v>14.198</v>
      </c>
      <c r="D281" s="4">
        <v>0.18310000000000001</v>
      </c>
      <c r="E281" s="4" t="s">
        <v>155</v>
      </c>
      <c r="F281" s="4">
        <v>1831.2371129999999</v>
      </c>
      <c r="G281" s="4">
        <v>2274.6</v>
      </c>
      <c r="H281" s="4">
        <v>15.9</v>
      </c>
      <c r="I281" s="4">
        <v>1207.8</v>
      </c>
      <c r="K281" s="4">
        <v>0.37</v>
      </c>
      <c r="L281" s="4">
        <v>0.87490000000000001</v>
      </c>
      <c r="M281" s="4">
        <v>12.421200000000001</v>
      </c>
      <c r="N281" s="4">
        <v>0.16020000000000001</v>
      </c>
      <c r="O281" s="4">
        <v>1989.9571000000001</v>
      </c>
      <c r="P281" s="4">
        <v>13.910299999999999</v>
      </c>
      <c r="Q281" s="4">
        <v>2003.9</v>
      </c>
      <c r="R281" s="4">
        <v>1595.25</v>
      </c>
      <c r="S281" s="4">
        <v>11.151199999999999</v>
      </c>
      <c r="T281" s="4">
        <v>1606.4</v>
      </c>
      <c r="U281" s="4">
        <v>1207.759</v>
      </c>
      <c r="X281" s="4">
        <v>0</v>
      </c>
      <c r="Y281" s="4">
        <v>0.32190000000000002</v>
      </c>
      <c r="Z281" s="4" t="s">
        <v>377</v>
      </c>
      <c r="AA281" s="4">
        <v>0</v>
      </c>
      <c r="AB281" s="4">
        <v>11.8</v>
      </c>
      <c r="AC281" s="4">
        <v>846</v>
      </c>
      <c r="AD281" s="4">
        <v>869</v>
      </c>
      <c r="AE281" s="4">
        <v>839</v>
      </c>
      <c r="AF281" s="4">
        <v>88</v>
      </c>
      <c r="AG281" s="4">
        <v>22.36</v>
      </c>
      <c r="AH281" s="4">
        <v>0.51</v>
      </c>
      <c r="AI281" s="4">
        <v>977</v>
      </c>
      <c r="AJ281" s="4">
        <v>-1</v>
      </c>
      <c r="AK281" s="4">
        <v>0</v>
      </c>
      <c r="AL281" s="4">
        <v>23</v>
      </c>
      <c r="AM281" s="4">
        <v>190</v>
      </c>
      <c r="AN281" s="4">
        <v>190.4</v>
      </c>
      <c r="AO281" s="4">
        <v>2.9</v>
      </c>
      <c r="AP281" s="4">
        <v>195</v>
      </c>
      <c r="AQ281" s="4" t="s">
        <v>155</v>
      </c>
      <c r="AR281" s="4">
        <v>2</v>
      </c>
      <c r="AS281" s="5">
        <v>0.87696759259259249</v>
      </c>
      <c r="AT281" s="4">
        <v>47.159613</v>
      </c>
      <c r="AU281" s="4">
        <v>-88.484093999999999</v>
      </c>
      <c r="AV281" s="4">
        <v>310.7</v>
      </c>
      <c r="AW281" s="4">
        <v>31.7</v>
      </c>
      <c r="AX281" s="4">
        <v>12</v>
      </c>
      <c r="AY281" s="4">
        <v>9</v>
      </c>
      <c r="AZ281" s="4" t="s">
        <v>424</v>
      </c>
      <c r="BA281" s="4">
        <v>2.2349999999999999</v>
      </c>
      <c r="BB281" s="4">
        <v>2.165</v>
      </c>
      <c r="BC281" s="4">
        <v>3.6</v>
      </c>
      <c r="BD281" s="4">
        <v>14.063000000000001</v>
      </c>
      <c r="BE281" s="4">
        <v>14.64</v>
      </c>
      <c r="BF281" s="4">
        <v>1.04</v>
      </c>
      <c r="BG281" s="4">
        <v>14.304</v>
      </c>
      <c r="BH281" s="4">
        <v>2966.01</v>
      </c>
      <c r="BI281" s="4">
        <v>24.347999999999999</v>
      </c>
      <c r="BJ281" s="4">
        <v>49.761000000000003</v>
      </c>
      <c r="BK281" s="4">
        <v>0.34799999999999998</v>
      </c>
      <c r="BL281" s="4">
        <v>50.109000000000002</v>
      </c>
      <c r="BM281" s="4">
        <v>39.890999999999998</v>
      </c>
      <c r="BN281" s="4">
        <v>0.27900000000000003</v>
      </c>
      <c r="BO281" s="4">
        <v>40.17</v>
      </c>
      <c r="BP281" s="4">
        <v>9.5364000000000004</v>
      </c>
      <c r="BT281" s="4">
        <v>55.881999999999998</v>
      </c>
      <c r="BU281" s="4">
        <v>0.44397999999999999</v>
      </c>
      <c r="BV281" s="4">
        <v>-5</v>
      </c>
      <c r="BW281" s="4">
        <v>0.67079599999999995</v>
      </c>
      <c r="BX281" s="4">
        <v>10.849762</v>
      </c>
      <c r="BY281" s="4">
        <v>13.550079</v>
      </c>
    </row>
    <row r="282" spans="1:77">
      <c r="A282" s="2">
        <v>42438</v>
      </c>
      <c r="B282" s="28">
        <v>0.66906766203703694</v>
      </c>
      <c r="C282" s="4">
        <v>14.19</v>
      </c>
      <c r="D282" s="4">
        <v>0.31140000000000001</v>
      </c>
      <c r="E282" s="4" t="s">
        <v>155</v>
      </c>
      <c r="F282" s="4">
        <v>3113.6714980000002</v>
      </c>
      <c r="G282" s="4">
        <v>2242.1999999999998</v>
      </c>
      <c r="H282" s="4">
        <v>15.9</v>
      </c>
      <c r="I282" s="4">
        <v>1156</v>
      </c>
      <c r="K282" s="4">
        <v>0.5</v>
      </c>
      <c r="L282" s="4">
        <v>0.87390000000000001</v>
      </c>
      <c r="M282" s="4">
        <v>12.3995</v>
      </c>
      <c r="N282" s="4">
        <v>0.27210000000000001</v>
      </c>
      <c r="O282" s="4">
        <v>1959.3619000000001</v>
      </c>
      <c r="P282" s="4">
        <v>13.8942</v>
      </c>
      <c r="Q282" s="4">
        <v>1973.3</v>
      </c>
      <c r="R282" s="4">
        <v>1570.7233000000001</v>
      </c>
      <c r="S282" s="4">
        <v>11.138299999999999</v>
      </c>
      <c r="T282" s="4">
        <v>1581.9</v>
      </c>
      <c r="U282" s="4">
        <v>1155.9519</v>
      </c>
      <c r="X282" s="4">
        <v>0</v>
      </c>
      <c r="Y282" s="4">
        <v>0.43690000000000001</v>
      </c>
      <c r="Z282" s="4" t="s">
        <v>377</v>
      </c>
      <c r="AA282" s="4">
        <v>0</v>
      </c>
      <c r="AB282" s="4">
        <v>11.8</v>
      </c>
      <c r="AC282" s="4">
        <v>847</v>
      </c>
      <c r="AD282" s="4">
        <v>870</v>
      </c>
      <c r="AE282" s="4">
        <v>840</v>
      </c>
      <c r="AF282" s="4">
        <v>88</v>
      </c>
      <c r="AG282" s="4">
        <v>22.36</v>
      </c>
      <c r="AH282" s="4">
        <v>0.51</v>
      </c>
      <c r="AI282" s="4">
        <v>977</v>
      </c>
      <c r="AJ282" s="4">
        <v>-1</v>
      </c>
      <c r="AK282" s="4">
        <v>0</v>
      </c>
      <c r="AL282" s="4">
        <v>23</v>
      </c>
      <c r="AM282" s="4">
        <v>190</v>
      </c>
      <c r="AN282" s="4">
        <v>190</v>
      </c>
      <c r="AO282" s="4">
        <v>2.8</v>
      </c>
      <c r="AP282" s="4">
        <v>195</v>
      </c>
      <c r="AQ282" s="4" t="s">
        <v>155</v>
      </c>
      <c r="AR282" s="4">
        <v>2</v>
      </c>
      <c r="AS282" s="5">
        <v>0.87697916666666664</v>
      </c>
      <c r="AT282" s="4">
        <v>47.159750000000003</v>
      </c>
      <c r="AU282" s="4">
        <v>-88.484103000000005</v>
      </c>
      <c r="AV282" s="4">
        <v>311.3</v>
      </c>
      <c r="AW282" s="4">
        <v>32.5</v>
      </c>
      <c r="AX282" s="4">
        <v>12</v>
      </c>
      <c r="AY282" s="4">
        <v>9</v>
      </c>
      <c r="AZ282" s="4" t="s">
        <v>424</v>
      </c>
      <c r="BA282" s="4">
        <v>1.7450000000000001</v>
      </c>
      <c r="BB282" s="4">
        <v>2.0699999999999998</v>
      </c>
      <c r="BC282" s="4">
        <v>2.8849999999999998</v>
      </c>
      <c r="BD282" s="4">
        <v>14.063000000000001</v>
      </c>
      <c r="BE282" s="4">
        <v>14.52</v>
      </c>
      <c r="BF282" s="4">
        <v>1.03</v>
      </c>
      <c r="BG282" s="4">
        <v>14.436</v>
      </c>
      <c r="BH282" s="4">
        <v>2941.08</v>
      </c>
      <c r="BI282" s="4">
        <v>41.076000000000001</v>
      </c>
      <c r="BJ282" s="4">
        <v>48.668999999999997</v>
      </c>
      <c r="BK282" s="4">
        <v>0.34499999999999997</v>
      </c>
      <c r="BL282" s="4">
        <v>49.014000000000003</v>
      </c>
      <c r="BM282" s="4">
        <v>39.015999999999998</v>
      </c>
      <c r="BN282" s="4">
        <v>0.27700000000000002</v>
      </c>
      <c r="BO282" s="4">
        <v>39.292000000000002</v>
      </c>
      <c r="BP282" s="4">
        <v>9.0664999999999996</v>
      </c>
      <c r="BT282" s="4">
        <v>75.353999999999999</v>
      </c>
      <c r="BU282" s="4">
        <v>0.42453099999999999</v>
      </c>
      <c r="BV282" s="4">
        <v>-5</v>
      </c>
      <c r="BW282" s="4">
        <v>0.67010199999999998</v>
      </c>
      <c r="BX282" s="4">
        <v>10.374477000000001</v>
      </c>
      <c r="BY282" s="4">
        <v>13.536060000000001</v>
      </c>
    </row>
    <row r="283" spans="1:77">
      <c r="A283" s="2">
        <v>42438</v>
      </c>
      <c r="B283" s="28">
        <v>0.66907923611111109</v>
      </c>
      <c r="C283" s="4">
        <v>14.180999999999999</v>
      </c>
      <c r="D283" s="4">
        <v>0.62890000000000001</v>
      </c>
      <c r="E283" s="4" t="s">
        <v>155</v>
      </c>
      <c r="F283" s="4">
        <v>6289.2808219999997</v>
      </c>
      <c r="G283" s="4">
        <v>1444.6</v>
      </c>
      <c r="H283" s="4">
        <v>15.9</v>
      </c>
      <c r="I283" s="4">
        <v>1262.2</v>
      </c>
      <c r="K283" s="4">
        <v>0.5</v>
      </c>
      <c r="L283" s="4">
        <v>0.871</v>
      </c>
      <c r="M283" s="4">
        <v>12.3521</v>
      </c>
      <c r="N283" s="4">
        <v>0.54779999999999995</v>
      </c>
      <c r="O283" s="4">
        <v>1258.2920999999999</v>
      </c>
      <c r="P283" s="4">
        <v>13.849299999999999</v>
      </c>
      <c r="Q283" s="4">
        <v>1272.0999999999999</v>
      </c>
      <c r="R283" s="4">
        <v>1008.7104</v>
      </c>
      <c r="S283" s="4">
        <v>11.1023</v>
      </c>
      <c r="T283" s="4">
        <v>1019.8</v>
      </c>
      <c r="U283" s="4">
        <v>1262.1525999999999</v>
      </c>
      <c r="X283" s="4">
        <v>0</v>
      </c>
      <c r="Y283" s="4">
        <v>0.4355</v>
      </c>
      <c r="Z283" s="4" t="s">
        <v>377</v>
      </c>
      <c r="AA283" s="4">
        <v>0</v>
      </c>
      <c r="AB283" s="4">
        <v>11.8</v>
      </c>
      <c r="AC283" s="4">
        <v>847</v>
      </c>
      <c r="AD283" s="4">
        <v>870</v>
      </c>
      <c r="AE283" s="4">
        <v>842</v>
      </c>
      <c r="AF283" s="4">
        <v>88</v>
      </c>
      <c r="AG283" s="4">
        <v>22.36</v>
      </c>
      <c r="AH283" s="4">
        <v>0.51</v>
      </c>
      <c r="AI283" s="4">
        <v>977</v>
      </c>
      <c r="AJ283" s="4">
        <v>-1</v>
      </c>
      <c r="AK283" s="4">
        <v>0</v>
      </c>
      <c r="AL283" s="4">
        <v>23</v>
      </c>
      <c r="AM283" s="4">
        <v>190</v>
      </c>
      <c r="AN283" s="4">
        <v>190</v>
      </c>
      <c r="AO283" s="4">
        <v>2.8</v>
      </c>
      <c r="AP283" s="4">
        <v>195</v>
      </c>
      <c r="AQ283" s="4" t="s">
        <v>155</v>
      </c>
      <c r="AR283" s="4">
        <v>2</v>
      </c>
      <c r="AS283" s="5">
        <v>0.87699074074074079</v>
      </c>
      <c r="AT283" s="4">
        <v>47.159891999999999</v>
      </c>
      <c r="AU283" s="4">
        <v>-88.484099999999998</v>
      </c>
      <c r="AV283" s="4">
        <v>311.60000000000002</v>
      </c>
      <c r="AW283" s="4">
        <v>33.6</v>
      </c>
      <c r="AX283" s="4">
        <v>12</v>
      </c>
      <c r="AY283" s="4">
        <v>9</v>
      </c>
      <c r="AZ283" s="4" t="s">
        <v>424</v>
      </c>
      <c r="BA283" s="4">
        <v>1.5</v>
      </c>
      <c r="BB283" s="4">
        <v>2</v>
      </c>
      <c r="BC283" s="4">
        <v>2.5</v>
      </c>
      <c r="BD283" s="4">
        <v>14.063000000000001</v>
      </c>
      <c r="BE283" s="4">
        <v>14.18</v>
      </c>
      <c r="BF283" s="4">
        <v>1.01</v>
      </c>
      <c r="BG283" s="4">
        <v>14.807</v>
      </c>
      <c r="BH283" s="4">
        <v>2875.9180000000001</v>
      </c>
      <c r="BI283" s="4">
        <v>81.179000000000002</v>
      </c>
      <c r="BJ283" s="4">
        <v>30.68</v>
      </c>
      <c r="BK283" s="4">
        <v>0.33800000000000002</v>
      </c>
      <c r="BL283" s="4">
        <v>31.016999999999999</v>
      </c>
      <c r="BM283" s="4">
        <v>24.594000000000001</v>
      </c>
      <c r="BN283" s="4">
        <v>0.27100000000000002</v>
      </c>
      <c r="BO283" s="4">
        <v>24.864999999999998</v>
      </c>
      <c r="BP283" s="4">
        <v>9.7172000000000001</v>
      </c>
      <c r="BT283" s="4">
        <v>73.727999999999994</v>
      </c>
      <c r="BU283" s="4">
        <v>0.39891900000000002</v>
      </c>
      <c r="BV283" s="4">
        <v>-5</v>
      </c>
      <c r="BW283" s="4">
        <v>0.67044899999999996</v>
      </c>
      <c r="BX283" s="4">
        <v>9.748583</v>
      </c>
      <c r="BY283" s="4">
        <v>13.54307</v>
      </c>
    </row>
    <row r="284" spans="1:77">
      <c r="A284" s="2">
        <v>42438</v>
      </c>
      <c r="B284" s="28">
        <v>0.66909081018518524</v>
      </c>
      <c r="C284" s="4">
        <v>13.836</v>
      </c>
      <c r="D284" s="4">
        <v>1.3038000000000001</v>
      </c>
      <c r="E284" s="4" t="s">
        <v>155</v>
      </c>
      <c r="F284" s="4">
        <v>13038.356164000001</v>
      </c>
      <c r="G284" s="4">
        <v>1106.9000000000001</v>
      </c>
      <c r="H284" s="4">
        <v>15.9</v>
      </c>
      <c r="I284" s="4">
        <v>1675.1</v>
      </c>
      <c r="K284" s="4">
        <v>0.4</v>
      </c>
      <c r="L284" s="4">
        <v>0.86739999999999995</v>
      </c>
      <c r="M284" s="4">
        <v>12.0007</v>
      </c>
      <c r="N284" s="4">
        <v>1.1309</v>
      </c>
      <c r="O284" s="4">
        <v>960.12379999999996</v>
      </c>
      <c r="P284" s="4">
        <v>13.7912</v>
      </c>
      <c r="Q284" s="4">
        <v>973.9</v>
      </c>
      <c r="R284" s="4">
        <v>769.68359999999996</v>
      </c>
      <c r="S284" s="4">
        <v>11.0557</v>
      </c>
      <c r="T284" s="4">
        <v>780.7</v>
      </c>
      <c r="U284" s="4">
        <v>1675.0726</v>
      </c>
      <c r="X284" s="4">
        <v>0</v>
      </c>
      <c r="Y284" s="4">
        <v>0.34689999999999999</v>
      </c>
      <c r="Z284" s="4" t="s">
        <v>377</v>
      </c>
      <c r="AA284" s="4">
        <v>0</v>
      </c>
      <c r="AB284" s="4">
        <v>11.8</v>
      </c>
      <c r="AC284" s="4">
        <v>847</v>
      </c>
      <c r="AD284" s="4">
        <v>871</v>
      </c>
      <c r="AE284" s="4">
        <v>842</v>
      </c>
      <c r="AF284" s="4">
        <v>88</v>
      </c>
      <c r="AG284" s="4">
        <v>22.36</v>
      </c>
      <c r="AH284" s="4">
        <v>0.51</v>
      </c>
      <c r="AI284" s="4">
        <v>977</v>
      </c>
      <c r="AJ284" s="4">
        <v>-1</v>
      </c>
      <c r="AK284" s="4">
        <v>0</v>
      </c>
      <c r="AL284" s="4">
        <v>23</v>
      </c>
      <c r="AM284" s="4">
        <v>190</v>
      </c>
      <c r="AN284" s="4">
        <v>190.6</v>
      </c>
      <c r="AO284" s="4">
        <v>2.9</v>
      </c>
      <c r="AP284" s="4">
        <v>195</v>
      </c>
      <c r="AQ284" s="4" t="s">
        <v>155</v>
      </c>
      <c r="AR284" s="4">
        <v>2</v>
      </c>
      <c r="AS284" s="5">
        <v>0.87700231481481483</v>
      </c>
      <c r="AT284" s="4">
        <v>47.160037000000003</v>
      </c>
      <c r="AU284" s="4">
        <v>-88.484097000000006</v>
      </c>
      <c r="AV284" s="4">
        <v>311.5</v>
      </c>
      <c r="AW284" s="4">
        <v>34.700000000000003</v>
      </c>
      <c r="AX284" s="4">
        <v>12</v>
      </c>
      <c r="AY284" s="4">
        <v>9</v>
      </c>
      <c r="AZ284" s="4" t="s">
        <v>424</v>
      </c>
      <c r="BA284" s="4">
        <v>1.63</v>
      </c>
      <c r="BB284" s="4">
        <v>2.39</v>
      </c>
      <c r="BC284" s="4">
        <v>2.89</v>
      </c>
      <c r="BD284" s="4">
        <v>14.063000000000001</v>
      </c>
      <c r="BE284" s="4">
        <v>13.77</v>
      </c>
      <c r="BF284" s="4">
        <v>0.98</v>
      </c>
      <c r="BG284" s="4">
        <v>15.291</v>
      </c>
      <c r="BH284" s="4">
        <v>2736.5520000000001</v>
      </c>
      <c r="BI284" s="4">
        <v>164.13499999999999</v>
      </c>
      <c r="BJ284" s="4">
        <v>22.928000000000001</v>
      </c>
      <c r="BK284" s="4">
        <v>0.32900000000000001</v>
      </c>
      <c r="BL284" s="4">
        <v>23.257000000000001</v>
      </c>
      <c r="BM284" s="4">
        <v>18.38</v>
      </c>
      <c r="BN284" s="4">
        <v>0.26400000000000001</v>
      </c>
      <c r="BO284" s="4">
        <v>18.643999999999998</v>
      </c>
      <c r="BP284" s="4">
        <v>12.630699999999999</v>
      </c>
      <c r="BT284" s="4">
        <v>57.526000000000003</v>
      </c>
      <c r="BU284" s="4">
        <v>0.40648899999999999</v>
      </c>
      <c r="BV284" s="4">
        <v>-5</v>
      </c>
      <c r="BW284" s="4">
        <v>0.66889799999999999</v>
      </c>
      <c r="BX284" s="4">
        <v>9.9335749999999994</v>
      </c>
      <c r="BY284" s="4">
        <v>13.51174</v>
      </c>
    </row>
    <row r="285" spans="1:77">
      <c r="A285" s="2">
        <v>42438</v>
      </c>
      <c r="B285" s="28">
        <v>0.66910238425925928</v>
      </c>
      <c r="C285" s="4">
        <v>13.695</v>
      </c>
      <c r="D285" s="4">
        <v>1.3602000000000001</v>
      </c>
      <c r="E285" s="4" t="s">
        <v>155</v>
      </c>
      <c r="F285" s="4">
        <v>13602.417405</v>
      </c>
      <c r="G285" s="4">
        <v>928.6</v>
      </c>
      <c r="H285" s="4">
        <v>15.9</v>
      </c>
      <c r="I285" s="4">
        <v>1920.3</v>
      </c>
      <c r="K285" s="4">
        <v>0.3</v>
      </c>
      <c r="L285" s="4">
        <v>0.86770000000000003</v>
      </c>
      <c r="M285" s="4">
        <v>11.8833</v>
      </c>
      <c r="N285" s="4">
        <v>1.1802999999999999</v>
      </c>
      <c r="O285" s="4">
        <v>805.79290000000003</v>
      </c>
      <c r="P285" s="4">
        <v>13.797000000000001</v>
      </c>
      <c r="Q285" s="4">
        <v>819.6</v>
      </c>
      <c r="R285" s="4">
        <v>645.96420000000001</v>
      </c>
      <c r="S285" s="4">
        <v>11.0604</v>
      </c>
      <c r="T285" s="4">
        <v>657</v>
      </c>
      <c r="U285" s="4">
        <v>1920.2573</v>
      </c>
      <c r="X285" s="4">
        <v>0</v>
      </c>
      <c r="Y285" s="4">
        <v>0.26029999999999998</v>
      </c>
      <c r="Z285" s="4" t="s">
        <v>377</v>
      </c>
      <c r="AA285" s="4">
        <v>0</v>
      </c>
      <c r="AB285" s="4">
        <v>11.8</v>
      </c>
      <c r="AC285" s="4">
        <v>846</v>
      </c>
      <c r="AD285" s="4">
        <v>871</v>
      </c>
      <c r="AE285" s="4">
        <v>843</v>
      </c>
      <c r="AF285" s="4">
        <v>88</v>
      </c>
      <c r="AG285" s="4">
        <v>22.36</v>
      </c>
      <c r="AH285" s="4">
        <v>0.51</v>
      </c>
      <c r="AI285" s="4">
        <v>977</v>
      </c>
      <c r="AJ285" s="4">
        <v>-1</v>
      </c>
      <c r="AK285" s="4">
        <v>0</v>
      </c>
      <c r="AL285" s="4">
        <v>23</v>
      </c>
      <c r="AM285" s="4">
        <v>190.6</v>
      </c>
      <c r="AN285" s="4">
        <v>191</v>
      </c>
      <c r="AO285" s="4">
        <v>2.9</v>
      </c>
      <c r="AP285" s="4">
        <v>195</v>
      </c>
      <c r="AQ285" s="4" t="s">
        <v>155</v>
      </c>
      <c r="AR285" s="4">
        <v>2</v>
      </c>
      <c r="AS285" s="5">
        <v>0.87701388888888887</v>
      </c>
      <c r="AT285" s="4">
        <v>47.160184999999998</v>
      </c>
      <c r="AU285" s="4">
        <v>-88.484091000000006</v>
      </c>
      <c r="AV285" s="4">
        <v>311.8</v>
      </c>
      <c r="AW285" s="4">
        <v>35.5</v>
      </c>
      <c r="AX285" s="4">
        <v>12</v>
      </c>
      <c r="AY285" s="4">
        <v>9</v>
      </c>
      <c r="AZ285" s="4" t="s">
        <v>424</v>
      </c>
      <c r="BA285" s="4">
        <v>1.7</v>
      </c>
      <c r="BB285" s="4">
        <v>2.6</v>
      </c>
      <c r="BC285" s="4">
        <v>3.1</v>
      </c>
      <c r="BD285" s="4">
        <v>14.063000000000001</v>
      </c>
      <c r="BE285" s="4">
        <v>13.81</v>
      </c>
      <c r="BF285" s="4">
        <v>0.98</v>
      </c>
      <c r="BG285" s="4">
        <v>15.242000000000001</v>
      </c>
      <c r="BH285" s="4">
        <v>2718.69</v>
      </c>
      <c r="BI285" s="4">
        <v>171.87100000000001</v>
      </c>
      <c r="BJ285" s="4">
        <v>19.305</v>
      </c>
      <c r="BK285" s="4">
        <v>0.33100000000000002</v>
      </c>
      <c r="BL285" s="4">
        <v>19.635999999999999</v>
      </c>
      <c r="BM285" s="4">
        <v>15.476000000000001</v>
      </c>
      <c r="BN285" s="4">
        <v>0.26500000000000001</v>
      </c>
      <c r="BO285" s="4">
        <v>15.741</v>
      </c>
      <c r="BP285" s="4">
        <v>14.526999999999999</v>
      </c>
      <c r="BT285" s="4">
        <v>43.304000000000002</v>
      </c>
      <c r="BU285" s="4">
        <v>0.393175</v>
      </c>
      <c r="BV285" s="4">
        <v>-5</v>
      </c>
      <c r="BW285" s="4">
        <v>0.66854999999999998</v>
      </c>
      <c r="BX285" s="4">
        <v>9.6082099999999997</v>
      </c>
      <c r="BY285" s="4">
        <v>13.504719</v>
      </c>
    </row>
    <row r="286" spans="1:77">
      <c r="A286" s="2">
        <v>42438</v>
      </c>
      <c r="B286" s="28">
        <v>0.66911395833333331</v>
      </c>
      <c r="C286" s="4">
        <v>13.773</v>
      </c>
      <c r="D286" s="4">
        <v>0.98270000000000002</v>
      </c>
      <c r="E286" s="4" t="s">
        <v>155</v>
      </c>
      <c r="F286" s="4">
        <v>9826.7088609999992</v>
      </c>
      <c r="G286" s="4">
        <v>947</v>
      </c>
      <c r="H286" s="4">
        <v>15.9</v>
      </c>
      <c r="I286" s="4">
        <v>1865.6</v>
      </c>
      <c r="K286" s="4">
        <v>0.2</v>
      </c>
      <c r="L286" s="4">
        <v>0.87050000000000005</v>
      </c>
      <c r="M286" s="4">
        <v>11.989599999999999</v>
      </c>
      <c r="N286" s="4">
        <v>0.85540000000000005</v>
      </c>
      <c r="O286" s="4">
        <v>824.38490000000002</v>
      </c>
      <c r="P286" s="4">
        <v>13.8409</v>
      </c>
      <c r="Q286" s="4">
        <v>838.2</v>
      </c>
      <c r="R286" s="4">
        <v>660.86850000000004</v>
      </c>
      <c r="S286" s="4">
        <v>11.095499999999999</v>
      </c>
      <c r="T286" s="4">
        <v>672</v>
      </c>
      <c r="U286" s="4">
        <v>1865.6419000000001</v>
      </c>
      <c r="X286" s="4">
        <v>0</v>
      </c>
      <c r="Y286" s="4">
        <v>0.1741</v>
      </c>
      <c r="Z286" s="4" t="s">
        <v>377</v>
      </c>
      <c r="AA286" s="4">
        <v>0</v>
      </c>
      <c r="AB286" s="4">
        <v>11.8</v>
      </c>
      <c r="AC286" s="4">
        <v>847</v>
      </c>
      <c r="AD286" s="4">
        <v>872</v>
      </c>
      <c r="AE286" s="4">
        <v>843</v>
      </c>
      <c r="AF286" s="4">
        <v>88</v>
      </c>
      <c r="AG286" s="4">
        <v>22.36</v>
      </c>
      <c r="AH286" s="4">
        <v>0.51</v>
      </c>
      <c r="AI286" s="4">
        <v>977</v>
      </c>
      <c r="AJ286" s="4">
        <v>-1</v>
      </c>
      <c r="AK286" s="4">
        <v>0</v>
      </c>
      <c r="AL286" s="4">
        <v>23</v>
      </c>
      <c r="AM286" s="4">
        <v>191</v>
      </c>
      <c r="AN286" s="4">
        <v>190.4</v>
      </c>
      <c r="AO286" s="4">
        <v>2.8</v>
      </c>
      <c r="AP286" s="4">
        <v>195</v>
      </c>
      <c r="AQ286" s="4" t="s">
        <v>155</v>
      </c>
      <c r="AR286" s="4">
        <v>2</v>
      </c>
      <c r="AS286" s="5">
        <v>0.87702546296296291</v>
      </c>
      <c r="AT286" s="4">
        <v>47.160331999999997</v>
      </c>
      <c r="AU286" s="4">
        <v>-88.484084999999993</v>
      </c>
      <c r="AV286" s="4">
        <v>312.3</v>
      </c>
      <c r="AW286" s="4">
        <v>35.799999999999997</v>
      </c>
      <c r="AX286" s="4">
        <v>12</v>
      </c>
      <c r="AY286" s="4">
        <v>9</v>
      </c>
      <c r="AZ286" s="4" t="s">
        <v>424</v>
      </c>
      <c r="BA286" s="4">
        <v>1.7</v>
      </c>
      <c r="BB286" s="4">
        <v>2.6</v>
      </c>
      <c r="BC286" s="4">
        <v>3.1</v>
      </c>
      <c r="BD286" s="4">
        <v>14.063000000000001</v>
      </c>
      <c r="BE286" s="4">
        <v>14.12</v>
      </c>
      <c r="BF286" s="4">
        <v>1</v>
      </c>
      <c r="BG286" s="4">
        <v>14.877000000000001</v>
      </c>
      <c r="BH286" s="4">
        <v>2790.3330000000001</v>
      </c>
      <c r="BI286" s="4">
        <v>126.708</v>
      </c>
      <c r="BJ286" s="4">
        <v>20.091999999999999</v>
      </c>
      <c r="BK286" s="4">
        <v>0.33700000000000002</v>
      </c>
      <c r="BL286" s="4">
        <v>20.428999999999998</v>
      </c>
      <c r="BM286" s="4">
        <v>16.106999999999999</v>
      </c>
      <c r="BN286" s="4">
        <v>0.27</v>
      </c>
      <c r="BO286" s="4">
        <v>16.376999999999999</v>
      </c>
      <c r="BP286" s="4">
        <v>14.3574</v>
      </c>
      <c r="BT286" s="4">
        <v>29.460999999999999</v>
      </c>
      <c r="BU286" s="4">
        <v>0.37791000000000002</v>
      </c>
      <c r="BV286" s="4">
        <v>-5</v>
      </c>
      <c r="BW286" s="4">
        <v>0.66734800000000005</v>
      </c>
      <c r="BX286" s="4">
        <v>9.2351729999999996</v>
      </c>
      <c r="BY286" s="4">
        <v>13.480437</v>
      </c>
    </row>
    <row r="287" spans="1:77">
      <c r="A287" s="2">
        <v>42438</v>
      </c>
      <c r="B287" s="28">
        <v>0.66912553240740735</v>
      </c>
      <c r="C287" s="4">
        <v>13.92</v>
      </c>
      <c r="D287" s="4">
        <v>0.69379999999999997</v>
      </c>
      <c r="E287" s="4" t="s">
        <v>155</v>
      </c>
      <c r="F287" s="4">
        <v>6938.2781459999997</v>
      </c>
      <c r="G287" s="4">
        <v>916.4</v>
      </c>
      <c r="H287" s="4">
        <v>15.9</v>
      </c>
      <c r="I287" s="4">
        <v>1601.3</v>
      </c>
      <c r="K287" s="4">
        <v>0.2</v>
      </c>
      <c r="L287" s="4">
        <v>0.87219999999999998</v>
      </c>
      <c r="M287" s="4">
        <v>12.1404</v>
      </c>
      <c r="N287" s="4">
        <v>0.60509999999999997</v>
      </c>
      <c r="O287" s="4">
        <v>799.24570000000006</v>
      </c>
      <c r="P287" s="4">
        <v>13.8673</v>
      </c>
      <c r="Q287" s="4">
        <v>813.1</v>
      </c>
      <c r="R287" s="4">
        <v>640.71559999999999</v>
      </c>
      <c r="S287" s="4">
        <v>11.1167</v>
      </c>
      <c r="T287" s="4">
        <v>651.79999999999995</v>
      </c>
      <c r="U287" s="4">
        <v>1601.2742000000001</v>
      </c>
      <c r="X287" s="4">
        <v>0</v>
      </c>
      <c r="Y287" s="4">
        <v>0.1744</v>
      </c>
      <c r="Z287" s="4" t="s">
        <v>377</v>
      </c>
      <c r="AA287" s="4">
        <v>0</v>
      </c>
      <c r="AB287" s="4">
        <v>11.8</v>
      </c>
      <c r="AC287" s="4">
        <v>846</v>
      </c>
      <c r="AD287" s="4">
        <v>873</v>
      </c>
      <c r="AE287" s="4">
        <v>842</v>
      </c>
      <c r="AF287" s="4">
        <v>88</v>
      </c>
      <c r="AG287" s="4">
        <v>22.36</v>
      </c>
      <c r="AH287" s="4">
        <v>0.51</v>
      </c>
      <c r="AI287" s="4">
        <v>977</v>
      </c>
      <c r="AJ287" s="4">
        <v>-1</v>
      </c>
      <c r="AK287" s="4">
        <v>0</v>
      </c>
      <c r="AL287" s="4">
        <v>23</v>
      </c>
      <c r="AM287" s="4">
        <v>190.4</v>
      </c>
      <c r="AN287" s="4">
        <v>190.6</v>
      </c>
      <c r="AO287" s="4">
        <v>2.9</v>
      </c>
      <c r="AP287" s="4">
        <v>195</v>
      </c>
      <c r="AQ287" s="4" t="s">
        <v>155</v>
      </c>
      <c r="AR287" s="4">
        <v>2</v>
      </c>
      <c r="AS287" s="5">
        <v>0.87703703703703706</v>
      </c>
      <c r="AT287" s="4">
        <v>47.160477999999998</v>
      </c>
      <c r="AU287" s="4">
        <v>-88.484072999999995</v>
      </c>
      <c r="AV287" s="4">
        <v>312.39999999999998</v>
      </c>
      <c r="AW287" s="4">
        <v>35.9</v>
      </c>
      <c r="AX287" s="4">
        <v>12</v>
      </c>
      <c r="AY287" s="4">
        <v>9</v>
      </c>
      <c r="AZ287" s="4" t="s">
        <v>424</v>
      </c>
      <c r="BA287" s="4">
        <v>1.7</v>
      </c>
      <c r="BB287" s="4">
        <v>2.73</v>
      </c>
      <c r="BC287" s="4">
        <v>3.23</v>
      </c>
      <c r="BD287" s="4">
        <v>14.063000000000001</v>
      </c>
      <c r="BE287" s="4">
        <v>14.31</v>
      </c>
      <c r="BF287" s="4">
        <v>1.02</v>
      </c>
      <c r="BG287" s="4">
        <v>14.657999999999999</v>
      </c>
      <c r="BH287" s="4">
        <v>2853.0929999999998</v>
      </c>
      <c r="BI287" s="4">
        <v>90.512</v>
      </c>
      <c r="BJ287" s="4">
        <v>19.670000000000002</v>
      </c>
      <c r="BK287" s="4">
        <v>0.34100000000000003</v>
      </c>
      <c r="BL287" s="4">
        <v>20.010999999999999</v>
      </c>
      <c r="BM287" s="4">
        <v>15.768000000000001</v>
      </c>
      <c r="BN287" s="4">
        <v>0.27400000000000002</v>
      </c>
      <c r="BO287" s="4">
        <v>16.042000000000002</v>
      </c>
      <c r="BP287" s="4">
        <v>12.4435</v>
      </c>
      <c r="BT287" s="4">
        <v>29.806000000000001</v>
      </c>
      <c r="BU287" s="4">
        <v>0.35569499999999998</v>
      </c>
      <c r="BV287" s="4">
        <v>-5</v>
      </c>
      <c r="BW287" s="4">
        <v>0.66600000000000004</v>
      </c>
      <c r="BX287" s="4">
        <v>8.6922960000000007</v>
      </c>
      <c r="BY287" s="4">
        <v>13.453200000000001</v>
      </c>
    </row>
    <row r="288" spans="1:77">
      <c r="A288" s="2">
        <v>42438</v>
      </c>
      <c r="B288" s="28">
        <v>0.6691371064814815</v>
      </c>
      <c r="C288" s="4">
        <v>13.914</v>
      </c>
      <c r="D288" s="4">
        <v>0.71309999999999996</v>
      </c>
      <c r="E288" s="4" t="s">
        <v>155</v>
      </c>
      <c r="F288" s="4">
        <v>7131.1656949999997</v>
      </c>
      <c r="G288" s="4">
        <v>870.2</v>
      </c>
      <c r="H288" s="4">
        <v>16</v>
      </c>
      <c r="I288" s="4">
        <v>1542.9</v>
      </c>
      <c r="K288" s="4">
        <v>0.2</v>
      </c>
      <c r="L288" s="4">
        <v>0.87209999999999999</v>
      </c>
      <c r="M288" s="4">
        <v>12.1347</v>
      </c>
      <c r="N288" s="4">
        <v>0.62190000000000001</v>
      </c>
      <c r="O288" s="4">
        <v>758.92169999999999</v>
      </c>
      <c r="P288" s="4">
        <v>13.9544</v>
      </c>
      <c r="Q288" s="4">
        <v>772.9</v>
      </c>
      <c r="R288" s="4">
        <v>608.41899999999998</v>
      </c>
      <c r="S288" s="4">
        <v>11.186999999999999</v>
      </c>
      <c r="T288" s="4">
        <v>619.6</v>
      </c>
      <c r="U288" s="4">
        <v>1542.9087</v>
      </c>
      <c r="X288" s="4">
        <v>0</v>
      </c>
      <c r="Y288" s="4">
        <v>0.1744</v>
      </c>
      <c r="Z288" s="4" t="s">
        <v>377</v>
      </c>
      <c r="AA288" s="4">
        <v>0</v>
      </c>
      <c r="AB288" s="4">
        <v>11.8</v>
      </c>
      <c r="AC288" s="4">
        <v>846</v>
      </c>
      <c r="AD288" s="4">
        <v>872</v>
      </c>
      <c r="AE288" s="4">
        <v>841</v>
      </c>
      <c r="AF288" s="4">
        <v>88</v>
      </c>
      <c r="AG288" s="4">
        <v>22.37</v>
      </c>
      <c r="AH288" s="4">
        <v>0.51</v>
      </c>
      <c r="AI288" s="4">
        <v>976</v>
      </c>
      <c r="AJ288" s="4">
        <v>-1</v>
      </c>
      <c r="AK288" s="4">
        <v>0</v>
      </c>
      <c r="AL288" s="4">
        <v>23</v>
      </c>
      <c r="AM288" s="4">
        <v>190</v>
      </c>
      <c r="AN288" s="4">
        <v>191</v>
      </c>
      <c r="AO288" s="4">
        <v>3</v>
      </c>
      <c r="AP288" s="4">
        <v>195</v>
      </c>
      <c r="AQ288" s="4" t="s">
        <v>155</v>
      </c>
      <c r="AR288" s="4">
        <v>2</v>
      </c>
      <c r="AS288" s="5">
        <v>0.87704861111111121</v>
      </c>
      <c r="AT288" s="4">
        <v>47.160623999999999</v>
      </c>
      <c r="AU288" s="4">
        <v>-88.484055999999995</v>
      </c>
      <c r="AV288" s="4">
        <v>312.39999999999998</v>
      </c>
      <c r="AW288" s="4">
        <v>35.9</v>
      </c>
      <c r="AX288" s="4">
        <v>12</v>
      </c>
      <c r="AY288" s="4">
        <v>9</v>
      </c>
      <c r="AZ288" s="4" t="s">
        <v>424</v>
      </c>
      <c r="BA288" s="4">
        <v>1.8298700000000001</v>
      </c>
      <c r="BB288" s="4">
        <v>1.6311690000000001</v>
      </c>
      <c r="BC288" s="4">
        <v>3.3</v>
      </c>
      <c r="BD288" s="4">
        <v>14.063000000000001</v>
      </c>
      <c r="BE288" s="4">
        <v>14.31</v>
      </c>
      <c r="BF288" s="4">
        <v>1.02</v>
      </c>
      <c r="BG288" s="4">
        <v>14.66</v>
      </c>
      <c r="BH288" s="4">
        <v>2850.5819999999999</v>
      </c>
      <c r="BI288" s="4">
        <v>92.989000000000004</v>
      </c>
      <c r="BJ288" s="4">
        <v>18.670000000000002</v>
      </c>
      <c r="BK288" s="4">
        <v>0.34300000000000003</v>
      </c>
      <c r="BL288" s="4">
        <v>19.013000000000002</v>
      </c>
      <c r="BM288" s="4">
        <v>14.967000000000001</v>
      </c>
      <c r="BN288" s="4">
        <v>0.27500000000000002</v>
      </c>
      <c r="BO288" s="4">
        <v>15.243</v>
      </c>
      <c r="BP288" s="4">
        <v>11.985099999999999</v>
      </c>
      <c r="BT288" s="4">
        <v>29.794</v>
      </c>
      <c r="BU288" s="4">
        <v>0.40373199999999998</v>
      </c>
      <c r="BV288" s="4">
        <v>-5</v>
      </c>
      <c r="BW288" s="4">
        <v>0.66489799999999999</v>
      </c>
      <c r="BX288" s="4">
        <v>9.8662010000000002</v>
      </c>
      <c r="BY288" s="4">
        <v>13.43094</v>
      </c>
    </row>
    <row r="289" spans="1:77">
      <c r="A289" s="2">
        <v>42438</v>
      </c>
      <c r="B289" s="28">
        <v>0.66914868055555565</v>
      </c>
      <c r="C289" s="4">
        <v>13.813000000000001</v>
      </c>
      <c r="D289" s="4">
        <v>0.95409999999999995</v>
      </c>
      <c r="E289" s="4" t="s">
        <v>155</v>
      </c>
      <c r="F289" s="4">
        <v>9541.0674639999997</v>
      </c>
      <c r="G289" s="4">
        <v>788.1</v>
      </c>
      <c r="H289" s="4">
        <v>19.8</v>
      </c>
      <c r="I289" s="4">
        <v>1671</v>
      </c>
      <c r="K289" s="4">
        <v>0.2</v>
      </c>
      <c r="L289" s="4">
        <v>0.87070000000000003</v>
      </c>
      <c r="M289" s="4">
        <v>12.0266</v>
      </c>
      <c r="N289" s="4">
        <v>0.83069999999999999</v>
      </c>
      <c r="O289" s="4">
        <v>686.19650000000001</v>
      </c>
      <c r="P289" s="4">
        <v>17.198599999999999</v>
      </c>
      <c r="Q289" s="4">
        <v>703.4</v>
      </c>
      <c r="R289" s="4">
        <v>550.13739999999996</v>
      </c>
      <c r="S289" s="4">
        <v>13.788500000000001</v>
      </c>
      <c r="T289" s="4">
        <v>563.9</v>
      </c>
      <c r="U289" s="4">
        <v>1671.0092999999999</v>
      </c>
      <c r="X289" s="4">
        <v>0</v>
      </c>
      <c r="Y289" s="4">
        <v>0.1741</v>
      </c>
      <c r="Z289" s="4" t="s">
        <v>377</v>
      </c>
      <c r="AA289" s="4">
        <v>0</v>
      </c>
      <c r="AB289" s="4">
        <v>11.7</v>
      </c>
      <c r="AC289" s="4">
        <v>847</v>
      </c>
      <c r="AD289" s="4">
        <v>872</v>
      </c>
      <c r="AE289" s="4">
        <v>841</v>
      </c>
      <c r="AF289" s="4">
        <v>88</v>
      </c>
      <c r="AG289" s="4">
        <v>22.38</v>
      </c>
      <c r="AH289" s="4">
        <v>0.51</v>
      </c>
      <c r="AI289" s="4">
        <v>976</v>
      </c>
      <c r="AJ289" s="4">
        <v>-1</v>
      </c>
      <c r="AK289" s="4">
        <v>0</v>
      </c>
      <c r="AL289" s="4">
        <v>23</v>
      </c>
      <c r="AM289" s="4">
        <v>190</v>
      </c>
      <c r="AN289" s="4">
        <v>191</v>
      </c>
      <c r="AO289" s="4">
        <v>3</v>
      </c>
      <c r="AP289" s="4">
        <v>195</v>
      </c>
      <c r="AQ289" s="4" t="s">
        <v>155</v>
      </c>
      <c r="AR289" s="4">
        <v>2</v>
      </c>
      <c r="AS289" s="5">
        <v>0.87706018518518514</v>
      </c>
      <c r="AT289" s="4">
        <v>47.160764</v>
      </c>
      <c r="AU289" s="4">
        <v>-88.484018000000006</v>
      </c>
      <c r="AV289" s="4">
        <v>312.60000000000002</v>
      </c>
      <c r="AW289" s="4">
        <v>35.200000000000003</v>
      </c>
      <c r="AX289" s="4">
        <v>12</v>
      </c>
      <c r="AY289" s="4">
        <v>9</v>
      </c>
      <c r="AZ289" s="4" t="s">
        <v>424</v>
      </c>
      <c r="BA289" s="4">
        <v>1.575175</v>
      </c>
      <c r="BB289" s="4">
        <v>1.0649649999999999</v>
      </c>
      <c r="BC289" s="4">
        <v>2.7153149999999999</v>
      </c>
      <c r="BD289" s="4">
        <v>14.063000000000001</v>
      </c>
      <c r="BE289" s="4">
        <v>14.14</v>
      </c>
      <c r="BF289" s="4">
        <v>1.01</v>
      </c>
      <c r="BG289" s="4">
        <v>14.85</v>
      </c>
      <c r="BH289" s="4">
        <v>2800.4839999999999</v>
      </c>
      <c r="BI289" s="4">
        <v>123.121</v>
      </c>
      <c r="BJ289" s="4">
        <v>16.733000000000001</v>
      </c>
      <c r="BK289" s="4">
        <v>0.41899999999999998</v>
      </c>
      <c r="BL289" s="4">
        <v>17.152000000000001</v>
      </c>
      <c r="BM289" s="4">
        <v>13.414999999999999</v>
      </c>
      <c r="BN289" s="4">
        <v>0.33600000000000002</v>
      </c>
      <c r="BO289" s="4">
        <v>13.750999999999999</v>
      </c>
      <c r="BP289" s="4">
        <v>12.8666</v>
      </c>
      <c r="BT289" s="4">
        <v>29.484000000000002</v>
      </c>
      <c r="BU289" s="4">
        <v>0.40679799999999999</v>
      </c>
      <c r="BV289" s="4">
        <v>-5</v>
      </c>
      <c r="BW289" s="4">
        <v>0.66344899999999996</v>
      </c>
      <c r="BX289" s="4">
        <v>9.9411260000000006</v>
      </c>
      <c r="BY289" s="4">
        <v>13.401669999999999</v>
      </c>
    </row>
    <row r="290" spans="1:77">
      <c r="A290" s="2">
        <v>42438</v>
      </c>
      <c r="B290" s="28">
        <v>0.66916025462962958</v>
      </c>
      <c r="C290" s="4">
        <v>13.779</v>
      </c>
      <c r="D290" s="4">
        <v>1.0427999999999999</v>
      </c>
      <c r="E290" s="4" t="s">
        <v>155</v>
      </c>
      <c r="F290" s="4">
        <v>10428.23186</v>
      </c>
      <c r="G290" s="4">
        <v>831.6</v>
      </c>
      <c r="H290" s="4">
        <v>23.2</v>
      </c>
      <c r="I290" s="4">
        <v>1680.9</v>
      </c>
      <c r="K290" s="4">
        <v>0.2</v>
      </c>
      <c r="L290" s="4">
        <v>0.87009999999999998</v>
      </c>
      <c r="M290" s="4">
        <v>11.9893</v>
      </c>
      <c r="N290" s="4">
        <v>0.90739999999999998</v>
      </c>
      <c r="O290" s="4">
        <v>723.58140000000003</v>
      </c>
      <c r="P290" s="4">
        <v>20.198</v>
      </c>
      <c r="Q290" s="4">
        <v>743.8</v>
      </c>
      <c r="R290" s="4">
        <v>580.08190000000002</v>
      </c>
      <c r="S290" s="4">
        <v>16.192299999999999</v>
      </c>
      <c r="T290" s="4">
        <v>596.29999999999995</v>
      </c>
      <c r="U290" s="4">
        <v>1680.8533</v>
      </c>
      <c r="X290" s="4">
        <v>0</v>
      </c>
      <c r="Y290" s="4">
        <v>0.17399999999999999</v>
      </c>
      <c r="Z290" s="4" t="s">
        <v>377</v>
      </c>
      <c r="AA290" s="4">
        <v>0</v>
      </c>
      <c r="AB290" s="4">
        <v>11.8</v>
      </c>
      <c r="AC290" s="4">
        <v>848</v>
      </c>
      <c r="AD290" s="4">
        <v>872</v>
      </c>
      <c r="AE290" s="4">
        <v>842</v>
      </c>
      <c r="AF290" s="4">
        <v>88</v>
      </c>
      <c r="AG290" s="4">
        <v>22.37</v>
      </c>
      <c r="AH290" s="4">
        <v>0.51</v>
      </c>
      <c r="AI290" s="4">
        <v>977</v>
      </c>
      <c r="AJ290" s="4">
        <v>-1</v>
      </c>
      <c r="AK290" s="4">
        <v>0</v>
      </c>
      <c r="AL290" s="4">
        <v>23</v>
      </c>
      <c r="AM290" s="4">
        <v>190</v>
      </c>
      <c r="AN290" s="4">
        <v>190.4</v>
      </c>
      <c r="AO290" s="4">
        <v>2.9</v>
      </c>
      <c r="AP290" s="4">
        <v>195</v>
      </c>
      <c r="AQ290" s="4" t="s">
        <v>155</v>
      </c>
      <c r="AR290" s="4">
        <v>2</v>
      </c>
      <c r="AS290" s="5">
        <v>0.87707175925925929</v>
      </c>
      <c r="AT290" s="4">
        <v>47.160907000000002</v>
      </c>
      <c r="AU290" s="4">
        <v>-88.483968000000004</v>
      </c>
      <c r="AV290" s="4">
        <v>312.8</v>
      </c>
      <c r="AW290" s="4">
        <v>35.6</v>
      </c>
      <c r="AX290" s="4">
        <v>12</v>
      </c>
      <c r="AY290" s="4">
        <v>9</v>
      </c>
      <c r="AZ290" s="4" t="s">
        <v>424</v>
      </c>
      <c r="BA290" s="4">
        <v>1.79</v>
      </c>
      <c r="BB290" s="4">
        <v>1.0349999999999999</v>
      </c>
      <c r="BC290" s="4">
        <v>2.7250000000000001</v>
      </c>
      <c r="BD290" s="4">
        <v>14.063000000000001</v>
      </c>
      <c r="BE290" s="4">
        <v>14.08</v>
      </c>
      <c r="BF290" s="4">
        <v>1</v>
      </c>
      <c r="BG290" s="4">
        <v>14.925000000000001</v>
      </c>
      <c r="BH290" s="4">
        <v>2783.1480000000001</v>
      </c>
      <c r="BI290" s="4">
        <v>134.065</v>
      </c>
      <c r="BJ290" s="4">
        <v>17.59</v>
      </c>
      <c r="BK290" s="4">
        <v>0.49099999999999999</v>
      </c>
      <c r="BL290" s="4">
        <v>18.081</v>
      </c>
      <c r="BM290" s="4">
        <v>14.102</v>
      </c>
      <c r="BN290" s="4">
        <v>0.39400000000000002</v>
      </c>
      <c r="BO290" s="4">
        <v>14.494999999999999</v>
      </c>
      <c r="BP290" s="4">
        <v>12.9023</v>
      </c>
      <c r="BT290" s="4">
        <v>29.373999999999999</v>
      </c>
      <c r="BU290" s="4">
        <v>0.36155100000000001</v>
      </c>
      <c r="BV290" s="4">
        <v>-5</v>
      </c>
      <c r="BW290" s="4">
        <v>0.66410199999999997</v>
      </c>
      <c r="BX290" s="4">
        <v>8.8354020000000002</v>
      </c>
      <c r="BY290" s="4">
        <v>13.414859999999999</v>
      </c>
    </row>
    <row r="291" spans="1:77">
      <c r="A291" s="2">
        <v>42438</v>
      </c>
      <c r="B291" s="28">
        <v>0.66917182870370373</v>
      </c>
      <c r="C291" s="4">
        <v>13.648</v>
      </c>
      <c r="D291" s="4">
        <v>1.298</v>
      </c>
      <c r="E291" s="4" t="s">
        <v>155</v>
      </c>
      <c r="F291" s="4">
        <v>12980.358631999999</v>
      </c>
      <c r="G291" s="4">
        <v>858.5</v>
      </c>
      <c r="H291" s="4">
        <v>23.3</v>
      </c>
      <c r="I291" s="4">
        <v>1911.4</v>
      </c>
      <c r="K291" s="4">
        <v>0.2</v>
      </c>
      <c r="L291" s="4">
        <v>0.86870000000000003</v>
      </c>
      <c r="M291" s="4">
        <v>11.855600000000001</v>
      </c>
      <c r="N291" s="4">
        <v>1.1274999999999999</v>
      </c>
      <c r="O291" s="4">
        <v>745.75739999999996</v>
      </c>
      <c r="P291" s="4">
        <v>20.239599999999999</v>
      </c>
      <c r="Q291" s="4">
        <v>766</v>
      </c>
      <c r="R291" s="4">
        <v>597.86530000000005</v>
      </c>
      <c r="S291" s="4">
        <v>16.2258</v>
      </c>
      <c r="T291" s="4">
        <v>614.1</v>
      </c>
      <c r="U291" s="4">
        <v>1911.3870999999999</v>
      </c>
      <c r="X291" s="4">
        <v>0</v>
      </c>
      <c r="Y291" s="4">
        <v>0.17369999999999999</v>
      </c>
      <c r="Z291" s="4" t="s">
        <v>377</v>
      </c>
      <c r="AA291" s="4">
        <v>0</v>
      </c>
      <c r="AB291" s="4">
        <v>11.7</v>
      </c>
      <c r="AC291" s="4">
        <v>848</v>
      </c>
      <c r="AD291" s="4">
        <v>872</v>
      </c>
      <c r="AE291" s="4">
        <v>842</v>
      </c>
      <c r="AF291" s="4">
        <v>88</v>
      </c>
      <c r="AG291" s="4">
        <v>22.37</v>
      </c>
      <c r="AH291" s="4">
        <v>0.51</v>
      </c>
      <c r="AI291" s="4">
        <v>976</v>
      </c>
      <c r="AJ291" s="4">
        <v>-1</v>
      </c>
      <c r="AK291" s="4">
        <v>0</v>
      </c>
      <c r="AL291" s="4">
        <v>23</v>
      </c>
      <c r="AM291" s="4">
        <v>190</v>
      </c>
      <c r="AN291" s="4">
        <v>190</v>
      </c>
      <c r="AO291" s="4">
        <v>2.9</v>
      </c>
      <c r="AP291" s="4">
        <v>195</v>
      </c>
      <c r="AQ291" s="4" t="s">
        <v>155</v>
      </c>
      <c r="AR291" s="4">
        <v>2</v>
      </c>
      <c r="AS291" s="5">
        <v>0.87708333333333333</v>
      </c>
      <c r="AT291" s="4">
        <v>47.161051999999998</v>
      </c>
      <c r="AU291" s="4">
        <v>-88.483945000000006</v>
      </c>
      <c r="AV291" s="4">
        <v>313.2</v>
      </c>
      <c r="AW291" s="4">
        <v>35.6</v>
      </c>
      <c r="AX291" s="4">
        <v>12</v>
      </c>
      <c r="AY291" s="4">
        <v>9</v>
      </c>
      <c r="AZ291" s="4" t="s">
        <v>424</v>
      </c>
      <c r="BA291" s="4">
        <v>1.5449999999999999</v>
      </c>
      <c r="BB291" s="4">
        <v>1.1299999999999999</v>
      </c>
      <c r="BC291" s="4">
        <v>2.9</v>
      </c>
      <c r="BD291" s="4">
        <v>14.063000000000001</v>
      </c>
      <c r="BE291" s="4">
        <v>13.91</v>
      </c>
      <c r="BF291" s="4">
        <v>0.99</v>
      </c>
      <c r="BG291" s="4">
        <v>15.121</v>
      </c>
      <c r="BH291" s="4">
        <v>2729.1590000000001</v>
      </c>
      <c r="BI291" s="4">
        <v>165.202</v>
      </c>
      <c r="BJ291" s="4">
        <v>17.978000000000002</v>
      </c>
      <c r="BK291" s="4">
        <v>0.48799999999999999</v>
      </c>
      <c r="BL291" s="4">
        <v>18.466000000000001</v>
      </c>
      <c r="BM291" s="4">
        <v>14.413</v>
      </c>
      <c r="BN291" s="4">
        <v>0.39100000000000001</v>
      </c>
      <c r="BO291" s="4">
        <v>14.804</v>
      </c>
      <c r="BP291" s="4">
        <v>14.5496</v>
      </c>
      <c r="BT291" s="4">
        <v>29.079000000000001</v>
      </c>
      <c r="BU291" s="4">
        <v>0.35042899999999999</v>
      </c>
      <c r="BV291" s="4">
        <v>-5</v>
      </c>
      <c r="BW291" s="4">
        <v>0.66389799999999999</v>
      </c>
      <c r="BX291" s="4">
        <v>8.5636089999999996</v>
      </c>
      <c r="BY291" s="4">
        <v>13.410740000000001</v>
      </c>
    </row>
    <row r="292" spans="1:77">
      <c r="A292" s="2">
        <v>42438</v>
      </c>
      <c r="B292" s="28">
        <v>0.66918340277777777</v>
      </c>
      <c r="C292" s="4">
        <v>13.54</v>
      </c>
      <c r="D292" s="4">
        <v>1.2736000000000001</v>
      </c>
      <c r="E292" s="4" t="s">
        <v>155</v>
      </c>
      <c r="F292" s="4">
        <v>12736.289925999999</v>
      </c>
      <c r="G292" s="4">
        <v>961.9</v>
      </c>
      <c r="H292" s="4">
        <v>14.2</v>
      </c>
      <c r="I292" s="4">
        <v>1978</v>
      </c>
      <c r="K292" s="4">
        <v>0.2</v>
      </c>
      <c r="L292" s="4">
        <v>0.86970000000000003</v>
      </c>
      <c r="M292" s="4">
        <v>11.775399999999999</v>
      </c>
      <c r="N292" s="4">
        <v>1.1075999999999999</v>
      </c>
      <c r="O292" s="4">
        <v>836.53959999999995</v>
      </c>
      <c r="P292" s="4">
        <v>12.349399999999999</v>
      </c>
      <c r="Q292" s="4">
        <v>848.9</v>
      </c>
      <c r="R292" s="4">
        <v>670.67049999999995</v>
      </c>
      <c r="S292" s="4">
        <v>9.9007000000000005</v>
      </c>
      <c r="T292" s="4">
        <v>680.6</v>
      </c>
      <c r="U292" s="4">
        <v>1977.9556</v>
      </c>
      <c r="X292" s="4">
        <v>0</v>
      </c>
      <c r="Y292" s="4">
        <v>0.1739</v>
      </c>
      <c r="Z292" s="4" t="s">
        <v>377</v>
      </c>
      <c r="AA292" s="4">
        <v>0</v>
      </c>
      <c r="AB292" s="4">
        <v>11.8</v>
      </c>
      <c r="AC292" s="4">
        <v>848</v>
      </c>
      <c r="AD292" s="4">
        <v>873</v>
      </c>
      <c r="AE292" s="4">
        <v>841</v>
      </c>
      <c r="AF292" s="4">
        <v>88</v>
      </c>
      <c r="AG292" s="4">
        <v>22.38</v>
      </c>
      <c r="AH292" s="4">
        <v>0.51</v>
      </c>
      <c r="AI292" s="4">
        <v>976</v>
      </c>
      <c r="AJ292" s="4">
        <v>-1</v>
      </c>
      <c r="AK292" s="4">
        <v>0</v>
      </c>
      <c r="AL292" s="4">
        <v>23</v>
      </c>
      <c r="AM292" s="4">
        <v>190</v>
      </c>
      <c r="AN292" s="4">
        <v>190.6</v>
      </c>
      <c r="AO292" s="4">
        <v>3</v>
      </c>
      <c r="AP292" s="4">
        <v>195</v>
      </c>
      <c r="AQ292" s="4" t="s">
        <v>155</v>
      </c>
      <c r="AR292" s="4">
        <v>2</v>
      </c>
      <c r="AS292" s="5">
        <v>0.87709490740740748</v>
      </c>
      <c r="AT292" s="4">
        <v>47.161197000000001</v>
      </c>
      <c r="AU292" s="4">
        <v>-88.483928000000006</v>
      </c>
      <c r="AV292" s="4">
        <v>313.5</v>
      </c>
      <c r="AW292" s="4">
        <v>35.799999999999997</v>
      </c>
      <c r="AX292" s="4">
        <v>12</v>
      </c>
      <c r="AY292" s="4">
        <v>9</v>
      </c>
      <c r="AZ292" s="4" t="s">
        <v>424</v>
      </c>
      <c r="BA292" s="4">
        <v>1.365</v>
      </c>
      <c r="BB292" s="4">
        <v>1.2649999999999999</v>
      </c>
      <c r="BC292" s="4">
        <v>2.9</v>
      </c>
      <c r="BD292" s="4">
        <v>14.063000000000001</v>
      </c>
      <c r="BE292" s="4">
        <v>14.02</v>
      </c>
      <c r="BF292" s="4">
        <v>1</v>
      </c>
      <c r="BG292" s="4">
        <v>14.986000000000001</v>
      </c>
      <c r="BH292" s="4">
        <v>2730.12</v>
      </c>
      <c r="BI292" s="4">
        <v>163.44900000000001</v>
      </c>
      <c r="BJ292" s="4">
        <v>20.311</v>
      </c>
      <c r="BK292" s="4">
        <v>0.3</v>
      </c>
      <c r="BL292" s="4">
        <v>20.611000000000001</v>
      </c>
      <c r="BM292" s="4">
        <v>16.283999999999999</v>
      </c>
      <c r="BN292" s="4">
        <v>0.24</v>
      </c>
      <c r="BO292" s="4">
        <v>16.524000000000001</v>
      </c>
      <c r="BP292" s="4">
        <v>15.164199999999999</v>
      </c>
      <c r="BT292" s="4">
        <v>29.321999999999999</v>
      </c>
      <c r="BU292" s="4">
        <v>0.38783499999999999</v>
      </c>
      <c r="BV292" s="4">
        <v>-5</v>
      </c>
      <c r="BW292" s="4">
        <v>0.66300000000000003</v>
      </c>
      <c r="BX292" s="4">
        <v>9.4777179999999994</v>
      </c>
      <c r="BY292" s="4">
        <v>13.3926</v>
      </c>
    </row>
    <row r="293" spans="1:77">
      <c r="A293" s="2">
        <v>42438</v>
      </c>
      <c r="B293" s="28">
        <v>0.66919497685185192</v>
      </c>
      <c r="C293" s="4">
        <v>13.542</v>
      </c>
      <c r="D293" s="4">
        <v>1.2701</v>
      </c>
      <c r="E293" s="4" t="s">
        <v>155</v>
      </c>
      <c r="F293" s="4">
        <v>12701.184211</v>
      </c>
      <c r="G293" s="4">
        <v>1003.9</v>
      </c>
      <c r="H293" s="4">
        <v>14.1</v>
      </c>
      <c r="I293" s="4">
        <v>1906.1</v>
      </c>
      <c r="K293" s="4">
        <v>0.2</v>
      </c>
      <c r="L293" s="4">
        <v>0.86970000000000003</v>
      </c>
      <c r="M293" s="4">
        <v>11.7782</v>
      </c>
      <c r="N293" s="4">
        <v>1.1047</v>
      </c>
      <c r="O293" s="4">
        <v>873.1404</v>
      </c>
      <c r="P293" s="4">
        <v>12.263500000000001</v>
      </c>
      <c r="Q293" s="4">
        <v>885.4</v>
      </c>
      <c r="R293" s="4">
        <v>700.01409999999998</v>
      </c>
      <c r="S293" s="4">
        <v>9.8318999999999992</v>
      </c>
      <c r="T293" s="4">
        <v>709.8</v>
      </c>
      <c r="U293" s="4">
        <v>1906.0767000000001</v>
      </c>
      <c r="X293" s="4">
        <v>0</v>
      </c>
      <c r="Y293" s="4">
        <v>0.1739</v>
      </c>
      <c r="Z293" s="4" t="s">
        <v>377</v>
      </c>
      <c r="AA293" s="4">
        <v>0</v>
      </c>
      <c r="AB293" s="4">
        <v>11.8</v>
      </c>
      <c r="AC293" s="4">
        <v>848</v>
      </c>
      <c r="AD293" s="4">
        <v>872</v>
      </c>
      <c r="AE293" s="4">
        <v>839</v>
      </c>
      <c r="AF293" s="4">
        <v>88</v>
      </c>
      <c r="AG293" s="4">
        <v>22.38</v>
      </c>
      <c r="AH293" s="4">
        <v>0.51</v>
      </c>
      <c r="AI293" s="4">
        <v>976</v>
      </c>
      <c r="AJ293" s="4">
        <v>-1</v>
      </c>
      <c r="AK293" s="4">
        <v>0</v>
      </c>
      <c r="AL293" s="4">
        <v>23</v>
      </c>
      <c r="AM293" s="4">
        <v>190.6</v>
      </c>
      <c r="AN293" s="4">
        <v>191</v>
      </c>
      <c r="AO293" s="4">
        <v>3</v>
      </c>
      <c r="AP293" s="4">
        <v>195</v>
      </c>
      <c r="AQ293" s="4" t="s">
        <v>155</v>
      </c>
      <c r="AR293" s="4">
        <v>2</v>
      </c>
      <c r="AS293" s="5">
        <v>0.8771064814814814</v>
      </c>
      <c r="AT293" s="4">
        <v>47.161344999999997</v>
      </c>
      <c r="AU293" s="4">
        <v>-88.483914999999996</v>
      </c>
      <c r="AV293" s="4">
        <v>313.8</v>
      </c>
      <c r="AW293" s="4">
        <v>36.1</v>
      </c>
      <c r="AX293" s="4">
        <v>12</v>
      </c>
      <c r="AY293" s="4">
        <v>9</v>
      </c>
      <c r="AZ293" s="4" t="s">
        <v>424</v>
      </c>
      <c r="BA293" s="4">
        <v>1.4</v>
      </c>
      <c r="BB293" s="4">
        <v>1.4950000000000001</v>
      </c>
      <c r="BC293" s="4">
        <v>3.03</v>
      </c>
      <c r="BD293" s="4">
        <v>14.063000000000001</v>
      </c>
      <c r="BE293" s="4">
        <v>14.03</v>
      </c>
      <c r="BF293" s="4">
        <v>1</v>
      </c>
      <c r="BG293" s="4">
        <v>14.976000000000001</v>
      </c>
      <c r="BH293" s="4">
        <v>2732.3090000000002</v>
      </c>
      <c r="BI293" s="4">
        <v>163.10400000000001</v>
      </c>
      <c r="BJ293" s="4">
        <v>21.210999999999999</v>
      </c>
      <c r="BK293" s="4">
        <v>0.29799999999999999</v>
      </c>
      <c r="BL293" s="4">
        <v>21.509</v>
      </c>
      <c r="BM293" s="4">
        <v>17.006</v>
      </c>
      <c r="BN293" s="4">
        <v>0.23899999999999999</v>
      </c>
      <c r="BO293" s="4">
        <v>17.245000000000001</v>
      </c>
      <c r="BP293" s="4">
        <v>14.6213</v>
      </c>
      <c r="BT293" s="4">
        <v>29.341000000000001</v>
      </c>
      <c r="BU293" s="4">
        <v>0.42710199999999998</v>
      </c>
      <c r="BV293" s="4">
        <v>-5</v>
      </c>
      <c r="BW293" s="4">
        <v>0.66244899999999995</v>
      </c>
      <c r="BX293" s="4">
        <v>10.437305</v>
      </c>
      <c r="BY293" s="4">
        <v>13.38147</v>
      </c>
    </row>
    <row r="294" spans="1:77">
      <c r="A294" s="2">
        <v>42438</v>
      </c>
      <c r="B294" s="28">
        <v>0.66920655092592585</v>
      </c>
      <c r="C294" s="4">
        <v>13.553000000000001</v>
      </c>
      <c r="D294" s="4">
        <v>1.2755000000000001</v>
      </c>
      <c r="E294" s="4" t="s">
        <v>155</v>
      </c>
      <c r="F294" s="4">
        <v>12754.874791</v>
      </c>
      <c r="G294" s="4">
        <v>997.1</v>
      </c>
      <c r="H294" s="4">
        <v>14.1</v>
      </c>
      <c r="I294" s="4">
        <v>1979.5</v>
      </c>
      <c r="K294" s="4">
        <v>0.2</v>
      </c>
      <c r="L294" s="4">
        <v>0.86960000000000004</v>
      </c>
      <c r="M294" s="4">
        <v>11.7849</v>
      </c>
      <c r="N294" s="4">
        <v>1.1091</v>
      </c>
      <c r="O294" s="4">
        <v>867.04010000000005</v>
      </c>
      <c r="P294" s="4">
        <v>12.2491</v>
      </c>
      <c r="Q294" s="4">
        <v>879.3</v>
      </c>
      <c r="R294" s="4">
        <v>695.12339999999995</v>
      </c>
      <c r="S294" s="4">
        <v>9.8202999999999996</v>
      </c>
      <c r="T294" s="4">
        <v>704.9</v>
      </c>
      <c r="U294" s="4">
        <v>1979.53</v>
      </c>
      <c r="X294" s="4">
        <v>0</v>
      </c>
      <c r="Y294" s="4">
        <v>0.1739</v>
      </c>
      <c r="Z294" s="4" t="s">
        <v>377</v>
      </c>
      <c r="AA294" s="4">
        <v>0</v>
      </c>
      <c r="AB294" s="4">
        <v>11.7</v>
      </c>
      <c r="AC294" s="4">
        <v>848</v>
      </c>
      <c r="AD294" s="4">
        <v>873</v>
      </c>
      <c r="AE294" s="4">
        <v>837</v>
      </c>
      <c r="AF294" s="4">
        <v>88</v>
      </c>
      <c r="AG294" s="4">
        <v>22.38</v>
      </c>
      <c r="AH294" s="4">
        <v>0.51</v>
      </c>
      <c r="AI294" s="4">
        <v>976</v>
      </c>
      <c r="AJ294" s="4">
        <v>-1</v>
      </c>
      <c r="AK294" s="4">
        <v>0</v>
      </c>
      <c r="AL294" s="4">
        <v>23</v>
      </c>
      <c r="AM294" s="4">
        <v>191</v>
      </c>
      <c r="AN294" s="4">
        <v>191</v>
      </c>
      <c r="AO294" s="4">
        <v>3</v>
      </c>
      <c r="AP294" s="4">
        <v>195</v>
      </c>
      <c r="AQ294" s="4" t="s">
        <v>155</v>
      </c>
      <c r="AR294" s="4">
        <v>2</v>
      </c>
      <c r="AS294" s="5">
        <v>0.87711805555555555</v>
      </c>
      <c r="AT294" s="4">
        <v>47.161490999999998</v>
      </c>
      <c r="AU294" s="4">
        <v>-88.483939000000007</v>
      </c>
      <c r="AV294" s="4">
        <v>314.10000000000002</v>
      </c>
      <c r="AW294" s="4">
        <v>36</v>
      </c>
      <c r="AX294" s="4">
        <v>12</v>
      </c>
      <c r="AY294" s="4">
        <v>9</v>
      </c>
      <c r="AZ294" s="4" t="s">
        <v>424</v>
      </c>
      <c r="BA294" s="4">
        <v>1.7250000000000001</v>
      </c>
      <c r="BB294" s="4">
        <v>1.21</v>
      </c>
      <c r="BC294" s="4">
        <v>3.2949999999999999</v>
      </c>
      <c r="BD294" s="4">
        <v>14.063000000000001</v>
      </c>
      <c r="BE294" s="4">
        <v>14.01</v>
      </c>
      <c r="BF294" s="4">
        <v>1</v>
      </c>
      <c r="BG294" s="4">
        <v>15.000999999999999</v>
      </c>
      <c r="BH294" s="4">
        <v>2729.9929999999999</v>
      </c>
      <c r="BI294" s="4">
        <v>163.52600000000001</v>
      </c>
      <c r="BJ294" s="4">
        <v>21.033999999999999</v>
      </c>
      <c r="BK294" s="4">
        <v>0.29699999999999999</v>
      </c>
      <c r="BL294" s="4">
        <v>21.331</v>
      </c>
      <c r="BM294" s="4">
        <v>16.863</v>
      </c>
      <c r="BN294" s="4">
        <v>0.23799999999999999</v>
      </c>
      <c r="BO294" s="4">
        <v>17.100999999999999</v>
      </c>
      <c r="BP294" s="4">
        <v>15.1633</v>
      </c>
      <c r="BT294" s="4">
        <v>29.292999999999999</v>
      </c>
      <c r="BU294" s="4">
        <v>0.47869200000000001</v>
      </c>
      <c r="BV294" s="4">
        <v>-5</v>
      </c>
      <c r="BW294" s="4">
        <v>0.66034700000000002</v>
      </c>
      <c r="BX294" s="4">
        <v>11.698036</v>
      </c>
      <c r="BY294" s="4">
        <v>13.339009000000001</v>
      </c>
    </row>
    <row r="295" spans="1:77">
      <c r="A295" s="2">
        <v>42438</v>
      </c>
      <c r="B295" s="28">
        <v>0.669218125</v>
      </c>
      <c r="C295" s="4">
        <v>13.593</v>
      </c>
      <c r="D295" s="4">
        <v>1.1316999999999999</v>
      </c>
      <c r="E295" s="4" t="s">
        <v>155</v>
      </c>
      <c r="F295" s="4">
        <v>11317.022375</v>
      </c>
      <c r="G295" s="4">
        <v>994.6</v>
      </c>
      <c r="H295" s="4">
        <v>12.5</v>
      </c>
      <c r="I295" s="4">
        <v>2009.3</v>
      </c>
      <c r="K295" s="4">
        <v>0.2</v>
      </c>
      <c r="L295" s="4">
        <v>0.87050000000000005</v>
      </c>
      <c r="M295" s="4">
        <v>11.833299999999999</v>
      </c>
      <c r="N295" s="4">
        <v>0.98519999999999996</v>
      </c>
      <c r="O295" s="4">
        <v>865.84979999999996</v>
      </c>
      <c r="P295" s="4">
        <v>10.8735</v>
      </c>
      <c r="Q295" s="4">
        <v>876.7</v>
      </c>
      <c r="R295" s="4">
        <v>694.16909999999996</v>
      </c>
      <c r="S295" s="4">
        <v>8.7174999999999994</v>
      </c>
      <c r="T295" s="4">
        <v>702.9</v>
      </c>
      <c r="U295" s="4">
        <v>2009.3415</v>
      </c>
      <c r="X295" s="4">
        <v>0</v>
      </c>
      <c r="Y295" s="4">
        <v>0.1741</v>
      </c>
      <c r="Z295" s="4" t="s">
        <v>377</v>
      </c>
      <c r="AA295" s="4">
        <v>0</v>
      </c>
      <c r="AB295" s="4">
        <v>11.8</v>
      </c>
      <c r="AC295" s="4">
        <v>848</v>
      </c>
      <c r="AD295" s="4">
        <v>872</v>
      </c>
      <c r="AE295" s="4">
        <v>838</v>
      </c>
      <c r="AF295" s="4">
        <v>88</v>
      </c>
      <c r="AG295" s="4">
        <v>22.38</v>
      </c>
      <c r="AH295" s="4">
        <v>0.51</v>
      </c>
      <c r="AI295" s="4">
        <v>976</v>
      </c>
      <c r="AJ295" s="4">
        <v>-1</v>
      </c>
      <c r="AK295" s="4">
        <v>0</v>
      </c>
      <c r="AL295" s="4">
        <v>23</v>
      </c>
      <c r="AM295" s="4">
        <v>191</v>
      </c>
      <c r="AN295" s="4">
        <v>191</v>
      </c>
      <c r="AO295" s="4">
        <v>3.2</v>
      </c>
      <c r="AP295" s="4">
        <v>195</v>
      </c>
      <c r="AQ295" s="4" t="s">
        <v>155</v>
      </c>
      <c r="AR295" s="4">
        <v>2</v>
      </c>
      <c r="AS295" s="5">
        <v>0.8771296296296297</v>
      </c>
      <c r="AT295" s="4">
        <v>47.161634999999997</v>
      </c>
      <c r="AU295" s="4">
        <v>-88.483984000000007</v>
      </c>
      <c r="AV295" s="4">
        <v>314.5</v>
      </c>
      <c r="AW295" s="4">
        <v>36.4</v>
      </c>
      <c r="AX295" s="4">
        <v>12</v>
      </c>
      <c r="AY295" s="4">
        <v>9</v>
      </c>
      <c r="AZ295" s="4" t="s">
        <v>424</v>
      </c>
      <c r="BA295" s="4">
        <v>1.38</v>
      </c>
      <c r="BB295" s="4">
        <v>1.0649999999999999</v>
      </c>
      <c r="BC295" s="4">
        <v>2.75</v>
      </c>
      <c r="BD295" s="4">
        <v>14.063000000000001</v>
      </c>
      <c r="BE295" s="4">
        <v>14.11</v>
      </c>
      <c r="BF295" s="4">
        <v>1</v>
      </c>
      <c r="BG295" s="4">
        <v>14.871</v>
      </c>
      <c r="BH295" s="4">
        <v>2756.529</v>
      </c>
      <c r="BI295" s="4">
        <v>146.06800000000001</v>
      </c>
      <c r="BJ295" s="4">
        <v>21.122</v>
      </c>
      <c r="BK295" s="4">
        <v>0.26500000000000001</v>
      </c>
      <c r="BL295" s="4">
        <v>21.387</v>
      </c>
      <c r="BM295" s="4">
        <v>16.934000000000001</v>
      </c>
      <c r="BN295" s="4">
        <v>0.21299999999999999</v>
      </c>
      <c r="BO295" s="4">
        <v>17.146999999999998</v>
      </c>
      <c r="BP295" s="4">
        <v>15.4778</v>
      </c>
      <c r="BT295" s="4">
        <v>29.49</v>
      </c>
      <c r="BU295" s="4">
        <v>0.496307</v>
      </c>
      <c r="BV295" s="4">
        <v>-5</v>
      </c>
      <c r="BW295" s="4">
        <v>0.66010199999999997</v>
      </c>
      <c r="BX295" s="4">
        <v>12.128503</v>
      </c>
      <c r="BY295" s="4">
        <v>13.334059999999999</v>
      </c>
    </row>
    <row r="296" spans="1:77">
      <c r="A296" s="2">
        <v>42438</v>
      </c>
      <c r="B296" s="28">
        <v>0.66922969907407415</v>
      </c>
      <c r="C296" s="4">
        <v>13.663</v>
      </c>
      <c r="D296" s="4">
        <v>0.61919999999999997</v>
      </c>
      <c r="E296" s="4" t="s">
        <v>155</v>
      </c>
      <c r="F296" s="4">
        <v>6191.7128460000004</v>
      </c>
      <c r="G296" s="4">
        <v>1041.9000000000001</v>
      </c>
      <c r="H296" s="4">
        <v>2.9</v>
      </c>
      <c r="I296" s="4">
        <v>1715</v>
      </c>
      <c r="K296" s="4">
        <v>0.2</v>
      </c>
      <c r="L296" s="4">
        <v>0.87480000000000002</v>
      </c>
      <c r="M296" s="4">
        <v>11.9526</v>
      </c>
      <c r="N296" s="4">
        <v>0.54169999999999996</v>
      </c>
      <c r="O296" s="4">
        <v>911.46529999999996</v>
      </c>
      <c r="P296" s="4">
        <v>2.5598000000000001</v>
      </c>
      <c r="Q296" s="4">
        <v>914</v>
      </c>
      <c r="R296" s="4">
        <v>730.73990000000003</v>
      </c>
      <c r="S296" s="4">
        <v>2.0522999999999998</v>
      </c>
      <c r="T296" s="4">
        <v>732.8</v>
      </c>
      <c r="U296" s="4">
        <v>1715.0471</v>
      </c>
      <c r="X296" s="4">
        <v>0</v>
      </c>
      <c r="Y296" s="4">
        <v>0.17499999999999999</v>
      </c>
      <c r="Z296" s="4" t="s">
        <v>377</v>
      </c>
      <c r="AA296" s="4">
        <v>0</v>
      </c>
      <c r="AB296" s="4">
        <v>11.8</v>
      </c>
      <c r="AC296" s="4">
        <v>848</v>
      </c>
      <c r="AD296" s="4">
        <v>874</v>
      </c>
      <c r="AE296" s="4">
        <v>839</v>
      </c>
      <c r="AF296" s="4">
        <v>88</v>
      </c>
      <c r="AG296" s="4">
        <v>22.38</v>
      </c>
      <c r="AH296" s="4">
        <v>0.51</v>
      </c>
      <c r="AI296" s="4">
        <v>976</v>
      </c>
      <c r="AJ296" s="4">
        <v>-1</v>
      </c>
      <c r="AK296" s="4">
        <v>0</v>
      </c>
      <c r="AL296" s="4">
        <v>23</v>
      </c>
      <c r="AM296" s="4">
        <v>191</v>
      </c>
      <c r="AN296" s="4">
        <v>191</v>
      </c>
      <c r="AO296" s="4">
        <v>3.3</v>
      </c>
      <c r="AP296" s="4">
        <v>195</v>
      </c>
      <c r="AQ296" s="4" t="s">
        <v>155</v>
      </c>
      <c r="AR296" s="4">
        <v>2</v>
      </c>
      <c r="AS296" s="5">
        <v>0.87714120370370363</v>
      </c>
      <c r="AT296" s="4">
        <v>47.161776000000003</v>
      </c>
      <c r="AU296" s="4">
        <v>-88.484039999999993</v>
      </c>
      <c r="AV296" s="4">
        <v>315</v>
      </c>
      <c r="AW296" s="4">
        <v>36.5</v>
      </c>
      <c r="AX296" s="4">
        <v>12</v>
      </c>
      <c r="AY296" s="4">
        <v>10</v>
      </c>
      <c r="AZ296" s="4" t="s">
        <v>425</v>
      </c>
      <c r="BA296" s="4">
        <v>1.1000000000000001</v>
      </c>
      <c r="BB296" s="4">
        <v>1.165</v>
      </c>
      <c r="BC296" s="4">
        <v>2.4</v>
      </c>
      <c r="BD296" s="4">
        <v>14.063000000000001</v>
      </c>
      <c r="BE296" s="4">
        <v>14.62</v>
      </c>
      <c r="BF296" s="4">
        <v>1.04</v>
      </c>
      <c r="BG296" s="4">
        <v>14.308999999999999</v>
      </c>
      <c r="BH296" s="4">
        <v>2862.328</v>
      </c>
      <c r="BI296" s="4">
        <v>82.56</v>
      </c>
      <c r="BJ296" s="4">
        <v>22.858000000000001</v>
      </c>
      <c r="BK296" s="4">
        <v>6.4000000000000001E-2</v>
      </c>
      <c r="BL296" s="4">
        <v>22.922000000000001</v>
      </c>
      <c r="BM296" s="4">
        <v>18.326000000000001</v>
      </c>
      <c r="BN296" s="4">
        <v>5.0999999999999997E-2</v>
      </c>
      <c r="BO296" s="4">
        <v>18.376999999999999</v>
      </c>
      <c r="BP296" s="4">
        <v>13.581</v>
      </c>
      <c r="BT296" s="4">
        <v>30.465</v>
      </c>
      <c r="BU296" s="4">
        <v>0.424655</v>
      </c>
      <c r="BV296" s="4">
        <v>-5</v>
      </c>
      <c r="BW296" s="4">
        <v>0.661551</v>
      </c>
      <c r="BX296" s="4">
        <v>10.377507</v>
      </c>
      <c r="BY296" s="4">
        <v>13.363329999999999</v>
      </c>
    </row>
    <row r="297" spans="1:77">
      <c r="A297" s="2">
        <v>42438</v>
      </c>
      <c r="B297" s="28">
        <v>0.66924127314814807</v>
      </c>
      <c r="C297" s="4">
        <v>13.881</v>
      </c>
      <c r="D297" s="4">
        <v>0.2581</v>
      </c>
      <c r="E297" s="4" t="s">
        <v>155</v>
      </c>
      <c r="F297" s="4">
        <v>2581.3014269999999</v>
      </c>
      <c r="G297" s="4">
        <v>1197</v>
      </c>
      <c r="H297" s="4">
        <v>16.899999999999999</v>
      </c>
      <c r="I297" s="4">
        <v>1351.3</v>
      </c>
      <c r="K297" s="4">
        <v>0.2</v>
      </c>
      <c r="L297" s="4">
        <v>0.87660000000000005</v>
      </c>
      <c r="M297" s="4">
        <v>12.1691</v>
      </c>
      <c r="N297" s="4">
        <v>0.2263</v>
      </c>
      <c r="O297" s="4">
        <v>1049.3761999999999</v>
      </c>
      <c r="P297" s="4">
        <v>14.826499999999999</v>
      </c>
      <c r="Q297" s="4">
        <v>1064.2</v>
      </c>
      <c r="R297" s="4">
        <v>841.30589999999995</v>
      </c>
      <c r="S297" s="4">
        <v>11.886699999999999</v>
      </c>
      <c r="T297" s="4">
        <v>853.2</v>
      </c>
      <c r="U297" s="4">
        <v>1351.2935</v>
      </c>
      <c r="X297" s="4">
        <v>0</v>
      </c>
      <c r="Y297" s="4">
        <v>0.17530000000000001</v>
      </c>
      <c r="Z297" s="4" t="s">
        <v>377</v>
      </c>
      <c r="AA297" s="4">
        <v>0</v>
      </c>
      <c r="AB297" s="4">
        <v>11.9</v>
      </c>
      <c r="AC297" s="4">
        <v>849</v>
      </c>
      <c r="AD297" s="4">
        <v>876</v>
      </c>
      <c r="AE297" s="4">
        <v>841</v>
      </c>
      <c r="AF297" s="4">
        <v>88</v>
      </c>
      <c r="AG297" s="4">
        <v>22.38</v>
      </c>
      <c r="AH297" s="4">
        <v>0.51</v>
      </c>
      <c r="AI297" s="4">
        <v>976</v>
      </c>
      <c r="AJ297" s="4">
        <v>-1</v>
      </c>
      <c r="AK297" s="4">
        <v>0</v>
      </c>
      <c r="AL297" s="4">
        <v>23</v>
      </c>
      <c r="AM297" s="4">
        <v>191</v>
      </c>
      <c r="AN297" s="4">
        <v>191</v>
      </c>
      <c r="AO297" s="4">
        <v>3.2</v>
      </c>
      <c r="AP297" s="4">
        <v>195</v>
      </c>
      <c r="AQ297" s="4" t="s">
        <v>155</v>
      </c>
      <c r="AR297" s="4">
        <v>2</v>
      </c>
      <c r="AS297" s="5">
        <v>0.87715277777777778</v>
      </c>
      <c r="AT297" s="4">
        <v>47.161918</v>
      </c>
      <c r="AU297" s="4">
        <v>-88.484098000000003</v>
      </c>
      <c r="AV297" s="4">
        <v>315.10000000000002</v>
      </c>
      <c r="AW297" s="4">
        <v>36.5</v>
      </c>
      <c r="AX297" s="4">
        <v>12</v>
      </c>
      <c r="AY297" s="4">
        <v>10</v>
      </c>
      <c r="AZ297" s="4" t="s">
        <v>425</v>
      </c>
      <c r="BA297" s="4">
        <v>1.0349999999999999</v>
      </c>
      <c r="BB297" s="4">
        <v>1.2</v>
      </c>
      <c r="BC297" s="4">
        <v>2.0099999999999998</v>
      </c>
      <c r="BD297" s="4">
        <v>14.063000000000001</v>
      </c>
      <c r="BE297" s="4">
        <v>14.84</v>
      </c>
      <c r="BF297" s="4">
        <v>1.06</v>
      </c>
      <c r="BG297" s="4">
        <v>14.071999999999999</v>
      </c>
      <c r="BH297" s="4">
        <v>2945.7440000000001</v>
      </c>
      <c r="BI297" s="4">
        <v>34.863999999999997</v>
      </c>
      <c r="BJ297" s="4">
        <v>26.600999999999999</v>
      </c>
      <c r="BK297" s="4">
        <v>0.376</v>
      </c>
      <c r="BL297" s="4">
        <v>26.977</v>
      </c>
      <c r="BM297" s="4">
        <v>21.327000000000002</v>
      </c>
      <c r="BN297" s="4">
        <v>0.30099999999999999</v>
      </c>
      <c r="BO297" s="4">
        <v>21.628</v>
      </c>
      <c r="BP297" s="4">
        <v>10.8164</v>
      </c>
      <c r="BT297" s="4">
        <v>30.859000000000002</v>
      </c>
      <c r="BU297" s="4">
        <v>0.41946800000000001</v>
      </c>
      <c r="BV297" s="4">
        <v>-5</v>
      </c>
      <c r="BW297" s="4">
        <v>0.66200000000000003</v>
      </c>
      <c r="BX297" s="4">
        <v>10.250749000000001</v>
      </c>
      <c r="BY297" s="4">
        <v>13.372400000000001</v>
      </c>
    </row>
    <row r="298" spans="1:77">
      <c r="A298" s="2">
        <v>42438</v>
      </c>
      <c r="B298" s="28">
        <v>0.66925284722222222</v>
      </c>
      <c r="C298" s="4">
        <v>14.054</v>
      </c>
      <c r="D298" s="4">
        <v>0.18110000000000001</v>
      </c>
      <c r="E298" s="4" t="s">
        <v>155</v>
      </c>
      <c r="F298" s="4">
        <v>1810.6569340000001</v>
      </c>
      <c r="G298" s="4">
        <v>1601.5</v>
      </c>
      <c r="H298" s="4">
        <v>17</v>
      </c>
      <c r="I298" s="4">
        <v>1168.3</v>
      </c>
      <c r="K298" s="4">
        <v>0.22</v>
      </c>
      <c r="L298" s="4">
        <v>0.87609999999999999</v>
      </c>
      <c r="M298" s="4">
        <v>12.313000000000001</v>
      </c>
      <c r="N298" s="4">
        <v>0.15859999999999999</v>
      </c>
      <c r="O298" s="4">
        <v>1403.1248000000001</v>
      </c>
      <c r="P298" s="4">
        <v>14.894500000000001</v>
      </c>
      <c r="Q298" s="4">
        <v>1418</v>
      </c>
      <c r="R298" s="4">
        <v>1124.9131</v>
      </c>
      <c r="S298" s="4">
        <v>11.9412</v>
      </c>
      <c r="T298" s="4">
        <v>1136.9000000000001</v>
      </c>
      <c r="U298" s="4">
        <v>1168.3231000000001</v>
      </c>
      <c r="X298" s="4">
        <v>0</v>
      </c>
      <c r="Y298" s="4">
        <v>0.192</v>
      </c>
      <c r="Z298" s="4" t="s">
        <v>377</v>
      </c>
      <c r="AA298" s="4">
        <v>0</v>
      </c>
      <c r="AB298" s="4">
        <v>11.9</v>
      </c>
      <c r="AC298" s="4">
        <v>850</v>
      </c>
      <c r="AD298" s="4">
        <v>876</v>
      </c>
      <c r="AE298" s="4">
        <v>845</v>
      </c>
      <c r="AF298" s="4">
        <v>88</v>
      </c>
      <c r="AG298" s="4">
        <v>22.38</v>
      </c>
      <c r="AH298" s="4">
        <v>0.51</v>
      </c>
      <c r="AI298" s="4">
        <v>976</v>
      </c>
      <c r="AJ298" s="4">
        <v>-1</v>
      </c>
      <c r="AK298" s="4">
        <v>0</v>
      </c>
      <c r="AL298" s="4">
        <v>23</v>
      </c>
      <c r="AM298" s="4">
        <v>191.6</v>
      </c>
      <c r="AN298" s="4">
        <v>190.4</v>
      </c>
      <c r="AO298" s="4">
        <v>3.2</v>
      </c>
      <c r="AP298" s="4">
        <v>195</v>
      </c>
      <c r="AQ298" s="4" t="s">
        <v>155</v>
      </c>
      <c r="AR298" s="4">
        <v>2</v>
      </c>
      <c r="AS298" s="5">
        <v>0.87716435185185182</v>
      </c>
      <c r="AT298" s="4">
        <v>47.162058999999999</v>
      </c>
      <c r="AU298" s="4">
        <v>-88.484146999999993</v>
      </c>
      <c r="AV298" s="4">
        <v>315.3</v>
      </c>
      <c r="AW298" s="4">
        <v>36.1</v>
      </c>
      <c r="AX298" s="4">
        <v>12</v>
      </c>
      <c r="AY298" s="4">
        <v>10</v>
      </c>
      <c r="AZ298" s="4" t="s">
        <v>425</v>
      </c>
      <c r="BA298" s="4">
        <v>1</v>
      </c>
      <c r="BB298" s="4">
        <v>1.2</v>
      </c>
      <c r="BC298" s="4">
        <v>1.7350000000000001</v>
      </c>
      <c r="BD298" s="4">
        <v>14.063000000000001</v>
      </c>
      <c r="BE298" s="4">
        <v>14.78</v>
      </c>
      <c r="BF298" s="4">
        <v>1.05</v>
      </c>
      <c r="BG298" s="4">
        <v>14.135999999999999</v>
      </c>
      <c r="BH298" s="4">
        <v>2966.8159999999998</v>
      </c>
      <c r="BI298" s="4">
        <v>24.329000000000001</v>
      </c>
      <c r="BJ298" s="4">
        <v>35.405000000000001</v>
      </c>
      <c r="BK298" s="4">
        <v>0.376</v>
      </c>
      <c r="BL298" s="4">
        <v>35.78</v>
      </c>
      <c r="BM298" s="4">
        <v>28.385000000000002</v>
      </c>
      <c r="BN298" s="4">
        <v>0.30099999999999999</v>
      </c>
      <c r="BO298" s="4">
        <v>28.686</v>
      </c>
      <c r="BP298" s="4">
        <v>9.3086000000000002</v>
      </c>
      <c r="BT298" s="4">
        <v>33.645000000000003</v>
      </c>
      <c r="BU298" s="4">
        <v>0.44228600000000001</v>
      </c>
      <c r="BV298" s="4">
        <v>-5</v>
      </c>
      <c r="BW298" s="4">
        <v>0.66310199999999997</v>
      </c>
      <c r="BX298" s="4">
        <v>10.808363999999999</v>
      </c>
      <c r="BY298" s="4">
        <v>13.39466</v>
      </c>
    </row>
    <row r="299" spans="1:77">
      <c r="A299" s="2">
        <v>42438</v>
      </c>
      <c r="B299" s="28">
        <v>0.66926442129629626</v>
      </c>
      <c r="C299" s="4">
        <v>13.996</v>
      </c>
      <c r="D299" s="4">
        <v>0.13830000000000001</v>
      </c>
      <c r="E299" s="4" t="s">
        <v>155</v>
      </c>
      <c r="F299" s="4">
        <v>1382.876033</v>
      </c>
      <c r="G299" s="4">
        <v>1836.4</v>
      </c>
      <c r="H299" s="4">
        <v>16.899999999999999</v>
      </c>
      <c r="I299" s="4">
        <v>1032.5999999999999</v>
      </c>
      <c r="K299" s="4">
        <v>0.3</v>
      </c>
      <c r="L299" s="4">
        <v>0.87709999999999999</v>
      </c>
      <c r="M299" s="4">
        <v>12.275700000000001</v>
      </c>
      <c r="N299" s="4">
        <v>0.12130000000000001</v>
      </c>
      <c r="O299" s="4">
        <v>1610.6493</v>
      </c>
      <c r="P299" s="4">
        <v>14.8225</v>
      </c>
      <c r="Q299" s="4">
        <v>1625.5</v>
      </c>
      <c r="R299" s="4">
        <v>1291.2897</v>
      </c>
      <c r="S299" s="4">
        <v>11.8835</v>
      </c>
      <c r="T299" s="4">
        <v>1303.2</v>
      </c>
      <c r="U299" s="4">
        <v>1032.5772999999999</v>
      </c>
      <c r="X299" s="4">
        <v>0</v>
      </c>
      <c r="Y299" s="4">
        <v>0.2631</v>
      </c>
      <c r="Z299" s="4" t="s">
        <v>377</v>
      </c>
      <c r="AA299" s="4">
        <v>0</v>
      </c>
      <c r="AB299" s="4">
        <v>11.9</v>
      </c>
      <c r="AC299" s="4">
        <v>850</v>
      </c>
      <c r="AD299" s="4">
        <v>876</v>
      </c>
      <c r="AE299" s="4">
        <v>847</v>
      </c>
      <c r="AF299" s="4">
        <v>88</v>
      </c>
      <c r="AG299" s="4">
        <v>22.38</v>
      </c>
      <c r="AH299" s="4">
        <v>0.51</v>
      </c>
      <c r="AI299" s="4">
        <v>976</v>
      </c>
      <c r="AJ299" s="4">
        <v>-1</v>
      </c>
      <c r="AK299" s="4">
        <v>0</v>
      </c>
      <c r="AL299" s="4">
        <v>23</v>
      </c>
      <c r="AM299" s="4">
        <v>192</v>
      </c>
      <c r="AN299" s="4">
        <v>190.6</v>
      </c>
      <c r="AO299" s="4">
        <v>3.1</v>
      </c>
      <c r="AP299" s="4">
        <v>195</v>
      </c>
      <c r="AQ299" s="4" t="s">
        <v>155</v>
      </c>
      <c r="AR299" s="4">
        <v>2</v>
      </c>
      <c r="AS299" s="5">
        <v>0.87717592592592597</v>
      </c>
      <c r="AT299" s="4">
        <v>47.162205</v>
      </c>
      <c r="AU299" s="4">
        <v>-88.484167999999997</v>
      </c>
      <c r="AV299" s="4">
        <v>315.5</v>
      </c>
      <c r="AW299" s="4">
        <v>36.5</v>
      </c>
      <c r="AX299" s="4">
        <v>12</v>
      </c>
      <c r="AY299" s="4">
        <v>10</v>
      </c>
      <c r="AZ299" s="4" t="s">
        <v>425</v>
      </c>
      <c r="BA299" s="4">
        <v>1</v>
      </c>
      <c r="BB299" s="4">
        <v>1.2</v>
      </c>
      <c r="BC299" s="4">
        <v>1.635</v>
      </c>
      <c r="BD299" s="4">
        <v>14.063000000000001</v>
      </c>
      <c r="BE299" s="4">
        <v>14.9</v>
      </c>
      <c r="BF299" s="4">
        <v>1.06</v>
      </c>
      <c r="BG299" s="4">
        <v>14.016</v>
      </c>
      <c r="BH299" s="4">
        <v>2978.7730000000001</v>
      </c>
      <c r="BI299" s="4">
        <v>18.731999999999999</v>
      </c>
      <c r="BJ299" s="4">
        <v>40.929000000000002</v>
      </c>
      <c r="BK299" s="4">
        <v>0.377</v>
      </c>
      <c r="BL299" s="4">
        <v>41.305</v>
      </c>
      <c r="BM299" s="4">
        <v>32.813000000000002</v>
      </c>
      <c r="BN299" s="4">
        <v>0.30199999999999999</v>
      </c>
      <c r="BO299" s="4">
        <v>33.115000000000002</v>
      </c>
      <c r="BP299" s="4">
        <v>8.2852999999999994</v>
      </c>
      <c r="BT299" s="4">
        <v>46.423999999999999</v>
      </c>
      <c r="BU299" s="4">
        <v>0.488896</v>
      </c>
      <c r="BV299" s="4">
        <v>-5</v>
      </c>
      <c r="BW299" s="4">
        <v>0.66289799999999999</v>
      </c>
      <c r="BX299" s="4">
        <v>11.947395999999999</v>
      </c>
      <c r="BY299" s="4">
        <v>13.39054</v>
      </c>
    </row>
    <row r="300" spans="1:77">
      <c r="A300" s="2">
        <v>42438</v>
      </c>
      <c r="B300" s="28">
        <v>0.66927599537037041</v>
      </c>
      <c r="C300" s="4">
        <v>13.762</v>
      </c>
      <c r="D300" s="4">
        <v>0.13070000000000001</v>
      </c>
      <c r="E300" s="4" t="s">
        <v>155</v>
      </c>
      <c r="F300" s="4">
        <v>1307.2</v>
      </c>
      <c r="G300" s="4">
        <v>1855.2</v>
      </c>
      <c r="H300" s="4">
        <v>16.8</v>
      </c>
      <c r="I300" s="4">
        <v>808.5</v>
      </c>
      <c r="K300" s="4">
        <v>0.3</v>
      </c>
      <c r="L300" s="4">
        <v>0.87919999999999998</v>
      </c>
      <c r="M300" s="4">
        <v>12.0999</v>
      </c>
      <c r="N300" s="4">
        <v>0.1149</v>
      </c>
      <c r="O300" s="4">
        <v>1631.0369000000001</v>
      </c>
      <c r="P300" s="4">
        <v>14.7705</v>
      </c>
      <c r="Q300" s="4">
        <v>1645.8</v>
      </c>
      <c r="R300" s="4">
        <v>1307.6349</v>
      </c>
      <c r="S300" s="4">
        <v>11.841799999999999</v>
      </c>
      <c r="T300" s="4">
        <v>1319.5</v>
      </c>
      <c r="U300" s="4">
        <v>808.51220000000001</v>
      </c>
      <c r="X300" s="4">
        <v>0</v>
      </c>
      <c r="Y300" s="4">
        <v>0.26379999999999998</v>
      </c>
      <c r="Z300" s="4" t="s">
        <v>377</v>
      </c>
      <c r="AA300" s="4">
        <v>0</v>
      </c>
      <c r="AB300" s="4">
        <v>12</v>
      </c>
      <c r="AC300" s="4">
        <v>849</v>
      </c>
      <c r="AD300" s="4">
        <v>874</v>
      </c>
      <c r="AE300" s="4">
        <v>846</v>
      </c>
      <c r="AF300" s="4">
        <v>88</v>
      </c>
      <c r="AG300" s="4">
        <v>22.38</v>
      </c>
      <c r="AH300" s="4">
        <v>0.51</v>
      </c>
      <c r="AI300" s="4">
        <v>976</v>
      </c>
      <c r="AJ300" s="4">
        <v>-1</v>
      </c>
      <c r="AK300" s="4">
        <v>0</v>
      </c>
      <c r="AL300" s="4">
        <v>23</v>
      </c>
      <c r="AM300" s="4">
        <v>192</v>
      </c>
      <c r="AN300" s="4">
        <v>190.4</v>
      </c>
      <c r="AO300" s="4">
        <v>3.3</v>
      </c>
      <c r="AP300" s="4">
        <v>195</v>
      </c>
      <c r="AQ300" s="4" t="s">
        <v>155</v>
      </c>
      <c r="AR300" s="4">
        <v>2</v>
      </c>
      <c r="AS300" s="5">
        <v>0.8771874999999999</v>
      </c>
      <c r="AT300" s="4">
        <v>47.162359000000002</v>
      </c>
      <c r="AU300" s="4">
        <v>-88.484166999999999</v>
      </c>
      <c r="AV300" s="4">
        <v>316.10000000000002</v>
      </c>
      <c r="AW300" s="4">
        <v>37.299999999999997</v>
      </c>
      <c r="AX300" s="4">
        <v>12</v>
      </c>
      <c r="AY300" s="4">
        <v>10</v>
      </c>
      <c r="AZ300" s="4" t="s">
        <v>425</v>
      </c>
      <c r="BA300" s="4">
        <v>1.1299999999999999</v>
      </c>
      <c r="BB300" s="4">
        <v>1.33</v>
      </c>
      <c r="BC300" s="4">
        <v>1.73</v>
      </c>
      <c r="BD300" s="4">
        <v>14.063000000000001</v>
      </c>
      <c r="BE300" s="4">
        <v>15.17</v>
      </c>
      <c r="BF300" s="4">
        <v>1.08</v>
      </c>
      <c r="BG300" s="4">
        <v>13.741</v>
      </c>
      <c r="BH300" s="4">
        <v>2985.1219999999998</v>
      </c>
      <c r="BI300" s="4">
        <v>18.045999999999999</v>
      </c>
      <c r="BJ300" s="4">
        <v>42.139000000000003</v>
      </c>
      <c r="BK300" s="4">
        <v>0.38200000000000001</v>
      </c>
      <c r="BL300" s="4">
        <v>42.52</v>
      </c>
      <c r="BM300" s="4">
        <v>33.783000000000001</v>
      </c>
      <c r="BN300" s="4">
        <v>0.30599999999999999</v>
      </c>
      <c r="BO300" s="4">
        <v>34.088999999999999</v>
      </c>
      <c r="BP300" s="4">
        <v>6.5957999999999997</v>
      </c>
      <c r="BT300" s="4">
        <v>47.314</v>
      </c>
      <c r="BU300" s="4">
        <v>0.55624399999999996</v>
      </c>
      <c r="BV300" s="4">
        <v>-5</v>
      </c>
      <c r="BW300" s="4">
        <v>0.666408</v>
      </c>
      <c r="BX300" s="4">
        <v>13.593213</v>
      </c>
      <c r="BY300" s="4">
        <v>13.461442</v>
      </c>
    </row>
    <row r="301" spans="1:77">
      <c r="A301" s="2">
        <v>42438</v>
      </c>
      <c r="B301" s="28">
        <v>0.66928756944444434</v>
      </c>
      <c r="C301" s="4">
        <v>14.125</v>
      </c>
      <c r="D301" s="4">
        <v>0.16339999999999999</v>
      </c>
      <c r="E301" s="4" t="s">
        <v>155</v>
      </c>
      <c r="F301" s="4">
        <v>1634.0614330000001</v>
      </c>
      <c r="G301" s="4">
        <v>2046.5</v>
      </c>
      <c r="H301" s="4">
        <v>16.8</v>
      </c>
      <c r="I301" s="4">
        <v>929</v>
      </c>
      <c r="K301" s="4">
        <v>0.56000000000000005</v>
      </c>
      <c r="L301" s="4">
        <v>0.876</v>
      </c>
      <c r="M301" s="4">
        <v>12.3736</v>
      </c>
      <c r="N301" s="4">
        <v>0.1431</v>
      </c>
      <c r="O301" s="4">
        <v>1792.7784999999999</v>
      </c>
      <c r="P301" s="4">
        <v>14.7172</v>
      </c>
      <c r="Q301" s="4">
        <v>1807.5</v>
      </c>
      <c r="R301" s="4">
        <v>1437.3063</v>
      </c>
      <c r="S301" s="4">
        <v>11.799099999999999</v>
      </c>
      <c r="T301" s="4">
        <v>1449.1</v>
      </c>
      <c r="U301" s="4">
        <v>929.029</v>
      </c>
      <c r="X301" s="4">
        <v>0</v>
      </c>
      <c r="Y301" s="4">
        <v>0.49490000000000001</v>
      </c>
      <c r="Z301" s="4" t="s">
        <v>377</v>
      </c>
      <c r="AA301" s="4">
        <v>0</v>
      </c>
      <c r="AB301" s="4">
        <v>12</v>
      </c>
      <c r="AC301" s="4">
        <v>850</v>
      </c>
      <c r="AD301" s="4">
        <v>873</v>
      </c>
      <c r="AE301" s="4">
        <v>843</v>
      </c>
      <c r="AF301" s="4">
        <v>88</v>
      </c>
      <c r="AG301" s="4">
        <v>22.38</v>
      </c>
      <c r="AH301" s="4">
        <v>0.51</v>
      </c>
      <c r="AI301" s="4">
        <v>976</v>
      </c>
      <c r="AJ301" s="4">
        <v>-1</v>
      </c>
      <c r="AK301" s="4">
        <v>0</v>
      </c>
      <c r="AL301" s="4">
        <v>23</v>
      </c>
      <c r="AM301" s="4">
        <v>192</v>
      </c>
      <c r="AN301" s="4">
        <v>190</v>
      </c>
      <c r="AO301" s="4">
        <v>3.3</v>
      </c>
      <c r="AP301" s="4">
        <v>195</v>
      </c>
      <c r="AQ301" s="4" t="s">
        <v>155</v>
      </c>
      <c r="AR301" s="4">
        <v>2</v>
      </c>
      <c r="AS301" s="5">
        <v>0.87719907407407405</v>
      </c>
      <c r="AT301" s="4">
        <v>47.162515999999997</v>
      </c>
      <c r="AU301" s="4">
        <v>-88.484146999999993</v>
      </c>
      <c r="AV301" s="4">
        <v>316.7</v>
      </c>
      <c r="AW301" s="4">
        <v>38.200000000000003</v>
      </c>
      <c r="AX301" s="4">
        <v>12</v>
      </c>
      <c r="AY301" s="4">
        <v>10</v>
      </c>
      <c r="AZ301" s="4" t="s">
        <v>425</v>
      </c>
      <c r="BA301" s="4">
        <v>1.2</v>
      </c>
      <c r="BB301" s="4">
        <v>1.4650000000000001</v>
      </c>
      <c r="BC301" s="4">
        <v>1.865</v>
      </c>
      <c r="BD301" s="4">
        <v>14.063000000000001</v>
      </c>
      <c r="BE301" s="4">
        <v>14.76</v>
      </c>
      <c r="BF301" s="4">
        <v>1.05</v>
      </c>
      <c r="BG301" s="4">
        <v>14.151999999999999</v>
      </c>
      <c r="BH301" s="4">
        <v>2976.395</v>
      </c>
      <c r="BI301" s="4">
        <v>21.916</v>
      </c>
      <c r="BJ301" s="4">
        <v>45.16</v>
      </c>
      <c r="BK301" s="4">
        <v>0.371</v>
      </c>
      <c r="BL301" s="4">
        <v>45.530999999999999</v>
      </c>
      <c r="BM301" s="4">
        <v>36.206000000000003</v>
      </c>
      <c r="BN301" s="4">
        <v>0.29699999999999999</v>
      </c>
      <c r="BO301" s="4">
        <v>36.503</v>
      </c>
      <c r="BP301" s="4">
        <v>7.3895999999999997</v>
      </c>
      <c r="BT301" s="4">
        <v>86.566000000000003</v>
      </c>
      <c r="BU301" s="4">
        <v>0.53031300000000003</v>
      </c>
      <c r="BV301" s="4">
        <v>-5</v>
      </c>
      <c r="BW301" s="4">
        <v>0.66669699999999998</v>
      </c>
      <c r="BX301" s="4">
        <v>12.959517</v>
      </c>
      <c r="BY301" s="4">
        <v>13.467286</v>
      </c>
    </row>
    <row r="302" spans="1:77">
      <c r="A302" s="2">
        <v>42438</v>
      </c>
      <c r="B302" s="28">
        <v>0.66929914351851849</v>
      </c>
      <c r="C302" s="4">
        <v>14.035</v>
      </c>
      <c r="D302" s="4">
        <v>0.15820000000000001</v>
      </c>
      <c r="E302" s="4" t="s">
        <v>155</v>
      </c>
      <c r="F302" s="4">
        <v>1581.976647</v>
      </c>
      <c r="G302" s="4">
        <v>1577.9</v>
      </c>
      <c r="H302" s="4">
        <v>21.4</v>
      </c>
      <c r="I302" s="4">
        <v>979.1</v>
      </c>
      <c r="K302" s="4">
        <v>0.7</v>
      </c>
      <c r="L302" s="4">
        <v>0.87670000000000003</v>
      </c>
      <c r="M302" s="4">
        <v>12.304399999999999</v>
      </c>
      <c r="N302" s="4">
        <v>0.13869999999999999</v>
      </c>
      <c r="O302" s="4">
        <v>1383.2922000000001</v>
      </c>
      <c r="P302" s="4">
        <v>18.771599999999999</v>
      </c>
      <c r="Q302" s="4">
        <v>1402.1</v>
      </c>
      <c r="R302" s="4">
        <v>1109.0129999999999</v>
      </c>
      <c r="S302" s="4">
        <v>15.0496</v>
      </c>
      <c r="T302" s="4">
        <v>1124.0999999999999</v>
      </c>
      <c r="U302" s="4">
        <v>979.07060000000001</v>
      </c>
      <c r="X302" s="4">
        <v>0</v>
      </c>
      <c r="Y302" s="4">
        <v>0.61370000000000002</v>
      </c>
      <c r="Z302" s="4" t="s">
        <v>377</v>
      </c>
      <c r="AA302" s="4">
        <v>0</v>
      </c>
      <c r="AB302" s="4">
        <v>11.9</v>
      </c>
      <c r="AC302" s="4">
        <v>850</v>
      </c>
      <c r="AD302" s="4">
        <v>874</v>
      </c>
      <c r="AE302" s="4">
        <v>843</v>
      </c>
      <c r="AF302" s="4">
        <v>88</v>
      </c>
      <c r="AG302" s="4">
        <v>22.38</v>
      </c>
      <c r="AH302" s="4">
        <v>0.51</v>
      </c>
      <c r="AI302" s="4">
        <v>976</v>
      </c>
      <c r="AJ302" s="4">
        <v>-1</v>
      </c>
      <c r="AK302" s="4">
        <v>0</v>
      </c>
      <c r="AL302" s="4">
        <v>23</v>
      </c>
      <c r="AM302" s="4">
        <v>192</v>
      </c>
      <c r="AN302" s="4">
        <v>190.6</v>
      </c>
      <c r="AO302" s="4">
        <v>3.2</v>
      </c>
      <c r="AP302" s="4">
        <v>195</v>
      </c>
      <c r="AQ302" s="4" t="s">
        <v>155</v>
      </c>
      <c r="AR302" s="4">
        <v>2</v>
      </c>
      <c r="AS302" s="5">
        <v>0.8772106481481482</v>
      </c>
      <c r="AT302" s="4">
        <v>47.162678999999997</v>
      </c>
      <c r="AU302" s="4">
        <v>-88.484133999999997</v>
      </c>
      <c r="AV302" s="4">
        <v>317</v>
      </c>
      <c r="AW302" s="4">
        <v>39.200000000000003</v>
      </c>
      <c r="AX302" s="4">
        <v>12</v>
      </c>
      <c r="AY302" s="4">
        <v>10</v>
      </c>
      <c r="AZ302" s="4" t="s">
        <v>425</v>
      </c>
      <c r="BA302" s="4">
        <v>1.5249999999999999</v>
      </c>
      <c r="BB302" s="4">
        <v>1.175</v>
      </c>
      <c r="BC302" s="4">
        <v>2.2250000000000001</v>
      </c>
      <c r="BD302" s="4">
        <v>14.063000000000001</v>
      </c>
      <c r="BE302" s="4">
        <v>14.85</v>
      </c>
      <c r="BF302" s="4">
        <v>1.06</v>
      </c>
      <c r="BG302" s="4">
        <v>14.067</v>
      </c>
      <c r="BH302" s="4">
        <v>2976.0039999999999</v>
      </c>
      <c r="BI302" s="4">
        <v>21.35</v>
      </c>
      <c r="BJ302" s="4">
        <v>35.036999999999999</v>
      </c>
      <c r="BK302" s="4">
        <v>0.47499999999999998</v>
      </c>
      <c r="BL302" s="4">
        <v>35.512</v>
      </c>
      <c r="BM302" s="4">
        <v>28.09</v>
      </c>
      <c r="BN302" s="4">
        <v>0.38100000000000001</v>
      </c>
      <c r="BO302" s="4">
        <v>28.471</v>
      </c>
      <c r="BP302" s="4">
        <v>7.8304</v>
      </c>
      <c r="BT302" s="4">
        <v>107.923</v>
      </c>
      <c r="BU302" s="4">
        <v>0.50125799999999998</v>
      </c>
      <c r="BV302" s="4">
        <v>-5</v>
      </c>
      <c r="BW302" s="4">
        <v>0.661798</v>
      </c>
      <c r="BX302" s="4">
        <v>12.249499</v>
      </c>
      <c r="BY302" s="4">
        <v>13.368316</v>
      </c>
    </row>
    <row r="303" spans="1:77">
      <c r="A303" s="2">
        <v>42438</v>
      </c>
      <c r="B303" s="28">
        <v>0.66931071759259264</v>
      </c>
      <c r="C303" s="4">
        <v>13.791</v>
      </c>
      <c r="D303" s="4">
        <v>0.1115</v>
      </c>
      <c r="E303" s="4" t="s">
        <v>155</v>
      </c>
      <c r="F303" s="4">
        <v>1114.9207670000001</v>
      </c>
      <c r="G303" s="4">
        <v>1339.4</v>
      </c>
      <c r="H303" s="4">
        <v>21.8</v>
      </c>
      <c r="I303" s="4">
        <v>791.3</v>
      </c>
      <c r="K303" s="4">
        <v>0.54</v>
      </c>
      <c r="L303" s="4">
        <v>0.87909999999999999</v>
      </c>
      <c r="M303" s="4">
        <v>12.1235</v>
      </c>
      <c r="N303" s="4">
        <v>9.8000000000000004E-2</v>
      </c>
      <c r="O303" s="4">
        <v>1177.4448</v>
      </c>
      <c r="P303" s="4">
        <v>19.164300000000001</v>
      </c>
      <c r="Q303" s="4">
        <v>1196.5999999999999</v>
      </c>
      <c r="R303" s="4">
        <v>943.98099999999999</v>
      </c>
      <c r="S303" s="4">
        <v>15.3644</v>
      </c>
      <c r="T303" s="4">
        <v>959.3</v>
      </c>
      <c r="U303" s="4">
        <v>791.30889999999999</v>
      </c>
      <c r="X303" s="4">
        <v>0</v>
      </c>
      <c r="Y303" s="4">
        <v>0.47189999999999999</v>
      </c>
      <c r="Z303" s="4" t="s">
        <v>377</v>
      </c>
      <c r="AA303" s="4">
        <v>0</v>
      </c>
      <c r="AB303" s="4">
        <v>11.9</v>
      </c>
      <c r="AC303" s="4">
        <v>851</v>
      </c>
      <c r="AD303" s="4">
        <v>875</v>
      </c>
      <c r="AE303" s="4">
        <v>845</v>
      </c>
      <c r="AF303" s="4">
        <v>88</v>
      </c>
      <c r="AG303" s="4">
        <v>22.38</v>
      </c>
      <c r="AH303" s="4">
        <v>0.51</v>
      </c>
      <c r="AI303" s="4">
        <v>976</v>
      </c>
      <c r="AJ303" s="4">
        <v>-1</v>
      </c>
      <c r="AK303" s="4">
        <v>0</v>
      </c>
      <c r="AL303" s="4">
        <v>23</v>
      </c>
      <c r="AM303" s="4">
        <v>192</v>
      </c>
      <c r="AN303" s="4">
        <v>191</v>
      </c>
      <c r="AO303" s="4">
        <v>3.1</v>
      </c>
      <c r="AP303" s="4">
        <v>195</v>
      </c>
      <c r="AQ303" s="4" t="s">
        <v>155</v>
      </c>
      <c r="AR303" s="4">
        <v>2</v>
      </c>
      <c r="AS303" s="5">
        <v>0.87722222222222224</v>
      </c>
      <c r="AT303" s="4">
        <v>47.162843000000002</v>
      </c>
      <c r="AU303" s="4">
        <v>-88.484142000000006</v>
      </c>
      <c r="AV303" s="4">
        <v>317.3</v>
      </c>
      <c r="AW303" s="4">
        <v>40.1</v>
      </c>
      <c r="AX303" s="4">
        <v>12</v>
      </c>
      <c r="AY303" s="4">
        <v>10</v>
      </c>
      <c r="AZ303" s="4" t="s">
        <v>425</v>
      </c>
      <c r="BA303" s="4">
        <v>1.31</v>
      </c>
      <c r="BB303" s="4">
        <v>1.0649999999999999</v>
      </c>
      <c r="BC303" s="4">
        <v>2.14</v>
      </c>
      <c r="BD303" s="4">
        <v>14.063000000000001</v>
      </c>
      <c r="BE303" s="4">
        <v>15.17</v>
      </c>
      <c r="BF303" s="4">
        <v>1.08</v>
      </c>
      <c r="BG303" s="4">
        <v>13.753</v>
      </c>
      <c r="BH303" s="4">
        <v>2989.7339999999999</v>
      </c>
      <c r="BI303" s="4">
        <v>15.384</v>
      </c>
      <c r="BJ303" s="4">
        <v>30.408000000000001</v>
      </c>
      <c r="BK303" s="4">
        <v>0.495</v>
      </c>
      <c r="BL303" s="4">
        <v>30.902000000000001</v>
      </c>
      <c r="BM303" s="4">
        <v>24.378</v>
      </c>
      <c r="BN303" s="4">
        <v>0.39700000000000002</v>
      </c>
      <c r="BO303" s="4">
        <v>24.774999999999999</v>
      </c>
      <c r="BP303" s="4">
        <v>6.4527999999999999</v>
      </c>
      <c r="BT303" s="4">
        <v>84.611999999999995</v>
      </c>
      <c r="BU303" s="4">
        <v>0.51571400000000001</v>
      </c>
      <c r="BV303" s="4">
        <v>-5</v>
      </c>
      <c r="BW303" s="4">
        <v>0.66</v>
      </c>
      <c r="BX303" s="4">
        <v>12.602760999999999</v>
      </c>
      <c r="BY303" s="4">
        <v>13.332000000000001</v>
      </c>
    </row>
    <row r="304" spans="1:77">
      <c r="A304" s="2">
        <v>42438</v>
      </c>
      <c r="B304" s="28">
        <v>0.66932229166666668</v>
      </c>
      <c r="C304" s="4">
        <v>13.63</v>
      </c>
      <c r="D304" s="4">
        <v>0.10009999999999999</v>
      </c>
      <c r="E304" s="4" t="s">
        <v>155</v>
      </c>
      <c r="F304" s="4">
        <v>1000.557834</v>
      </c>
      <c r="G304" s="4">
        <v>1954.4</v>
      </c>
      <c r="H304" s="4">
        <v>21.8</v>
      </c>
      <c r="I304" s="4">
        <v>613.6</v>
      </c>
      <c r="K304" s="4">
        <v>0.52</v>
      </c>
      <c r="L304" s="4">
        <v>0.88060000000000005</v>
      </c>
      <c r="M304" s="4">
        <v>12.0021</v>
      </c>
      <c r="N304" s="4">
        <v>8.8099999999999998E-2</v>
      </c>
      <c r="O304" s="4">
        <v>1721.0092</v>
      </c>
      <c r="P304" s="4">
        <v>19.208200000000001</v>
      </c>
      <c r="Q304" s="4">
        <v>1740.2</v>
      </c>
      <c r="R304" s="4">
        <v>1379.7674999999999</v>
      </c>
      <c r="S304" s="4">
        <v>15.3996</v>
      </c>
      <c r="T304" s="4">
        <v>1395.2</v>
      </c>
      <c r="U304" s="4">
        <v>613.58870000000002</v>
      </c>
      <c r="X304" s="4">
        <v>0</v>
      </c>
      <c r="Y304" s="4">
        <v>0.45450000000000002</v>
      </c>
      <c r="Z304" s="4" t="s">
        <v>377</v>
      </c>
      <c r="AA304" s="4">
        <v>0</v>
      </c>
      <c r="AB304" s="4">
        <v>11.9</v>
      </c>
      <c r="AC304" s="4">
        <v>851</v>
      </c>
      <c r="AD304" s="4">
        <v>876</v>
      </c>
      <c r="AE304" s="4">
        <v>847</v>
      </c>
      <c r="AF304" s="4">
        <v>88</v>
      </c>
      <c r="AG304" s="4">
        <v>22.38</v>
      </c>
      <c r="AH304" s="4">
        <v>0.51</v>
      </c>
      <c r="AI304" s="4">
        <v>976</v>
      </c>
      <c r="AJ304" s="4">
        <v>-1</v>
      </c>
      <c r="AK304" s="4">
        <v>0</v>
      </c>
      <c r="AL304" s="4">
        <v>23</v>
      </c>
      <c r="AM304" s="4">
        <v>192</v>
      </c>
      <c r="AN304" s="4">
        <v>191</v>
      </c>
      <c r="AO304" s="4">
        <v>2.9</v>
      </c>
      <c r="AP304" s="4">
        <v>195</v>
      </c>
      <c r="AQ304" s="4" t="s">
        <v>155</v>
      </c>
      <c r="AR304" s="4">
        <v>2</v>
      </c>
      <c r="AS304" s="5">
        <v>0.87723379629629628</v>
      </c>
      <c r="AT304" s="4">
        <v>47.163006000000003</v>
      </c>
      <c r="AU304" s="4">
        <v>-88.484174999999993</v>
      </c>
      <c r="AV304" s="4">
        <v>317.7</v>
      </c>
      <c r="AW304" s="4">
        <v>41</v>
      </c>
      <c r="AX304" s="4">
        <v>12</v>
      </c>
      <c r="AY304" s="4">
        <v>10</v>
      </c>
      <c r="AZ304" s="4" t="s">
        <v>425</v>
      </c>
      <c r="BA304" s="4">
        <v>1.294805</v>
      </c>
      <c r="BB304" s="4">
        <v>1.4246749999999999</v>
      </c>
      <c r="BC304" s="4">
        <v>2.324675</v>
      </c>
      <c r="BD304" s="4">
        <v>14.063000000000001</v>
      </c>
      <c r="BE304" s="4">
        <v>15.37</v>
      </c>
      <c r="BF304" s="4">
        <v>1.0900000000000001</v>
      </c>
      <c r="BG304" s="4">
        <v>13.564</v>
      </c>
      <c r="BH304" s="4">
        <v>2996.2269999999999</v>
      </c>
      <c r="BI304" s="4">
        <v>13.999000000000001</v>
      </c>
      <c r="BJ304" s="4">
        <v>44.991999999999997</v>
      </c>
      <c r="BK304" s="4">
        <v>0.502</v>
      </c>
      <c r="BL304" s="4">
        <v>45.494999999999997</v>
      </c>
      <c r="BM304" s="4">
        <v>36.070999999999998</v>
      </c>
      <c r="BN304" s="4">
        <v>0.40300000000000002</v>
      </c>
      <c r="BO304" s="4">
        <v>36.473999999999997</v>
      </c>
      <c r="BP304" s="4">
        <v>5.0651999999999999</v>
      </c>
      <c r="BT304" s="4">
        <v>82.501000000000005</v>
      </c>
      <c r="BU304" s="4">
        <v>0.50932699999999997</v>
      </c>
      <c r="BV304" s="4">
        <v>-5</v>
      </c>
      <c r="BW304" s="4">
        <v>0.65889799999999998</v>
      </c>
      <c r="BX304" s="4">
        <v>12.446679</v>
      </c>
      <c r="BY304" s="4">
        <v>13.30974</v>
      </c>
    </row>
    <row r="305" spans="1:77">
      <c r="A305" s="2">
        <v>42438</v>
      </c>
      <c r="B305" s="28">
        <v>0.66933386574074072</v>
      </c>
      <c r="C305" s="4">
        <v>13.615</v>
      </c>
      <c r="D305" s="4">
        <v>9.3200000000000005E-2</v>
      </c>
      <c r="E305" s="4" t="s">
        <v>155</v>
      </c>
      <c r="F305" s="4">
        <v>932.32673299999999</v>
      </c>
      <c r="G305" s="4">
        <v>2266.4</v>
      </c>
      <c r="H305" s="4">
        <v>22</v>
      </c>
      <c r="I305" s="4">
        <v>570.6</v>
      </c>
      <c r="K305" s="4">
        <v>0.77</v>
      </c>
      <c r="L305" s="4">
        <v>0.88080000000000003</v>
      </c>
      <c r="M305" s="4">
        <v>11.9918</v>
      </c>
      <c r="N305" s="4">
        <v>8.2100000000000006E-2</v>
      </c>
      <c r="O305" s="4">
        <v>1996.2034000000001</v>
      </c>
      <c r="P305" s="4">
        <v>19.377199999999998</v>
      </c>
      <c r="Q305" s="4">
        <v>2015.6</v>
      </c>
      <c r="R305" s="4">
        <v>1600.3961999999999</v>
      </c>
      <c r="S305" s="4">
        <v>15.5351</v>
      </c>
      <c r="T305" s="4">
        <v>1615.9</v>
      </c>
      <c r="U305" s="4">
        <v>570.64919999999995</v>
      </c>
      <c r="X305" s="4">
        <v>0</v>
      </c>
      <c r="Y305" s="4">
        <v>0.67679999999999996</v>
      </c>
      <c r="Z305" s="4" t="s">
        <v>377</v>
      </c>
      <c r="AA305" s="4">
        <v>0</v>
      </c>
      <c r="AB305" s="4">
        <v>11.9</v>
      </c>
      <c r="AC305" s="4">
        <v>852</v>
      </c>
      <c r="AD305" s="4">
        <v>876</v>
      </c>
      <c r="AE305" s="4">
        <v>848</v>
      </c>
      <c r="AF305" s="4">
        <v>88</v>
      </c>
      <c r="AG305" s="4">
        <v>22.38</v>
      </c>
      <c r="AH305" s="4">
        <v>0.51</v>
      </c>
      <c r="AI305" s="4">
        <v>976</v>
      </c>
      <c r="AJ305" s="4">
        <v>-1</v>
      </c>
      <c r="AK305" s="4">
        <v>0</v>
      </c>
      <c r="AL305" s="4">
        <v>23</v>
      </c>
      <c r="AM305" s="4">
        <v>192</v>
      </c>
      <c r="AN305" s="4">
        <v>190.4</v>
      </c>
      <c r="AO305" s="4">
        <v>3</v>
      </c>
      <c r="AP305" s="4">
        <v>195</v>
      </c>
      <c r="AQ305" s="4" t="s">
        <v>155</v>
      </c>
      <c r="AR305" s="4">
        <v>2</v>
      </c>
      <c r="AS305" s="5">
        <v>0.87724537037037031</v>
      </c>
      <c r="AT305" s="4">
        <v>47.163164999999999</v>
      </c>
      <c r="AU305" s="4">
        <v>-88.484230999999994</v>
      </c>
      <c r="AV305" s="4">
        <v>317.89999999999998</v>
      </c>
      <c r="AW305" s="4">
        <v>40.4</v>
      </c>
      <c r="AX305" s="4">
        <v>12</v>
      </c>
      <c r="AY305" s="4">
        <v>10</v>
      </c>
      <c r="AZ305" s="4" t="s">
        <v>425</v>
      </c>
      <c r="BA305" s="4">
        <v>1.4649650000000001</v>
      </c>
      <c r="BB305" s="4">
        <v>1.72993</v>
      </c>
      <c r="BC305" s="4">
        <v>2.6299299999999999</v>
      </c>
      <c r="BD305" s="4">
        <v>14.063000000000001</v>
      </c>
      <c r="BE305" s="4">
        <v>15.4</v>
      </c>
      <c r="BF305" s="4">
        <v>1.0900000000000001</v>
      </c>
      <c r="BG305" s="4">
        <v>13.536</v>
      </c>
      <c r="BH305" s="4">
        <v>2998.752</v>
      </c>
      <c r="BI305" s="4">
        <v>13.07</v>
      </c>
      <c r="BJ305" s="4">
        <v>52.274999999999999</v>
      </c>
      <c r="BK305" s="4">
        <v>0.50700000000000001</v>
      </c>
      <c r="BL305" s="4">
        <v>52.783000000000001</v>
      </c>
      <c r="BM305" s="4">
        <v>41.91</v>
      </c>
      <c r="BN305" s="4">
        <v>0.40699999999999997</v>
      </c>
      <c r="BO305" s="4">
        <v>42.317</v>
      </c>
      <c r="BP305" s="4">
        <v>4.7187000000000001</v>
      </c>
      <c r="BT305" s="4">
        <v>123.05200000000001</v>
      </c>
      <c r="BU305" s="4">
        <v>0.51883599999999996</v>
      </c>
      <c r="BV305" s="4">
        <v>-5</v>
      </c>
      <c r="BW305" s="4">
        <v>0.658551</v>
      </c>
      <c r="BX305" s="4">
        <v>12.679055</v>
      </c>
      <c r="BY305" s="4">
        <v>13.30273</v>
      </c>
    </row>
    <row r="306" spans="1:77">
      <c r="A306" s="2">
        <v>42438</v>
      </c>
      <c r="B306" s="28">
        <v>0.66934543981481476</v>
      </c>
      <c r="C306" s="4">
        <v>13.561999999999999</v>
      </c>
      <c r="D306" s="4">
        <v>8.5999999999999993E-2</v>
      </c>
      <c r="E306" s="4" t="s">
        <v>155</v>
      </c>
      <c r="F306" s="4">
        <v>860.19064100000003</v>
      </c>
      <c r="G306" s="4">
        <v>2383.4</v>
      </c>
      <c r="H306" s="4">
        <v>27.4</v>
      </c>
      <c r="I306" s="4">
        <v>544.70000000000005</v>
      </c>
      <c r="K306" s="4">
        <v>1.02</v>
      </c>
      <c r="L306" s="4">
        <v>0.88129999999999997</v>
      </c>
      <c r="M306" s="4">
        <v>11.9521</v>
      </c>
      <c r="N306" s="4">
        <v>7.5800000000000006E-2</v>
      </c>
      <c r="O306" s="4">
        <v>2100.5111999999999</v>
      </c>
      <c r="P306" s="4">
        <v>24.1248</v>
      </c>
      <c r="Q306" s="4">
        <v>2124.6</v>
      </c>
      <c r="R306" s="4">
        <v>1684.0218</v>
      </c>
      <c r="S306" s="4">
        <v>19.3413</v>
      </c>
      <c r="T306" s="4">
        <v>1703.4</v>
      </c>
      <c r="U306" s="4">
        <v>544.7192</v>
      </c>
      <c r="X306" s="4">
        <v>0</v>
      </c>
      <c r="Y306" s="4">
        <v>0.8952</v>
      </c>
      <c r="Z306" s="4" t="s">
        <v>377</v>
      </c>
      <c r="AA306" s="4">
        <v>0</v>
      </c>
      <c r="AB306" s="4">
        <v>11.9</v>
      </c>
      <c r="AC306" s="4">
        <v>851</v>
      </c>
      <c r="AD306" s="4">
        <v>877</v>
      </c>
      <c r="AE306" s="4">
        <v>848</v>
      </c>
      <c r="AF306" s="4">
        <v>88</v>
      </c>
      <c r="AG306" s="4">
        <v>22.38</v>
      </c>
      <c r="AH306" s="4">
        <v>0.51</v>
      </c>
      <c r="AI306" s="4">
        <v>976</v>
      </c>
      <c r="AJ306" s="4">
        <v>-1</v>
      </c>
      <c r="AK306" s="4">
        <v>0</v>
      </c>
      <c r="AL306" s="4">
        <v>23</v>
      </c>
      <c r="AM306" s="4">
        <v>192</v>
      </c>
      <c r="AN306" s="4">
        <v>190</v>
      </c>
      <c r="AO306" s="4">
        <v>3.1</v>
      </c>
      <c r="AP306" s="4">
        <v>195</v>
      </c>
      <c r="AQ306" s="4" t="s">
        <v>155</v>
      </c>
      <c r="AR306" s="4">
        <v>2</v>
      </c>
      <c r="AS306" s="5">
        <v>0.87725694444444446</v>
      </c>
      <c r="AT306" s="4">
        <v>47.163325999999998</v>
      </c>
      <c r="AU306" s="4">
        <v>-88.484334000000004</v>
      </c>
      <c r="AV306" s="4">
        <v>317.39999999999998</v>
      </c>
      <c r="AW306" s="4">
        <v>41.3</v>
      </c>
      <c r="AX306" s="4">
        <v>12</v>
      </c>
      <c r="AY306" s="4">
        <v>10</v>
      </c>
      <c r="AZ306" s="4" t="s">
        <v>425</v>
      </c>
      <c r="BA306" s="4">
        <v>1.5</v>
      </c>
      <c r="BB306" s="4">
        <v>1.28</v>
      </c>
      <c r="BC306" s="4">
        <v>2.1150000000000002</v>
      </c>
      <c r="BD306" s="4">
        <v>14.063000000000001</v>
      </c>
      <c r="BE306" s="4">
        <v>15.46</v>
      </c>
      <c r="BF306" s="4">
        <v>1.1000000000000001</v>
      </c>
      <c r="BG306" s="4">
        <v>13.465999999999999</v>
      </c>
      <c r="BH306" s="4">
        <v>3000.8870000000002</v>
      </c>
      <c r="BI306" s="4">
        <v>12.115</v>
      </c>
      <c r="BJ306" s="4">
        <v>55.228999999999999</v>
      </c>
      <c r="BK306" s="4">
        <v>0.63400000000000001</v>
      </c>
      <c r="BL306" s="4">
        <v>55.863</v>
      </c>
      <c r="BM306" s="4">
        <v>44.277999999999999</v>
      </c>
      <c r="BN306" s="4">
        <v>0.50900000000000001</v>
      </c>
      <c r="BO306" s="4">
        <v>44.786999999999999</v>
      </c>
      <c r="BP306" s="4">
        <v>4.5225</v>
      </c>
      <c r="BT306" s="4">
        <v>163.429</v>
      </c>
      <c r="BU306" s="4">
        <v>0.53775499999999998</v>
      </c>
      <c r="BV306" s="4">
        <v>-5</v>
      </c>
      <c r="BW306" s="4">
        <v>0.65789799999999998</v>
      </c>
      <c r="BX306" s="4">
        <v>13.141387999999999</v>
      </c>
      <c r="BY306" s="4">
        <v>13.289540000000001</v>
      </c>
    </row>
    <row r="307" spans="1:77">
      <c r="A307" s="2">
        <v>42438</v>
      </c>
      <c r="B307" s="28">
        <v>0.66935701388888891</v>
      </c>
      <c r="C307" s="4">
        <v>13.586</v>
      </c>
      <c r="D307" s="4">
        <v>8.5300000000000001E-2</v>
      </c>
      <c r="E307" s="4" t="s">
        <v>155</v>
      </c>
      <c r="F307" s="4">
        <v>853.26732700000002</v>
      </c>
      <c r="G307" s="4">
        <v>2486.6</v>
      </c>
      <c r="H307" s="4">
        <v>26.7</v>
      </c>
      <c r="I307" s="4">
        <v>531.29999999999995</v>
      </c>
      <c r="K307" s="4">
        <v>1.1000000000000001</v>
      </c>
      <c r="L307" s="4">
        <v>0.88119999999999998</v>
      </c>
      <c r="M307" s="4">
        <v>11.971399999999999</v>
      </c>
      <c r="N307" s="4">
        <v>7.5200000000000003E-2</v>
      </c>
      <c r="O307" s="4">
        <v>2191.0664000000002</v>
      </c>
      <c r="P307" s="4">
        <v>23.553899999999999</v>
      </c>
      <c r="Q307" s="4">
        <v>2214.6</v>
      </c>
      <c r="R307" s="4">
        <v>1756.6216999999999</v>
      </c>
      <c r="S307" s="4">
        <v>18.883600000000001</v>
      </c>
      <c r="T307" s="4">
        <v>1775.5</v>
      </c>
      <c r="U307" s="4">
        <v>531.25850000000003</v>
      </c>
      <c r="X307" s="4">
        <v>0</v>
      </c>
      <c r="Y307" s="4">
        <v>0.96930000000000005</v>
      </c>
      <c r="Z307" s="4" t="s">
        <v>377</v>
      </c>
      <c r="AA307" s="4">
        <v>0</v>
      </c>
      <c r="AB307" s="4">
        <v>11.9</v>
      </c>
      <c r="AC307" s="4">
        <v>851</v>
      </c>
      <c r="AD307" s="4">
        <v>878</v>
      </c>
      <c r="AE307" s="4">
        <v>847</v>
      </c>
      <c r="AF307" s="4">
        <v>88</v>
      </c>
      <c r="AG307" s="4">
        <v>22.38</v>
      </c>
      <c r="AH307" s="4">
        <v>0.51</v>
      </c>
      <c r="AI307" s="4">
        <v>976</v>
      </c>
      <c r="AJ307" s="4">
        <v>-1</v>
      </c>
      <c r="AK307" s="4">
        <v>0</v>
      </c>
      <c r="AL307" s="4">
        <v>23</v>
      </c>
      <c r="AM307" s="4">
        <v>192</v>
      </c>
      <c r="AN307" s="4">
        <v>190.6</v>
      </c>
      <c r="AO307" s="4">
        <v>3.1</v>
      </c>
      <c r="AP307" s="4">
        <v>195</v>
      </c>
      <c r="AQ307" s="4" t="s">
        <v>155</v>
      </c>
      <c r="AR307" s="4">
        <v>2</v>
      </c>
      <c r="AS307" s="5">
        <v>0.87726851851851861</v>
      </c>
      <c r="AT307" s="4">
        <v>47.163482999999999</v>
      </c>
      <c r="AU307" s="4">
        <v>-88.484471999999997</v>
      </c>
      <c r="AV307" s="4">
        <v>316.8</v>
      </c>
      <c r="AW307" s="4">
        <v>42.7</v>
      </c>
      <c r="AX307" s="4">
        <v>12</v>
      </c>
      <c r="AY307" s="4">
        <v>10</v>
      </c>
      <c r="AZ307" s="4" t="s">
        <v>425</v>
      </c>
      <c r="BA307" s="4">
        <v>1.5649999999999999</v>
      </c>
      <c r="BB307" s="4">
        <v>1</v>
      </c>
      <c r="BC307" s="4">
        <v>1.865</v>
      </c>
      <c r="BD307" s="4">
        <v>14.063000000000001</v>
      </c>
      <c r="BE307" s="4">
        <v>15.44</v>
      </c>
      <c r="BF307" s="4">
        <v>1.1000000000000001</v>
      </c>
      <c r="BG307" s="4">
        <v>13.486000000000001</v>
      </c>
      <c r="BH307" s="4">
        <v>3001.413</v>
      </c>
      <c r="BI307" s="4">
        <v>11.997999999999999</v>
      </c>
      <c r="BJ307" s="4">
        <v>57.527000000000001</v>
      </c>
      <c r="BK307" s="4">
        <v>0.61799999999999999</v>
      </c>
      <c r="BL307" s="4">
        <v>58.145000000000003</v>
      </c>
      <c r="BM307" s="4">
        <v>46.121000000000002</v>
      </c>
      <c r="BN307" s="4">
        <v>0.496</v>
      </c>
      <c r="BO307" s="4">
        <v>46.616</v>
      </c>
      <c r="BP307" s="4">
        <v>4.4043999999999999</v>
      </c>
      <c r="BT307" s="4">
        <v>176.696</v>
      </c>
      <c r="BU307" s="4">
        <v>0.55377500000000002</v>
      </c>
      <c r="BV307" s="4">
        <v>-5</v>
      </c>
      <c r="BW307" s="4">
        <v>0.65644899999999995</v>
      </c>
      <c r="BX307" s="4">
        <v>13.532876999999999</v>
      </c>
      <c r="BY307" s="4">
        <v>13.26027</v>
      </c>
    </row>
    <row r="308" spans="1:77">
      <c r="A308" s="2">
        <v>42438</v>
      </c>
      <c r="B308" s="28">
        <v>0.66936858796296306</v>
      </c>
      <c r="C308" s="4">
        <v>13.898</v>
      </c>
      <c r="D308" s="4">
        <v>0.12479999999999999</v>
      </c>
      <c r="E308" s="4" t="s">
        <v>155</v>
      </c>
      <c r="F308" s="4">
        <v>1248.066116</v>
      </c>
      <c r="G308" s="4">
        <v>2496.6999999999998</v>
      </c>
      <c r="H308" s="4">
        <v>23.6</v>
      </c>
      <c r="I308" s="4">
        <v>714.9</v>
      </c>
      <c r="K308" s="4">
        <v>1.2</v>
      </c>
      <c r="L308" s="4">
        <v>0.87819999999999998</v>
      </c>
      <c r="M308" s="4">
        <v>12.205399999999999</v>
      </c>
      <c r="N308" s="4">
        <v>0.1096</v>
      </c>
      <c r="O308" s="4">
        <v>2192.6578</v>
      </c>
      <c r="P308" s="4">
        <v>20.726199999999999</v>
      </c>
      <c r="Q308" s="4">
        <v>2213.4</v>
      </c>
      <c r="R308" s="4">
        <v>1757.8975</v>
      </c>
      <c r="S308" s="4">
        <v>16.616599999999998</v>
      </c>
      <c r="T308" s="4">
        <v>1774.5</v>
      </c>
      <c r="U308" s="4">
        <v>714.88499999999999</v>
      </c>
      <c r="X308" s="4">
        <v>0</v>
      </c>
      <c r="Y308" s="4">
        <v>1.0539000000000001</v>
      </c>
      <c r="Z308" s="4" t="s">
        <v>377</v>
      </c>
      <c r="AA308" s="4">
        <v>0</v>
      </c>
      <c r="AB308" s="4">
        <v>11.9</v>
      </c>
      <c r="AC308" s="4">
        <v>851</v>
      </c>
      <c r="AD308" s="4">
        <v>879</v>
      </c>
      <c r="AE308" s="4">
        <v>847</v>
      </c>
      <c r="AF308" s="4">
        <v>88</v>
      </c>
      <c r="AG308" s="4">
        <v>22.38</v>
      </c>
      <c r="AH308" s="4">
        <v>0.51</v>
      </c>
      <c r="AI308" s="4">
        <v>976</v>
      </c>
      <c r="AJ308" s="4">
        <v>-1</v>
      </c>
      <c r="AK308" s="4">
        <v>0</v>
      </c>
      <c r="AL308" s="4">
        <v>23</v>
      </c>
      <c r="AM308" s="4">
        <v>192</v>
      </c>
      <c r="AN308" s="4">
        <v>191</v>
      </c>
      <c r="AO308" s="4">
        <v>3.1</v>
      </c>
      <c r="AP308" s="4">
        <v>195</v>
      </c>
      <c r="AQ308" s="4" t="s">
        <v>155</v>
      </c>
      <c r="AR308" s="4">
        <v>2</v>
      </c>
      <c r="AS308" s="5">
        <v>0.87728009259259254</v>
      </c>
      <c r="AT308" s="4">
        <v>47.163634999999999</v>
      </c>
      <c r="AU308" s="4">
        <v>-88.484622999999999</v>
      </c>
      <c r="AV308" s="4">
        <v>316.8</v>
      </c>
      <c r="AW308" s="4">
        <v>43.8</v>
      </c>
      <c r="AX308" s="4">
        <v>12</v>
      </c>
      <c r="AY308" s="4">
        <v>10</v>
      </c>
      <c r="AZ308" s="4" t="s">
        <v>425</v>
      </c>
      <c r="BA308" s="4">
        <v>1.665</v>
      </c>
      <c r="BB308" s="4">
        <v>1</v>
      </c>
      <c r="BC308" s="4">
        <v>1.9650000000000001</v>
      </c>
      <c r="BD308" s="4">
        <v>14.063000000000001</v>
      </c>
      <c r="BE308" s="4">
        <v>15.05</v>
      </c>
      <c r="BF308" s="4">
        <v>1.07</v>
      </c>
      <c r="BG308" s="4">
        <v>13.865</v>
      </c>
      <c r="BH308" s="4">
        <v>2989.0010000000002</v>
      </c>
      <c r="BI308" s="4">
        <v>17.084</v>
      </c>
      <c r="BJ308" s="4">
        <v>56.231999999999999</v>
      </c>
      <c r="BK308" s="4">
        <v>0.53200000000000003</v>
      </c>
      <c r="BL308" s="4">
        <v>56.762999999999998</v>
      </c>
      <c r="BM308" s="4">
        <v>45.082000000000001</v>
      </c>
      <c r="BN308" s="4">
        <v>0.42599999999999999</v>
      </c>
      <c r="BO308" s="4">
        <v>45.508000000000003</v>
      </c>
      <c r="BP308" s="4">
        <v>5.7889999999999997</v>
      </c>
      <c r="BT308" s="4">
        <v>187.65600000000001</v>
      </c>
      <c r="BU308" s="4">
        <v>0.54516399999999998</v>
      </c>
      <c r="BV308" s="4">
        <v>-5</v>
      </c>
      <c r="BW308" s="4">
        <v>0.65544899999999995</v>
      </c>
      <c r="BX308" s="4">
        <v>13.322445999999999</v>
      </c>
      <c r="BY308" s="4">
        <v>13.240069999999999</v>
      </c>
    </row>
    <row r="309" spans="1:77">
      <c r="A309" s="2">
        <v>42438</v>
      </c>
      <c r="B309" s="28">
        <v>0.66938016203703699</v>
      </c>
      <c r="C309" s="4">
        <v>14.025</v>
      </c>
      <c r="D309" s="4">
        <v>0.51239999999999997</v>
      </c>
      <c r="E309" s="4" t="s">
        <v>155</v>
      </c>
      <c r="F309" s="4">
        <v>5124.0991739999999</v>
      </c>
      <c r="G309" s="4">
        <v>2589.3000000000002</v>
      </c>
      <c r="H309" s="4">
        <v>20.8</v>
      </c>
      <c r="I309" s="4">
        <v>918.6</v>
      </c>
      <c r="K309" s="4">
        <v>1.2</v>
      </c>
      <c r="L309" s="4">
        <v>0.87370000000000003</v>
      </c>
      <c r="M309" s="4">
        <v>12.2529</v>
      </c>
      <c r="N309" s="4">
        <v>0.44769999999999999</v>
      </c>
      <c r="O309" s="4">
        <v>2262.1808999999998</v>
      </c>
      <c r="P309" s="4">
        <v>18.1676</v>
      </c>
      <c r="Q309" s="4">
        <v>2280.3000000000002</v>
      </c>
      <c r="R309" s="4">
        <v>1813.6356000000001</v>
      </c>
      <c r="S309" s="4">
        <v>14.565300000000001</v>
      </c>
      <c r="T309" s="4">
        <v>1828.2</v>
      </c>
      <c r="U309" s="4">
        <v>918.59469999999999</v>
      </c>
      <c r="X309" s="4">
        <v>0</v>
      </c>
      <c r="Y309" s="4">
        <v>1.0484</v>
      </c>
      <c r="Z309" s="4" t="s">
        <v>377</v>
      </c>
      <c r="AA309" s="4">
        <v>0</v>
      </c>
      <c r="AB309" s="4">
        <v>11.8</v>
      </c>
      <c r="AC309" s="4">
        <v>852</v>
      </c>
      <c r="AD309" s="4">
        <v>877</v>
      </c>
      <c r="AE309" s="4">
        <v>844</v>
      </c>
      <c r="AF309" s="4">
        <v>88</v>
      </c>
      <c r="AG309" s="4">
        <v>22.38</v>
      </c>
      <c r="AH309" s="4">
        <v>0.51</v>
      </c>
      <c r="AI309" s="4">
        <v>976</v>
      </c>
      <c r="AJ309" s="4">
        <v>-1</v>
      </c>
      <c r="AK309" s="4">
        <v>0</v>
      </c>
      <c r="AL309" s="4">
        <v>23</v>
      </c>
      <c r="AM309" s="4">
        <v>192</v>
      </c>
      <c r="AN309" s="4">
        <v>190.4</v>
      </c>
      <c r="AO309" s="4">
        <v>3.1</v>
      </c>
      <c r="AP309" s="4">
        <v>195</v>
      </c>
      <c r="AQ309" s="4" t="s">
        <v>155</v>
      </c>
      <c r="AR309" s="4">
        <v>2</v>
      </c>
      <c r="AS309" s="5">
        <v>0.87729166666666669</v>
      </c>
      <c r="AT309" s="4">
        <v>47.163780000000003</v>
      </c>
      <c r="AU309" s="4">
        <v>-88.484780999999998</v>
      </c>
      <c r="AV309" s="4">
        <v>317.3</v>
      </c>
      <c r="AW309" s="4">
        <v>45</v>
      </c>
      <c r="AX309" s="4">
        <v>12</v>
      </c>
      <c r="AY309" s="4">
        <v>10</v>
      </c>
      <c r="AZ309" s="4" t="s">
        <v>425</v>
      </c>
      <c r="BA309" s="4">
        <v>1.7649999999999999</v>
      </c>
      <c r="BB309" s="4">
        <v>1.1950000000000001</v>
      </c>
      <c r="BC309" s="4">
        <v>2.1949999999999998</v>
      </c>
      <c r="BD309" s="4">
        <v>14.063000000000001</v>
      </c>
      <c r="BE309" s="4">
        <v>14.48</v>
      </c>
      <c r="BF309" s="4">
        <v>1.03</v>
      </c>
      <c r="BG309" s="4">
        <v>14.46</v>
      </c>
      <c r="BH309" s="4">
        <v>2905.1019999999999</v>
      </c>
      <c r="BI309" s="4">
        <v>67.555999999999997</v>
      </c>
      <c r="BJ309" s="4">
        <v>56.167999999999999</v>
      </c>
      <c r="BK309" s="4">
        <v>0.45100000000000001</v>
      </c>
      <c r="BL309" s="4">
        <v>56.619</v>
      </c>
      <c r="BM309" s="4">
        <v>45.030999999999999</v>
      </c>
      <c r="BN309" s="4">
        <v>0.36199999999999999</v>
      </c>
      <c r="BO309" s="4">
        <v>45.393000000000001</v>
      </c>
      <c r="BP309" s="4">
        <v>7.2019000000000002</v>
      </c>
      <c r="BT309" s="4">
        <v>180.739</v>
      </c>
      <c r="BU309" s="4">
        <v>0.49924600000000002</v>
      </c>
      <c r="BV309" s="4">
        <v>-5</v>
      </c>
      <c r="BW309" s="4">
        <v>0.65389799999999998</v>
      </c>
      <c r="BX309" s="4">
        <v>12.200324999999999</v>
      </c>
      <c r="BY309" s="4">
        <v>13.208740000000001</v>
      </c>
    </row>
    <row r="310" spans="1:77">
      <c r="A310" s="2">
        <v>42438</v>
      </c>
      <c r="B310" s="28">
        <v>0.66939173611111114</v>
      </c>
      <c r="C310" s="4">
        <v>13.846</v>
      </c>
      <c r="D310" s="4">
        <v>1.4089</v>
      </c>
      <c r="E310" s="4" t="s">
        <v>155</v>
      </c>
      <c r="F310" s="4">
        <v>14089.075908000001</v>
      </c>
      <c r="G310" s="4">
        <v>2284.6</v>
      </c>
      <c r="H310" s="4">
        <v>18.7</v>
      </c>
      <c r="I310" s="4">
        <v>1802.2</v>
      </c>
      <c r="K310" s="4">
        <v>0.89</v>
      </c>
      <c r="L310" s="4">
        <v>0.86629999999999996</v>
      </c>
      <c r="M310" s="4">
        <v>11.994999999999999</v>
      </c>
      <c r="N310" s="4">
        <v>1.2205999999999999</v>
      </c>
      <c r="O310" s="4">
        <v>1979.1433999999999</v>
      </c>
      <c r="P310" s="4">
        <v>16.200099999999999</v>
      </c>
      <c r="Q310" s="4">
        <v>1995.3</v>
      </c>
      <c r="R310" s="4">
        <v>1586.7188000000001</v>
      </c>
      <c r="S310" s="4">
        <v>12.9879</v>
      </c>
      <c r="T310" s="4">
        <v>1599.7</v>
      </c>
      <c r="U310" s="4">
        <v>1802.2188000000001</v>
      </c>
      <c r="X310" s="4">
        <v>0</v>
      </c>
      <c r="Y310" s="4">
        <v>0.76690000000000003</v>
      </c>
      <c r="Z310" s="4" t="s">
        <v>377</v>
      </c>
      <c r="AA310" s="4">
        <v>0</v>
      </c>
      <c r="AB310" s="4">
        <v>11.9</v>
      </c>
      <c r="AC310" s="4">
        <v>852</v>
      </c>
      <c r="AD310" s="4">
        <v>874</v>
      </c>
      <c r="AE310" s="4">
        <v>841</v>
      </c>
      <c r="AF310" s="4">
        <v>88</v>
      </c>
      <c r="AG310" s="4">
        <v>22.38</v>
      </c>
      <c r="AH310" s="4">
        <v>0.51</v>
      </c>
      <c r="AI310" s="4">
        <v>976</v>
      </c>
      <c r="AJ310" s="4">
        <v>-1</v>
      </c>
      <c r="AK310" s="4">
        <v>0</v>
      </c>
      <c r="AL310" s="4">
        <v>23</v>
      </c>
      <c r="AM310" s="4">
        <v>192</v>
      </c>
      <c r="AN310" s="4">
        <v>190</v>
      </c>
      <c r="AO310" s="4">
        <v>3</v>
      </c>
      <c r="AP310" s="4">
        <v>195</v>
      </c>
      <c r="AQ310" s="4" t="s">
        <v>155</v>
      </c>
      <c r="AR310" s="4">
        <v>2</v>
      </c>
      <c r="AS310" s="5">
        <v>0.87730324074074073</v>
      </c>
      <c r="AT310" s="4">
        <v>47.163916</v>
      </c>
      <c r="AU310" s="4">
        <v>-88.484960999999998</v>
      </c>
      <c r="AV310" s="4">
        <v>317.8</v>
      </c>
      <c r="AW310" s="4">
        <v>45.7</v>
      </c>
      <c r="AX310" s="4">
        <v>12</v>
      </c>
      <c r="AY310" s="4">
        <v>10</v>
      </c>
      <c r="AZ310" s="4" t="s">
        <v>425</v>
      </c>
      <c r="BA310" s="4">
        <v>1.345</v>
      </c>
      <c r="BB310" s="4">
        <v>1.365</v>
      </c>
      <c r="BC310" s="4">
        <v>2.105</v>
      </c>
      <c r="BD310" s="4">
        <v>14.063000000000001</v>
      </c>
      <c r="BE310" s="4">
        <v>13.65</v>
      </c>
      <c r="BF310" s="4">
        <v>0.97</v>
      </c>
      <c r="BG310" s="4">
        <v>15.432</v>
      </c>
      <c r="BH310" s="4">
        <v>2715.453</v>
      </c>
      <c r="BI310" s="4">
        <v>175.864</v>
      </c>
      <c r="BJ310" s="4">
        <v>46.92</v>
      </c>
      <c r="BK310" s="4">
        <v>0.38400000000000001</v>
      </c>
      <c r="BL310" s="4">
        <v>47.304000000000002</v>
      </c>
      <c r="BM310" s="4">
        <v>37.616</v>
      </c>
      <c r="BN310" s="4">
        <v>0.308</v>
      </c>
      <c r="BO310" s="4">
        <v>37.923999999999999</v>
      </c>
      <c r="BP310" s="4">
        <v>13.491</v>
      </c>
      <c r="BT310" s="4">
        <v>126.23399999999999</v>
      </c>
      <c r="BU310" s="4">
        <v>0.430369</v>
      </c>
      <c r="BV310" s="4">
        <v>-5</v>
      </c>
      <c r="BW310" s="4">
        <v>0.65300000000000002</v>
      </c>
      <c r="BX310" s="4">
        <v>10.517143000000001</v>
      </c>
      <c r="BY310" s="4">
        <v>13.1906</v>
      </c>
    </row>
    <row r="311" spans="1:77">
      <c r="A311" s="2">
        <v>42438</v>
      </c>
      <c r="B311" s="28">
        <v>0.66940331018518517</v>
      </c>
      <c r="C311" s="4">
        <v>13.516</v>
      </c>
      <c r="D311" s="4">
        <v>1.7805</v>
      </c>
      <c r="E311" s="4" t="s">
        <v>155</v>
      </c>
      <c r="F311" s="4">
        <v>17804.864643000001</v>
      </c>
      <c r="G311" s="4">
        <v>1288.0999999999999</v>
      </c>
      <c r="H311" s="4">
        <v>18.7</v>
      </c>
      <c r="I311" s="4">
        <v>2167.9</v>
      </c>
      <c r="K311" s="4">
        <v>0.57999999999999996</v>
      </c>
      <c r="L311" s="4">
        <v>0.86519999999999997</v>
      </c>
      <c r="M311" s="4">
        <v>11.6944</v>
      </c>
      <c r="N311" s="4">
        <v>1.5405</v>
      </c>
      <c r="O311" s="4">
        <v>1114.4726000000001</v>
      </c>
      <c r="P311" s="4">
        <v>16.179400000000001</v>
      </c>
      <c r="Q311" s="4">
        <v>1130.7</v>
      </c>
      <c r="R311" s="4">
        <v>893.49490000000003</v>
      </c>
      <c r="S311" s="4">
        <v>12.971299999999999</v>
      </c>
      <c r="T311" s="4">
        <v>906.5</v>
      </c>
      <c r="U311" s="4">
        <v>2167.8580000000002</v>
      </c>
      <c r="X311" s="4">
        <v>0</v>
      </c>
      <c r="Y311" s="4">
        <v>0.50309999999999999</v>
      </c>
      <c r="Z311" s="4" t="s">
        <v>377</v>
      </c>
      <c r="AA311" s="4">
        <v>0</v>
      </c>
      <c r="AB311" s="4">
        <v>11.8</v>
      </c>
      <c r="AC311" s="4">
        <v>852</v>
      </c>
      <c r="AD311" s="4">
        <v>873</v>
      </c>
      <c r="AE311" s="4">
        <v>839</v>
      </c>
      <c r="AF311" s="4">
        <v>88</v>
      </c>
      <c r="AG311" s="4">
        <v>22.38</v>
      </c>
      <c r="AH311" s="4">
        <v>0.51</v>
      </c>
      <c r="AI311" s="4">
        <v>976</v>
      </c>
      <c r="AJ311" s="4">
        <v>-1</v>
      </c>
      <c r="AK311" s="4">
        <v>0</v>
      </c>
      <c r="AL311" s="4">
        <v>23</v>
      </c>
      <c r="AM311" s="4">
        <v>192</v>
      </c>
      <c r="AN311" s="4">
        <v>189.4</v>
      </c>
      <c r="AO311" s="4">
        <v>3.1</v>
      </c>
      <c r="AP311" s="4">
        <v>195</v>
      </c>
      <c r="AQ311" s="4" t="s">
        <v>155</v>
      </c>
      <c r="AR311" s="4">
        <v>2</v>
      </c>
      <c r="AS311" s="5">
        <v>0.87731481481481488</v>
      </c>
      <c r="AT311" s="4">
        <v>47.16404</v>
      </c>
      <c r="AU311" s="4">
        <v>-88.485163</v>
      </c>
      <c r="AV311" s="4">
        <v>318</v>
      </c>
      <c r="AW311" s="4">
        <v>45.7</v>
      </c>
      <c r="AX311" s="4">
        <v>12</v>
      </c>
      <c r="AY311" s="4">
        <v>10</v>
      </c>
      <c r="AZ311" s="4" t="s">
        <v>425</v>
      </c>
      <c r="BA311" s="4">
        <v>1.0349999999999999</v>
      </c>
      <c r="BB311" s="4">
        <v>1.335</v>
      </c>
      <c r="BC311" s="4">
        <v>1.74</v>
      </c>
      <c r="BD311" s="4">
        <v>14.063000000000001</v>
      </c>
      <c r="BE311" s="4">
        <v>13.53</v>
      </c>
      <c r="BF311" s="4">
        <v>0.96</v>
      </c>
      <c r="BG311" s="4">
        <v>15.579000000000001</v>
      </c>
      <c r="BH311" s="4">
        <v>2636.3560000000002</v>
      </c>
      <c r="BI311" s="4">
        <v>221.036</v>
      </c>
      <c r="BJ311" s="4">
        <v>26.311</v>
      </c>
      <c r="BK311" s="4">
        <v>0.38200000000000001</v>
      </c>
      <c r="BL311" s="4">
        <v>26.693000000000001</v>
      </c>
      <c r="BM311" s="4">
        <v>21.094000000000001</v>
      </c>
      <c r="BN311" s="4">
        <v>0.30599999999999999</v>
      </c>
      <c r="BO311" s="4">
        <v>21.4</v>
      </c>
      <c r="BP311" s="4">
        <v>16.160499999999999</v>
      </c>
      <c r="BT311" s="4">
        <v>82.474999999999994</v>
      </c>
      <c r="BU311" s="4">
        <v>0.374164</v>
      </c>
      <c r="BV311" s="4">
        <v>-5</v>
      </c>
      <c r="BW311" s="4">
        <v>0.65189799999999998</v>
      </c>
      <c r="BX311" s="4">
        <v>9.1436329999999995</v>
      </c>
      <c r="BY311" s="4">
        <v>13.168340000000001</v>
      </c>
    </row>
    <row r="312" spans="1:77">
      <c r="A312" s="2">
        <v>42438</v>
      </c>
      <c r="B312" s="28">
        <v>0.66941488425925932</v>
      </c>
      <c r="C312" s="4">
        <v>13.372</v>
      </c>
      <c r="D312" s="4">
        <v>1.5703</v>
      </c>
      <c r="E312" s="4" t="s">
        <v>155</v>
      </c>
      <c r="F312" s="4">
        <v>15702.579299000001</v>
      </c>
      <c r="G312" s="4">
        <v>1075.3</v>
      </c>
      <c r="H312" s="4">
        <v>18.600000000000001</v>
      </c>
      <c r="I312" s="4">
        <v>2489.6999999999998</v>
      </c>
      <c r="K312" s="4">
        <v>0.39</v>
      </c>
      <c r="L312" s="4">
        <v>0.8679</v>
      </c>
      <c r="M312" s="4">
        <v>11.605700000000001</v>
      </c>
      <c r="N312" s="4">
        <v>1.3628</v>
      </c>
      <c r="O312" s="4">
        <v>933.22410000000002</v>
      </c>
      <c r="P312" s="4">
        <v>16.153099999999998</v>
      </c>
      <c r="Q312" s="4">
        <v>949.4</v>
      </c>
      <c r="R312" s="4">
        <v>748.18439999999998</v>
      </c>
      <c r="S312" s="4">
        <v>12.9503</v>
      </c>
      <c r="T312" s="4">
        <v>761.1</v>
      </c>
      <c r="U312" s="4">
        <v>2489.7332000000001</v>
      </c>
      <c r="X312" s="4">
        <v>0</v>
      </c>
      <c r="Y312" s="4">
        <v>0.3347</v>
      </c>
      <c r="Z312" s="4" t="s">
        <v>377</v>
      </c>
      <c r="AA312" s="4">
        <v>0</v>
      </c>
      <c r="AB312" s="4">
        <v>11.9</v>
      </c>
      <c r="AC312" s="4">
        <v>851</v>
      </c>
      <c r="AD312" s="4">
        <v>874</v>
      </c>
      <c r="AE312" s="4">
        <v>840</v>
      </c>
      <c r="AF312" s="4">
        <v>88</v>
      </c>
      <c r="AG312" s="4">
        <v>22.38</v>
      </c>
      <c r="AH312" s="4">
        <v>0.51</v>
      </c>
      <c r="AI312" s="4">
        <v>976</v>
      </c>
      <c r="AJ312" s="4">
        <v>-1</v>
      </c>
      <c r="AK312" s="4">
        <v>0</v>
      </c>
      <c r="AL312" s="4">
        <v>23</v>
      </c>
      <c r="AM312" s="4">
        <v>192</v>
      </c>
      <c r="AN312" s="4">
        <v>189.6</v>
      </c>
      <c r="AO312" s="4">
        <v>3.1</v>
      </c>
      <c r="AP312" s="4">
        <v>195</v>
      </c>
      <c r="AQ312" s="4" t="s">
        <v>155</v>
      </c>
      <c r="AR312" s="4">
        <v>2</v>
      </c>
      <c r="AS312" s="5">
        <v>0.87732638888888881</v>
      </c>
      <c r="AT312" s="4">
        <v>47.164146000000002</v>
      </c>
      <c r="AU312" s="4">
        <v>-88.485382999999999</v>
      </c>
      <c r="AV312" s="4">
        <v>318.2</v>
      </c>
      <c r="AW312" s="4">
        <v>45.4</v>
      </c>
      <c r="AX312" s="4">
        <v>12</v>
      </c>
      <c r="AY312" s="4">
        <v>10</v>
      </c>
      <c r="AZ312" s="4" t="s">
        <v>425</v>
      </c>
      <c r="BA312" s="4">
        <v>1</v>
      </c>
      <c r="BB312" s="4">
        <v>1.3</v>
      </c>
      <c r="BC312" s="4">
        <v>1.6</v>
      </c>
      <c r="BD312" s="4">
        <v>14.063000000000001</v>
      </c>
      <c r="BE312" s="4">
        <v>13.82</v>
      </c>
      <c r="BF312" s="4">
        <v>0.98</v>
      </c>
      <c r="BG312" s="4">
        <v>15.223000000000001</v>
      </c>
      <c r="BH312" s="4">
        <v>2662.864</v>
      </c>
      <c r="BI312" s="4">
        <v>199.01599999999999</v>
      </c>
      <c r="BJ312" s="4">
        <v>22.422999999999998</v>
      </c>
      <c r="BK312" s="4">
        <v>0.38800000000000001</v>
      </c>
      <c r="BL312" s="4">
        <v>22.812000000000001</v>
      </c>
      <c r="BM312" s="4">
        <v>17.977</v>
      </c>
      <c r="BN312" s="4">
        <v>0.311</v>
      </c>
      <c r="BO312" s="4">
        <v>18.288</v>
      </c>
      <c r="BP312" s="4">
        <v>18.889900000000001</v>
      </c>
      <c r="BT312" s="4">
        <v>55.838000000000001</v>
      </c>
      <c r="BU312" s="4">
        <v>0.35414299999999999</v>
      </c>
      <c r="BV312" s="4">
        <v>-5</v>
      </c>
      <c r="BW312" s="4">
        <v>0.64989799999999998</v>
      </c>
      <c r="BX312" s="4">
        <v>8.6543690000000009</v>
      </c>
      <c r="BY312" s="4">
        <v>13.127940000000001</v>
      </c>
    </row>
    <row r="313" spans="1:77">
      <c r="A313" s="2">
        <v>42438</v>
      </c>
      <c r="B313" s="28">
        <v>0.66942645833333325</v>
      </c>
      <c r="C313" s="4">
        <v>13.744999999999999</v>
      </c>
      <c r="D313" s="4">
        <v>1.1544000000000001</v>
      </c>
      <c r="E313" s="4" t="s">
        <v>155</v>
      </c>
      <c r="F313" s="4">
        <v>11543.624567000001</v>
      </c>
      <c r="G313" s="4">
        <v>818.4</v>
      </c>
      <c r="H313" s="4">
        <v>18.7</v>
      </c>
      <c r="I313" s="4">
        <v>1876.2</v>
      </c>
      <c r="K313" s="4">
        <v>0.3</v>
      </c>
      <c r="L313" s="4">
        <v>0.86929999999999996</v>
      </c>
      <c r="M313" s="4">
        <v>11.948600000000001</v>
      </c>
      <c r="N313" s="4">
        <v>1.0035000000000001</v>
      </c>
      <c r="O313" s="4">
        <v>711.43259999999998</v>
      </c>
      <c r="P313" s="4">
        <v>16.255800000000001</v>
      </c>
      <c r="Q313" s="4">
        <v>727.7</v>
      </c>
      <c r="R313" s="4">
        <v>570.36969999999997</v>
      </c>
      <c r="S313" s="4">
        <v>13.0326</v>
      </c>
      <c r="T313" s="4">
        <v>583.4</v>
      </c>
      <c r="U313" s="4">
        <v>1876.213</v>
      </c>
      <c r="X313" s="4">
        <v>0</v>
      </c>
      <c r="Y313" s="4">
        <v>0.26079999999999998</v>
      </c>
      <c r="Z313" s="4" t="s">
        <v>377</v>
      </c>
      <c r="AA313" s="4">
        <v>0</v>
      </c>
      <c r="AB313" s="4">
        <v>11.9</v>
      </c>
      <c r="AC313" s="4">
        <v>850</v>
      </c>
      <c r="AD313" s="4">
        <v>874</v>
      </c>
      <c r="AE313" s="4">
        <v>839</v>
      </c>
      <c r="AF313" s="4">
        <v>88</v>
      </c>
      <c r="AG313" s="4">
        <v>22.38</v>
      </c>
      <c r="AH313" s="4">
        <v>0.51</v>
      </c>
      <c r="AI313" s="4">
        <v>976</v>
      </c>
      <c r="AJ313" s="4">
        <v>-1</v>
      </c>
      <c r="AK313" s="4">
        <v>0</v>
      </c>
      <c r="AL313" s="4">
        <v>23</v>
      </c>
      <c r="AM313" s="4">
        <v>192</v>
      </c>
      <c r="AN313" s="4">
        <v>190</v>
      </c>
      <c r="AO313" s="4">
        <v>3.2</v>
      </c>
      <c r="AP313" s="4">
        <v>195</v>
      </c>
      <c r="AQ313" s="4" t="s">
        <v>155</v>
      </c>
      <c r="AR313" s="4">
        <v>2</v>
      </c>
      <c r="AS313" s="5">
        <v>0.87733796296296296</v>
      </c>
      <c r="AT313" s="4">
        <v>47.164239000000002</v>
      </c>
      <c r="AU313" s="4">
        <v>-88.485605000000007</v>
      </c>
      <c r="AV313" s="4">
        <v>318.3</v>
      </c>
      <c r="AW313" s="4">
        <v>43.7</v>
      </c>
      <c r="AX313" s="4">
        <v>12</v>
      </c>
      <c r="AY313" s="4">
        <v>10</v>
      </c>
      <c r="AZ313" s="4" t="s">
        <v>425</v>
      </c>
      <c r="BA313" s="4">
        <v>1.0649999999999999</v>
      </c>
      <c r="BB313" s="4">
        <v>1.43</v>
      </c>
      <c r="BC313" s="4">
        <v>1.73</v>
      </c>
      <c r="BD313" s="4">
        <v>14.063000000000001</v>
      </c>
      <c r="BE313" s="4">
        <v>13.97</v>
      </c>
      <c r="BF313" s="4">
        <v>0.99</v>
      </c>
      <c r="BG313" s="4">
        <v>15.036</v>
      </c>
      <c r="BH313" s="4">
        <v>2757.8330000000001</v>
      </c>
      <c r="BI313" s="4">
        <v>147.41300000000001</v>
      </c>
      <c r="BJ313" s="4">
        <v>17.196000000000002</v>
      </c>
      <c r="BK313" s="4">
        <v>0.39300000000000002</v>
      </c>
      <c r="BL313" s="4">
        <v>17.588999999999999</v>
      </c>
      <c r="BM313" s="4">
        <v>13.786</v>
      </c>
      <c r="BN313" s="4">
        <v>0.315</v>
      </c>
      <c r="BO313" s="4">
        <v>14.101000000000001</v>
      </c>
      <c r="BP313" s="4">
        <v>14.3195</v>
      </c>
      <c r="BT313" s="4">
        <v>43.765999999999998</v>
      </c>
      <c r="BU313" s="4">
        <v>0.33446999999999999</v>
      </c>
      <c r="BV313" s="4">
        <v>-5</v>
      </c>
      <c r="BW313" s="4">
        <v>0.64955099999999999</v>
      </c>
      <c r="BX313" s="4">
        <v>8.1736109999999993</v>
      </c>
      <c r="BY313" s="4">
        <v>13.12093</v>
      </c>
    </row>
    <row r="314" spans="1:77">
      <c r="A314" s="2">
        <v>42438</v>
      </c>
      <c r="B314" s="28">
        <v>0.6694380324074074</v>
      </c>
      <c r="C314" s="4">
        <v>13.603</v>
      </c>
      <c r="D314" s="4">
        <v>1.2435</v>
      </c>
      <c r="E314" s="4" t="s">
        <v>155</v>
      </c>
      <c r="F314" s="4">
        <v>12435.204819</v>
      </c>
      <c r="G314" s="4">
        <v>506.8</v>
      </c>
      <c r="H314" s="4">
        <v>18.8</v>
      </c>
      <c r="I314" s="4">
        <v>1139.8</v>
      </c>
      <c r="K314" s="4">
        <v>0.2</v>
      </c>
      <c r="L314" s="4">
        <v>0.87029999999999996</v>
      </c>
      <c r="M314" s="4">
        <v>11.8384</v>
      </c>
      <c r="N314" s="4">
        <v>1.0822000000000001</v>
      </c>
      <c r="O314" s="4">
        <v>441.05579999999998</v>
      </c>
      <c r="P314" s="4">
        <v>16.3733</v>
      </c>
      <c r="Q314" s="4">
        <v>457.4</v>
      </c>
      <c r="R314" s="4">
        <v>353.60320000000002</v>
      </c>
      <c r="S314" s="4">
        <v>13.126799999999999</v>
      </c>
      <c r="T314" s="4">
        <v>366.7</v>
      </c>
      <c r="U314" s="4">
        <v>1139.8314</v>
      </c>
      <c r="X314" s="4">
        <v>0</v>
      </c>
      <c r="Y314" s="4">
        <v>0.1741</v>
      </c>
      <c r="Z314" s="4" t="s">
        <v>377</v>
      </c>
      <c r="AA314" s="4">
        <v>0</v>
      </c>
      <c r="AB314" s="4">
        <v>11.9</v>
      </c>
      <c r="AC314" s="4">
        <v>848</v>
      </c>
      <c r="AD314" s="4">
        <v>874</v>
      </c>
      <c r="AE314" s="4">
        <v>837</v>
      </c>
      <c r="AF314" s="4">
        <v>88</v>
      </c>
      <c r="AG314" s="4">
        <v>22.38</v>
      </c>
      <c r="AH314" s="4">
        <v>0.51</v>
      </c>
      <c r="AI314" s="4">
        <v>976</v>
      </c>
      <c r="AJ314" s="4">
        <v>-1</v>
      </c>
      <c r="AK314" s="4">
        <v>0</v>
      </c>
      <c r="AL314" s="4">
        <v>23</v>
      </c>
      <c r="AM314" s="4">
        <v>191.4</v>
      </c>
      <c r="AN314" s="4">
        <v>190</v>
      </c>
      <c r="AO314" s="4">
        <v>3.1</v>
      </c>
      <c r="AP314" s="4">
        <v>195</v>
      </c>
      <c r="AQ314" s="4" t="s">
        <v>155</v>
      </c>
      <c r="AR314" s="4">
        <v>2</v>
      </c>
      <c r="AS314" s="5">
        <v>0.87734953703703711</v>
      </c>
      <c r="AT314" s="4">
        <v>47.164312000000002</v>
      </c>
      <c r="AU314" s="4">
        <v>-88.485830000000007</v>
      </c>
      <c r="AV314" s="4">
        <v>318.39999999999998</v>
      </c>
      <c r="AW314" s="4">
        <v>42.4</v>
      </c>
      <c r="AX314" s="4">
        <v>12</v>
      </c>
      <c r="AY314" s="4">
        <v>10</v>
      </c>
      <c r="AZ314" s="4" t="s">
        <v>425</v>
      </c>
      <c r="BA314" s="4">
        <v>1.165</v>
      </c>
      <c r="BB314" s="4">
        <v>1.63</v>
      </c>
      <c r="BC314" s="4">
        <v>1.9950000000000001</v>
      </c>
      <c r="BD314" s="4">
        <v>14.063000000000001</v>
      </c>
      <c r="BE314" s="4">
        <v>14.09</v>
      </c>
      <c r="BF314" s="4">
        <v>1</v>
      </c>
      <c r="BG314" s="4">
        <v>14.904</v>
      </c>
      <c r="BH314" s="4">
        <v>2754.491</v>
      </c>
      <c r="BI314" s="4">
        <v>160.267</v>
      </c>
      <c r="BJ314" s="4">
        <v>10.747</v>
      </c>
      <c r="BK314" s="4">
        <v>0.39900000000000002</v>
      </c>
      <c r="BL314" s="4">
        <v>11.146000000000001</v>
      </c>
      <c r="BM314" s="4">
        <v>8.6159999999999997</v>
      </c>
      <c r="BN314" s="4">
        <v>0.32</v>
      </c>
      <c r="BO314" s="4">
        <v>8.9359999999999999</v>
      </c>
      <c r="BP314" s="4">
        <v>8.7697000000000003</v>
      </c>
      <c r="BT314" s="4">
        <v>29.446999999999999</v>
      </c>
      <c r="BU314" s="4">
        <v>0.273063</v>
      </c>
      <c r="BV314" s="4">
        <v>-5</v>
      </c>
      <c r="BW314" s="4">
        <v>0.64889799999999997</v>
      </c>
      <c r="BX314" s="4">
        <v>6.6729770000000004</v>
      </c>
      <c r="BY314" s="4">
        <v>13.10774</v>
      </c>
    </row>
    <row r="315" spans="1:77">
      <c r="A315" s="2">
        <v>42438</v>
      </c>
      <c r="B315" s="28">
        <v>0.66944960648148155</v>
      </c>
      <c r="C315" s="4">
        <v>13.092000000000001</v>
      </c>
      <c r="D315" s="4">
        <v>2.4540000000000002</v>
      </c>
      <c r="E315" s="4" t="s">
        <v>155</v>
      </c>
      <c r="F315" s="4">
        <v>24539.622490000002</v>
      </c>
      <c r="G315" s="4">
        <v>247.7</v>
      </c>
      <c r="H315" s="4">
        <v>18.8</v>
      </c>
      <c r="I315" s="4">
        <v>979.9</v>
      </c>
      <c r="K315" s="4">
        <v>0.2</v>
      </c>
      <c r="L315" s="4">
        <v>0.86360000000000003</v>
      </c>
      <c r="M315" s="4">
        <v>11.3065</v>
      </c>
      <c r="N315" s="4">
        <v>2.1192000000000002</v>
      </c>
      <c r="O315" s="4">
        <v>213.95490000000001</v>
      </c>
      <c r="P315" s="4">
        <v>16.235600000000002</v>
      </c>
      <c r="Q315" s="4">
        <v>230.2</v>
      </c>
      <c r="R315" s="4">
        <v>171.53190000000001</v>
      </c>
      <c r="S315" s="4">
        <v>13.016400000000001</v>
      </c>
      <c r="T315" s="4">
        <v>184.5</v>
      </c>
      <c r="U315" s="4">
        <v>979.92769999999996</v>
      </c>
      <c r="X315" s="4">
        <v>0</v>
      </c>
      <c r="Y315" s="4">
        <v>0.17269999999999999</v>
      </c>
      <c r="Z315" s="4" t="s">
        <v>377</v>
      </c>
      <c r="AA315" s="4">
        <v>0</v>
      </c>
      <c r="AB315" s="4">
        <v>11.9</v>
      </c>
      <c r="AC315" s="4">
        <v>846</v>
      </c>
      <c r="AD315" s="4">
        <v>870</v>
      </c>
      <c r="AE315" s="4">
        <v>835</v>
      </c>
      <c r="AF315" s="4">
        <v>88</v>
      </c>
      <c r="AG315" s="4">
        <v>22.38</v>
      </c>
      <c r="AH315" s="4">
        <v>0.51</v>
      </c>
      <c r="AI315" s="4">
        <v>976</v>
      </c>
      <c r="AJ315" s="4">
        <v>-1</v>
      </c>
      <c r="AK315" s="4">
        <v>0</v>
      </c>
      <c r="AL315" s="4">
        <v>23</v>
      </c>
      <c r="AM315" s="4">
        <v>191</v>
      </c>
      <c r="AN315" s="4">
        <v>189.4</v>
      </c>
      <c r="AO315" s="4">
        <v>3.1</v>
      </c>
      <c r="AP315" s="4">
        <v>195</v>
      </c>
      <c r="AQ315" s="4" t="s">
        <v>155</v>
      </c>
      <c r="AR315" s="4">
        <v>2</v>
      </c>
      <c r="AS315" s="5">
        <v>0.87736111111111115</v>
      </c>
      <c r="AT315" s="4">
        <v>47.164366000000001</v>
      </c>
      <c r="AU315" s="4">
        <v>-88.486054999999993</v>
      </c>
      <c r="AV315" s="4">
        <v>318.3</v>
      </c>
      <c r="AW315" s="4">
        <v>41.1</v>
      </c>
      <c r="AX315" s="4">
        <v>12</v>
      </c>
      <c r="AY315" s="4">
        <v>10</v>
      </c>
      <c r="AZ315" s="4" t="s">
        <v>425</v>
      </c>
      <c r="BA315" s="4">
        <v>1.2649999999999999</v>
      </c>
      <c r="BB315" s="4">
        <v>1.83</v>
      </c>
      <c r="BC315" s="4">
        <v>2.2949999999999999</v>
      </c>
      <c r="BD315" s="4">
        <v>14.063000000000001</v>
      </c>
      <c r="BE315" s="4">
        <v>13.36</v>
      </c>
      <c r="BF315" s="4">
        <v>0.95</v>
      </c>
      <c r="BG315" s="4">
        <v>15.795</v>
      </c>
      <c r="BH315" s="4">
        <v>2535.268</v>
      </c>
      <c r="BI315" s="4">
        <v>302.44799999999998</v>
      </c>
      <c r="BJ315" s="4">
        <v>5.024</v>
      </c>
      <c r="BK315" s="4">
        <v>0.38100000000000001</v>
      </c>
      <c r="BL315" s="4">
        <v>5.4050000000000002</v>
      </c>
      <c r="BM315" s="4">
        <v>4.0279999999999996</v>
      </c>
      <c r="BN315" s="4">
        <v>0.30599999999999999</v>
      </c>
      <c r="BO315" s="4">
        <v>4.3339999999999996</v>
      </c>
      <c r="BP315" s="4">
        <v>7.2659000000000002</v>
      </c>
      <c r="BT315" s="4">
        <v>28.16</v>
      </c>
      <c r="BU315" s="4">
        <v>0.243367</v>
      </c>
      <c r="BV315" s="4">
        <v>-5</v>
      </c>
      <c r="BW315" s="4">
        <v>0.64855099999999999</v>
      </c>
      <c r="BX315" s="4">
        <v>5.9472810000000003</v>
      </c>
      <c r="BY315" s="4">
        <v>13.10073</v>
      </c>
    </row>
    <row r="316" spans="1:77">
      <c r="A316" s="2">
        <v>42438</v>
      </c>
      <c r="B316" s="28">
        <v>0.66946118055555559</v>
      </c>
      <c r="C316" s="4">
        <v>12.955</v>
      </c>
      <c r="D316" s="4">
        <v>2.4413</v>
      </c>
      <c r="E316" s="4" t="s">
        <v>155</v>
      </c>
      <c r="F316" s="4">
        <v>24413.229079000001</v>
      </c>
      <c r="G316" s="4">
        <v>158.19999999999999</v>
      </c>
      <c r="H316" s="4">
        <v>17.5</v>
      </c>
      <c r="I316" s="4">
        <v>1173.9000000000001</v>
      </c>
      <c r="K316" s="4">
        <v>0.2</v>
      </c>
      <c r="L316" s="4">
        <v>0.86460000000000004</v>
      </c>
      <c r="M316" s="4">
        <v>11.2006</v>
      </c>
      <c r="N316" s="4">
        <v>2.1107</v>
      </c>
      <c r="O316" s="4">
        <v>136.80940000000001</v>
      </c>
      <c r="P316" s="4">
        <v>15.136900000000001</v>
      </c>
      <c r="Q316" s="4">
        <v>151.9</v>
      </c>
      <c r="R316" s="4">
        <v>109.6828</v>
      </c>
      <c r="S316" s="4">
        <v>12.1355</v>
      </c>
      <c r="T316" s="4">
        <v>121.8</v>
      </c>
      <c r="U316" s="4">
        <v>1173.8610000000001</v>
      </c>
      <c r="X316" s="4">
        <v>0</v>
      </c>
      <c r="Y316" s="4">
        <v>0.1729</v>
      </c>
      <c r="Z316" s="4" t="s">
        <v>377</v>
      </c>
      <c r="AA316" s="4">
        <v>0</v>
      </c>
      <c r="AB316" s="4">
        <v>11.9</v>
      </c>
      <c r="AC316" s="4">
        <v>843</v>
      </c>
      <c r="AD316" s="4">
        <v>867</v>
      </c>
      <c r="AE316" s="4">
        <v>833</v>
      </c>
      <c r="AF316" s="4">
        <v>88</v>
      </c>
      <c r="AG316" s="4">
        <v>22.38</v>
      </c>
      <c r="AH316" s="4">
        <v>0.51</v>
      </c>
      <c r="AI316" s="4">
        <v>976</v>
      </c>
      <c r="AJ316" s="4">
        <v>-1</v>
      </c>
      <c r="AK316" s="4">
        <v>0</v>
      </c>
      <c r="AL316" s="4">
        <v>23</v>
      </c>
      <c r="AM316" s="4">
        <v>191</v>
      </c>
      <c r="AN316" s="4">
        <v>189.6</v>
      </c>
      <c r="AO316" s="4">
        <v>3</v>
      </c>
      <c r="AP316" s="4">
        <v>195</v>
      </c>
      <c r="AQ316" s="4" t="s">
        <v>155</v>
      </c>
      <c r="AR316" s="4">
        <v>2</v>
      </c>
      <c r="AS316" s="5">
        <v>0.87737268518518519</v>
      </c>
      <c r="AT316" s="4">
        <v>47.164405000000002</v>
      </c>
      <c r="AU316" s="4">
        <v>-88.486272</v>
      </c>
      <c r="AV316" s="4">
        <v>318.2</v>
      </c>
      <c r="AW316" s="4">
        <v>39.299999999999997</v>
      </c>
      <c r="AX316" s="4">
        <v>12</v>
      </c>
      <c r="AY316" s="4">
        <v>10</v>
      </c>
      <c r="AZ316" s="4" t="s">
        <v>425</v>
      </c>
      <c r="BA316" s="4">
        <v>1.105</v>
      </c>
      <c r="BB316" s="4">
        <v>1.64</v>
      </c>
      <c r="BC316" s="4">
        <v>2.0099999999999998</v>
      </c>
      <c r="BD316" s="4">
        <v>14.063000000000001</v>
      </c>
      <c r="BE316" s="4">
        <v>13.46</v>
      </c>
      <c r="BF316" s="4">
        <v>0.96</v>
      </c>
      <c r="BG316" s="4">
        <v>15.667</v>
      </c>
      <c r="BH316" s="4">
        <v>2529.3580000000002</v>
      </c>
      <c r="BI316" s="4">
        <v>303.363</v>
      </c>
      <c r="BJ316" s="4">
        <v>3.2349999999999999</v>
      </c>
      <c r="BK316" s="4">
        <v>0.35799999999999998</v>
      </c>
      <c r="BL316" s="4">
        <v>3.593</v>
      </c>
      <c r="BM316" s="4">
        <v>2.5939999999999999</v>
      </c>
      <c r="BN316" s="4">
        <v>0.28699999999999998</v>
      </c>
      <c r="BO316" s="4">
        <v>2.8809999999999998</v>
      </c>
      <c r="BP316" s="4">
        <v>8.7655999999999992</v>
      </c>
      <c r="BT316" s="4">
        <v>28.391999999999999</v>
      </c>
      <c r="BU316" s="4">
        <v>0.25320399999999998</v>
      </c>
      <c r="BV316" s="4">
        <v>-5</v>
      </c>
      <c r="BW316" s="4">
        <v>0.64844900000000005</v>
      </c>
      <c r="BX316" s="4">
        <v>6.1876730000000002</v>
      </c>
      <c r="BY316" s="4">
        <v>13.09867</v>
      </c>
    </row>
    <row r="317" spans="1:77">
      <c r="A317" s="2">
        <v>42438</v>
      </c>
      <c r="B317" s="28">
        <v>0.66947275462962963</v>
      </c>
      <c r="C317" s="4">
        <v>13.504</v>
      </c>
      <c r="D317" s="4">
        <v>1.6123000000000001</v>
      </c>
      <c r="E317" s="4" t="s">
        <v>155</v>
      </c>
      <c r="F317" s="4">
        <v>16123.458961</v>
      </c>
      <c r="G317" s="4">
        <v>136.9</v>
      </c>
      <c r="H317" s="4">
        <v>9.6999999999999993</v>
      </c>
      <c r="I317" s="4">
        <v>1151.7</v>
      </c>
      <c r="K317" s="4">
        <v>0.2</v>
      </c>
      <c r="L317" s="4">
        <v>0.86770000000000003</v>
      </c>
      <c r="M317" s="4">
        <v>11.718</v>
      </c>
      <c r="N317" s="4">
        <v>1.3991</v>
      </c>
      <c r="O317" s="4">
        <v>118.7948</v>
      </c>
      <c r="P317" s="4">
        <v>8.4171999999999993</v>
      </c>
      <c r="Q317" s="4">
        <v>127.2</v>
      </c>
      <c r="R317" s="4">
        <v>95.240200000000002</v>
      </c>
      <c r="S317" s="4">
        <v>6.7481999999999998</v>
      </c>
      <c r="T317" s="4">
        <v>102</v>
      </c>
      <c r="U317" s="4">
        <v>1151.7286999999999</v>
      </c>
      <c r="X317" s="4">
        <v>0</v>
      </c>
      <c r="Y317" s="4">
        <v>0.17349999999999999</v>
      </c>
      <c r="Z317" s="4" t="s">
        <v>377</v>
      </c>
      <c r="AA317" s="4">
        <v>0</v>
      </c>
      <c r="AB317" s="4">
        <v>11.9</v>
      </c>
      <c r="AC317" s="4">
        <v>841</v>
      </c>
      <c r="AD317" s="4">
        <v>866</v>
      </c>
      <c r="AE317" s="4">
        <v>831</v>
      </c>
      <c r="AF317" s="4">
        <v>88</v>
      </c>
      <c r="AG317" s="4">
        <v>22.38</v>
      </c>
      <c r="AH317" s="4">
        <v>0.51</v>
      </c>
      <c r="AI317" s="4">
        <v>976</v>
      </c>
      <c r="AJ317" s="4">
        <v>-1</v>
      </c>
      <c r="AK317" s="4">
        <v>0</v>
      </c>
      <c r="AL317" s="4">
        <v>23</v>
      </c>
      <c r="AM317" s="4">
        <v>191</v>
      </c>
      <c r="AN317" s="4">
        <v>190</v>
      </c>
      <c r="AO317" s="4">
        <v>3.1</v>
      </c>
      <c r="AP317" s="4">
        <v>195</v>
      </c>
      <c r="AQ317" s="4" t="s">
        <v>155</v>
      </c>
      <c r="AR317" s="4">
        <v>2</v>
      </c>
      <c r="AS317" s="5">
        <v>0.87738425925925922</v>
      </c>
      <c r="AT317" s="4">
        <v>47.164433000000002</v>
      </c>
      <c r="AU317" s="4">
        <v>-88.486475999999996</v>
      </c>
      <c r="AV317" s="4">
        <v>318</v>
      </c>
      <c r="AW317" s="4">
        <v>36.9</v>
      </c>
      <c r="AX317" s="4">
        <v>12</v>
      </c>
      <c r="AY317" s="4">
        <v>10</v>
      </c>
      <c r="AZ317" s="4" t="s">
        <v>425</v>
      </c>
      <c r="BA317" s="4">
        <v>1</v>
      </c>
      <c r="BB317" s="4">
        <v>1.5</v>
      </c>
      <c r="BC317" s="4">
        <v>1.8</v>
      </c>
      <c r="BD317" s="4">
        <v>14.063000000000001</v>
      </c>
      <c r="BE317" s="4">
        <v>13.8</v>
      </c>
      <c r="BF317" s="4">
        <v>0.98</v>
      </c>
      <c r="BG317" s="4">
        <v>15.241</v>
      </c>
      <c r="BH317" s="4">
        <v>2685.6120000000001</v>
      </c>
      <c r="BI317" s="4">
        <v>204.089</v>
      </c>
      <c r="BJ317" s="4">
        <v>2.851</v>
      </c>
      <c r="BK317" s="4">
        <v>0.20200000000000001</v>
      </c>
      <c r="BL317" s="4">
        <v>3.0529999999999999</v>
      </c>
      <c r="BM317" s="4">
        <v>2.286</v>
      </c>
      <c r="BN317" s="4">
        <v>0.16200000000000001</v>
      </c>
      <c r="BO317" s="4">
        <v>2.448</v>
      </c>
      <c r="BP317" s="4">
        <v>8.7284000000000006</v>
      </c>
      <c r="BT317" s="4">
        <v>28.920999999999999</v>
      </c>
      <c r="BU317" s="4">
        <v>0.24674299999999999</v>
      </c>
      <c r="BV317" s="4">
        <v>-5</v>
      </c>
      <c r="BW317" s="4">
        <v>0.64744999999999997</v>
      </c>
      <c r="BX317" s="4">
        <v>6.0297879999999999</v>
      </c>
      <c r="BY317" s="4">
        <v>13.078481</v>
      </c>
    </row>
    <row r="318" spans="1:77">
      <c r="A318" s="2">
        <v>42438</v>
      </c>
      <c r="B318" s="28">
        <v>0.66948432870370367</v>
      </c>
      <c r="C318" s="4">
        <v>13.939</v>
      </c>
      <c r="D318" s="4">
        <v>0.80400000000000005</v>
      </c>
      <c r="E318" s="4" t="s">
        <v>155</v>
      </c>
      <c r="F318" s="4">
        <v>8040.0408829999997</v>
      </c>
      <c r="G318" s="4">
        <v>247.7</v>
      </c>
      <c r="H318" s="4">
        <v>9.6999999999999993</v>
      </c>
      <c r="I318" s="4">
        <v>991.6</v>
      </c>
      <c r="K318" s="4">
        <v>0.2</v>
      </c>
      <c r="L318" s="4">
        <v>0.87170000000000003</v>
      </c>
      <c r="M318" s="4">
        <v>12.150700000000001</v>
      </c>
      <c r="N318" s="4">
        <v>0.70089999999999997</v>
      </c>
      <c r="O318" s="4">
        <v>215.8997</v>
      </c>
      <c r="P318" s="4">
        <v>8.4557000000000002</v>
      </c>
      <c r="Q318" s="4">
        <v>224.4</v>
      </c>
      <c r="R318" s="4">
        <v>173.09110000000001</v>
      </c>
      <c r="S318" s="4">
        <v>6.7790999999999997</v>
      </c>
      <c r="T318" s="4">
        <v>179.9</v>
      </c>
      <c r="U318" s="4">
        <v>991.6164</v>
      </c>
      <c r="X318" s="4">
        <v>0</v>
      </c>
      <c r="Y318" s="4">
        <v>0.17430000000000001</v>
      </c>
      <c r="Z318" s="4" t="s">
        <v>377</v>
      </c>
      <c r="AA318" s="4">
        <v>0</v>
      </c>
      <c r="AB318" s="4">
        <v>11.9</v>
      </c>
      <c r="AC318" s="4">
        <v>841</v>
      </c>
      <c r="AD318" s="4">
        <v>867</v>
      </c>
      <c r="AE318" s="4">
        <v>830</v>
      </c>
      <c r="AF318" s="4">
        <v>88</v>
      </c>
      <c r="AG318" s="4">
        <v>22.38</v>
      </c>
      <c r="AH318" s="4">
        <v>0.51</v>
      </c>
      <c r="AI318" s="4">
        <v>976</v>
      </c>
      <c r="AJ318" s="4">
        <v>-1</v>
      </c>
      <c r="AK318" s="4">
        <v>0</v>
      </c>
      <c r="AL318" s="4">
        <v>23</v>
      </c>
      <c r="AM318" s="4">
        <v>191</v>
      </c>
      <c r="AN318" s="4">
        <v>190</v>
      </c>
      <c r="AO318" s="4">
        <v>3.2</v>
      </c>
      <c r="AP318" s="4">
        <v>195</v>
      </c>
      <c r="AQ318" s="4" t="s">
        <v>155</v>
      </c>
      <c r="AR318" s="4">
        <v>2</v>
      </c>
      <c r="AS318" s="5">
        <v>0.87739583333333337</v>
      </c>
      <c r="AT318" s="4">
        <v>47.164442000000001</v>
      </c>
      <c r="AU318" s="4">
        <v>-88.486670000000004</v>
      </c>
      <c r="AV318" s="4">
        <v>317.8</v>
      </c>
      <c r="AW318" s="4">
        <v>34.6</v>
      </c>
      <c r="AX318" s="4">
        <v>12</v>
      </c>
      <c r="AY318" s="4">
        <v>10</v>
      </c>
      <c r="AZ318" s="4" t="s">
        <v>425</v>
      </c>
      <c r="BA318" s="4">
        <v>1.1299999999999999</v>
      </c>
      <c r="BB318" s="4">
        <v>1.175</v>
      </c>
      <c r="BC318" s="4">
        <v>1.93</v>
      </c>
      <c r="BD318" s="4">
        <v>14.063000000000001</v>
      </c>
      <c r="BE318" s="4">
        <v>14.25</v>
      </c>
      <c r="BF318" s="4">
        <v>1.01</v>
      </c>
      <c r="BG318" s="4">
        <v>14.715</v>
      </c>
      <c r="BH318" s="4">
        <v>2845.54</v>
      </c>
      <c r="BI318" s="4">
        <v>104.46599999999999</v>
      </c>
      <c r="BJ318" s="4">
        <v>5.2949999999999999</v>
      </c>
      <c r="BK318" s="4">
        <v>0.20699999999999999</v>
      </c>
      <c r="BL318" s="4">
        <v>5.5019999999999998</v>
      </c>
      <c r="BM318" s="4">
        <v>4.2450000000000001</v>
      </c>
      <c r="BN318" s="4">
        <v>0.16600000000000001</v>
      </c>
      <c r="BO318" s="4">
        <v>4.4109999999999996</v>
      </c>
      <c r="BP318" s="4">
        <v>7.6790000000000003</v>
      </c>
      <c r="BT318" s="4">
        <v>29.687000000000001</v>
      </c>
      <c r="BU318" s="4">
        <v>0.25982</v>
      </c>
      <c r="BV318" s="4">
        <v>-5</v>
      </c>
      <c r="BW318" s="4">
        <v>0.64810100000000004</v>
      </c>
      <c r="BX318" s="4">
        <v>6.3493469999999999</v>
      </c>
      <c r="BY318" s="4">
        <v>13.091642</v>
      </c>
    </row>
    <row r="319" spans="1:77">
      <c r="A319" s="2">
        <v>42438</v>
      </c>
      <c r="B319" s="28">
        <v>0.66949590277777782</v>
      </c>
      <c r="C319" s="4">
        <v>14.073</v>
      </c>
      <c r="D319" s="4">
        <v>0.45040000000000002</v>
      </c>
      <c r="E319" s="4" t="s">
        <v>155</v>
      </c>
      <c r="F319" s="4">
        <v>4504.3152449999998</v>
      </c>
      <c r="G319" s="4">
        <v>343.4</v>
      </c>
      <c r="H319" s="4">
        <v>9.6999999999999993</v>
      </c>
      <c r="I319" s="4">
        <v>754.8</v>
      </c>
      <c r="K319" s="4">
        <v>0.2</v>
      </c>
      <c r="L319" s="4">
        <v>0.874</v>
      </c>
      <c r="M319" s="4">
        <v>12.3</v>
      </c>
      <c r="N319" s="4">
        <v>0.39369999999999999</v>
      </c>
      <c r="O319" s="4">
        <v>300.12709999999998</v>
      </c>
      <c r="P319" s="4">
        <v>8.4777000000000005</v>
      </c>
      <c r="Q319" s="4">
        <v>308.60000000000002</v>
      </c>
      <c r="R319" s="4">
        <v>240.61789999999999</v>
      </c>
      <c r="S319" s="4">
        <v>6.7967000000000004</v>
      </c>
      <c r="T319" s="4">
        <v>247.4</v>
      </c>
      <c r="U319" s="4">
        <v>754.77440000000001</v>
      </c>
      <c r="X319" s="4">
        <v>0</v>
      </c>
      <c r="Y319" s="4">
        <v>0.17480000000000001</v>
      </c>
      <c r="Z319" s="4" t="s">
        <v>377</v>
      </c>
      <c r="AA319" s="4">
        <v>0</v>
      </c>
      <c r="AB319" s="4">
        <v>11.9</v>
      </c>
      <c r="AC319" s="4">
        <v>842</v>
      </c>
      <c r="AD319" s="4">
        <v>865</v>
      </c>
      <c r="AE319" s="4">
        <v>829</v>
      </c>
      <c r="AF319" s="4">
        <v>88</v>
      </c>
      <c r="AG319" s="4">
        <v>22.38</v>
      </c>
      <c r="AH319" s="4">
        <v>0.51</v>
      </c>
      <c r="AI319" s="4">
        <v>976</v>
      </c>
      <c r="AJ319" s="4">
        <v>-1</v>
      </c>
      <c r="AK319" s="4">
        <v>0</v>
      </c>
      <c r="AL319" s="4">
        <v>23</v>
      </c>
      <c r="AM319" s="4">
        <v>191</v>
      </c>
      <c r="AN319" s="4">
        <v>190</v>
      </c>
      <c r="AO319" s="4">
        <v>3.1</v>
      </c>
      <c r="AP319" s="4">
        <v>195</v>
      </c>
      <c r="AQ319" s="4" t="s">
        <v>155</v>
      </c>
      <c r="AR319" s="4">
        <v>2</v>
      </c>
      <c r="AS319" s="5">
        <v>0.8774074074074073</v>
      </c>
      <c r="AT319" s="4">
        <v>47.164422999999999</v>
      </c>
      <c r="AU319" s="4">
        <v>-88.486855000000006</v>
      </c>
      <c r="AV319" s="4">
        <v>317.7</v>
      </c>
      <c r="AW319" s="4">
        <v>32.6</v>
      </c>
      <c r="AX319" s="4">
        <v>12</v>
      </c>
      <c r="AY319" s="4">
        <v>10</v>
      </c>
      <c r="AZ319" s="4" t="s">
        <v>425</v>
      </c>
      <c r="BA319" s="4">
        <v>1.33</v>
      </c>
      <c r="BB319" s="4">
        <v>1.1950000000000001</v>
      </c>
      <c r="BC319" s="4">
        <v>2.1949999999999998</v>
      </c>
      <c r="BD319" s="4">
        <v>14.063000000000001</v>
      </c>
      <c r="BE319" s="4">
        <v>14.52</v>
      </c>
      <c r="BF319" s="4">
        <v>1.03</v>
      </c>
      <c r="BG319" s="4">
        <v>14.417999999999999</v>
      </c>
      <c r="BH319" s="4">
        <v>2921.607</v>
      </c>
      <c r="BI319" s="4">
        <v>59.515000000000001</v>
      </c>
      <c r="BJ319" s="4">
        <v>7.4649999999999999</v>
      </c>
      <c r="BK319" s="4">
        <v>0.21099999999999999</v>
      </c>
      <c r="BL319" s="4">
        <v>7.6760000000000002</v>
      </c>
      <c r="BM319" s="4">
        <v>5.9850000000000003</v>
      </c>
      <c r="BN319" s="4">
        <v>0.16900000000000001</v>
      </c>
      <c r="BO319" s="4">
        <v>6.1539999999999999</v>
      </c>
      <c r="BP319" s="4">
        <v>5.9283000000000001</v>
      </c>
      <c r="BT319" s="4">
        <v>30.189</v>
      </c>
      <c r="BU319" s="4">
        <v>0.23963400000000001</v>
      </c>
      <c r="BV319" s="4">
        <v>-5</v>
      </c>
      <c r="BW319" s="4">
        <v>0.64789799999999997</v>
      </c>
      <c r="BX319" s="4">
        <v>5.8560559999999997</v>
      </c>
      <c r="BY319" s="4">
        <v>13.087540000000001</v>
      </c>
    </row>
    <row r="320" spans="1:77">
      <c r="A320" s="2">
        <v>42438</v>
      </c>
      <c r="B320" s="28">
        <v>0.66950747685185175</v>
      </c>
      <c r="C320" s="4">
        <v>14.241</v>
      </c>
      <c r="D320" s="4">
        <v>0.2797</v>
      </c>
      <c r="E320" s="4" t="s">
        <v>155</v>
      </c>
      <c r="F320" s="4">
        <v>2797.2455570000002</v>
      </c>
      <c r="G320" s="4">
        <v>282</v>
      </c>
      <c r="H320" s="4">
        <v>9.6999999999999993</v>
      </c>
      <c r="I320" s="4">
        <v>563.6</v>
      </c>
      <c r="K320" s="4">
        <v>0.2</v>
      </c>
      <c r="L320" s="4">
        <v>0.87429999999999997</v>
      </c>
      <c r="M320" s="4">
        <v>12.4514</v>
      </c>
      <c r="N320" s="4">
        <v>0.24460000000000001</v>
      </c>
      <c r="O320" s="4">
        <v>246.542</v>
      </c>
      <c r="P320" s="4">
        <v>8.4810999999999996</v>
      </c>
      <c r="Q320" s="4">
        <v>255</v>
      </c>
      <c r="R320" s="4">
        <v>197.6576</v>
      </c>
      <c r="S320" s="4">
        <v>6.7995000000000001</v>
      </c>
      <c r="T320" s="4">
        <v>204.5</v>
      </c>
      <c r="U320" s="4">
        <v>563.6</v>
      </c>
      <c r="X320" s="4">
        <v>0</v>
      </c>
      <c r="Y320" s="4">
        <v>0.1749</v>
      </c>
      <c r="Z320" s="4" t="s">
        <v>377</v>
      </c>
      <c r="AA320" s="4">
        <v>0</v>
      </c>
      <c r="AB320" s="4">
        <v>11.9</v>
      </c>
      <c r="AC320" s="4">
        <v>842</v>
      </c>
      <c r="AD320" s="4">
        <v>863</v>
      </c>
      <c r="AE320" s="4">
        <v>830</v>
      </c>
      <c r="AF320" s="4">
        <v>88</v>
      </c>
      <c r="AG320" s="4">
        <v>22.38</v>
      </c>
      <c r="AH320" s="4">
        <v>0.51</v>
      </c>
      <c r="AI320" s="4">
        <v>976</v>
      </c>
      <c r="AJ320" s="4">
        <v>-1</v>
      </c>
      <c r="AK320" s="4">
        <v>0</v>
      </c>
      <c r="AL320" s="4">
        <v>23</v>
      </c>
      <c r="AM320" s="4">
        <v>191</v>
      </c>
      <c r="AN320" s="4">
        <v>189.4</v>
      </c>
      <c r="AO320" s="4">
        <v>3</v>
      </c>
      <c r="AP320" s="4">
        <v>195</v>
      </c>
      <c r="AQ320" s="4" t="s">
        <v>155</v>
      </c>
      <c r="AR320" s="4">
        <v>2</v>
      </c>
      <c r="AS320" s="5">
        <v>0.87741898148148145</v>
      </c>
      <c r="AT320" s="4">
        <v>47.164383999999998</v>
      </c>
      <c r="AU320" s="4">
        <v>-88.487036000000003</v>
      </c>
      <c r="AV320" s="4">
        <v>317.8</v>
      </c>
      <c r="AW320" s="4">
        <v>31.9</v>
      </c>
      <c r="AX320" s="4">
        <v>12</v>
      </c>
      <c r="AY320" s="4">
        <v>10</v>
      </c>
      <c r="AZ320" s="4" t="s">
        <v>425</v>
      </c>
      <c r="BA320" s="4">
        <v>1.53</v>
      </c>
      <c r="BB320" s="4">
        <v>1.105</v>
      </c>
      <c r="BC320" s="4">
        <v>2.3650000000000002</v>
      </c>
      <c r="BD320" s="4">
        <v>14.063000000000001</v>
      </c>
      <c r="BE320" s="4">
        <v>14.57</v>
      </c>
      <c r="BF320" s="4">
        <v>1.04</v>
      </c>
      <c r="BG320" s="4">
        <v>14.372</v>
      </c>
      <c r="BH320" s="4">
        <v>2961.4870000000001</v>
      </c>
      <c r="BI320" s="4">
        <v>37.024000000000001</v>
      </c>
      <c r="BJ320" s="4">
        <v>6.141</v>
      </c>
      <c r="BK320" s="4">
        <v>0.21099999999999999</v>
      </c>
      <c r="BL320" s="4">
        <v>6.3520000000000003</v>
      </c>
      <c r="BM320" s="4">
        <v>4.923</v>
      </c>
      <c r="BN320" s="4">
        <v>0.16900000000000001</v>
      </c>
      <c r="BO320" s="4">
        <v>5.093</v>
      </c>
      <c r="BP320" s="4">
        <v>4.4325999999999999</v>
      </c>
      <c r="BT320" s="4">
        <v>30.241</v>
      </c>
      <c r="BU320" s="4">
        <v>0.246366</v>
      </c>
      <c r="BV320" s="4">
        <v>-5</v>
      </c>
      <c r="BW320" s="4">
        <v>0.64700000000000002</v>
      </c>
      <c r="BX320" s="4">
        <v>6.0205690000000001</v>
      </c>
      <c r="BY320" s="4">
        <v>13.0694</v>
      </c>
    </row>
    <row r="321" spans="1:77">
      <c r="A321" s="2">
        <v>42438</v>
      </c>
      <c r="B321" s="28">
        <v>0.6695190509259259</v>
      </c>
      <c r="C321" s="4">
        <v>14.112</v>
      </c>
      <c r="D321" s="4">
        <v>0.52929999999999999</v>
      </c>
      <c r="E321" s="4" t="s">
        <v>155</v>
      </c>
      <c r="F321" s="4">
        <v>5293.2067850000003</v>
      </c>
      <c r="G321" s="4">
        <v>204</v>
      </c>
      <c r="H321" s="4">
        <v>9.6</v>
      </c>
      <c r="I321" s="4">
        <v>464.4</v>
      </c>
      <c r="K321" s="4">
        <v>0.14000000000000001</v>
      </c>
      <c r="L321" s="4">
        <v>0.87319999999999998</v>
      </c>
      <c r="M321" s="4">
        <v>12.323399999999999</v>
      </c>
      <c r="N321" s="4">
        <v>0.4622</v>
      </c>
      <c r="O321" s="4">
        <v>178.12479999999999</v>
      </c>
      <c r="P321" s="4">
        <v>8.3831000000000007</v>
      </c>
      <c r="Q321" s="4">
        <v>186.5</v>
      </c>
      <c r="R321" s="4">
        <v>142.80619999999999</v>
      </c>
      <c r="S321" s="4">
        <v>6.7209000000000003</v>
      </c>
      <c r="T321" s="4">
        <v>149.5</v>
      </c>
      <c r="U321" s="4">
        <v>464.36739999999998</v>
      </c>
      <c r="X321" s="4">
        <v>0</v>
      </c>
      <c r="Y321" s="4">
        <v>0.1231</v>
      </c>
      <c r="Z321" s="4" t="s">
        <v>377</v>
      </c>
      <c r="AA321" s="4">
        <v>0</v>
      </c>
      <c r="AB321" s="4">
        <v>11.9</v>
      </c>
      <c r="AC321" s="4">
        <v>841</v>
      </c>
      <c r="AD321" s="4">
        <v>863</v>
      </c>
      <c r="AE321" s="4">
        <v>829</v>
      </c>
      <c r="AF321" s="4">
        <v>88</v>
      </c>
      <c r="AG321" s="4">
        <v>22.38</v>
      </c>
      <c r="AH321" s="4">
        <v>0.51</v>
      </c>
      <c r="AI321" s="4">
        <v>976</v>
      </c>
      <c r="AJ321" s="4">
        <v>-1</v>
      </c>
      <c r="AK321" s="4">
        <v>0</v>
      </c>
      <c r="AL321" s="4">
        <v>23</v>
      </c>
      <c r="AM321" s="4">
        <v>191</v>
      </c>
      <c r="AN321" s="4">
        <v>189.6</v>
      </c>
      <c r="AO321" s="4">
        <v>3</v>
      </c>
      <c r="AP321" s="4">
        <v>195</v>
      </c>
      <c r="AQ321" s="4" t="s">
        <v>155</v>
      </c>
      <c r="AR321" s="4">
        <v>2</v>
      </c>
      <c r="AS321" s="5">
        <v>0.8774305555555556</v>
      </c>
      <c r="AT321" s="4">
        <v>47.164343000000002</v>
      </c>
      <c r="AU321" s="4">
        <v>-88.487217000000001</v>
      </c>
      <c r="AV321" s="4">
        <v>317.8</v>
      </c>
      <c r="AW321" s="4">
        <v>31.8</v>
      </c>
      <c r="AX321" s="4">
        <v>12</v>
      </c>
      <c r="AY321" s="4">
        <v>10</v>
      </c>
      <c r="AZ321" s="4" t="s">
        <v>425</v>
      </c>
      <c r="BA321" s="4">
        <v>1.6</v>
      </c>
      <c r="BB321" s="4">
        <v>1.1299999999999999</v>
      </c>
      <c r="BC321" s="4">
        <v>2.4649999999999999</v>
      </c>
      <c r="BD321" s="4">
        <v>14.063000000000001</v>
      </c>
      <c r="BE321" s="4">
        <v>14.44</v>
      </c>
      <c r="BF321" s="4">
        <v>1.03</v>
      </c>
      <c r="BG321" s="4">
        <v>14.516</v>
      </c>
      <c r="BH321" s="4">
        <v>2912.7660000000001</v>
      </c>
      <c r="BI321" s="4">
        <v>69.534999999999997</v>
      </c>
      <c r="BJ321" s="4">
        <v>4.4089999999999998</v>
      </c>
      <c r="BK321" s="4">
        <v>0.20699999999999999</v>
      </c>
      <c r="BL321" s="4">
        <v>4.6159999999999997</v>
      </c>
      <c r="BM321" s="4">
        <v>3.5350000000000001</v>
      </c>
      <c r="BN321" s="4">
        <v>0.16600000000000001</v>
      </c>
      <c r="BO321" s="4">
        <v>3.7010000000000001</v>
      </c>
      <c r="BP321" s="4">
        <v>3.6294</v>
      </c>
      <c r="BT321" s="4">
        <v>21.158000000000001</v>
      </c>
      <c r="BU321" s="4">
        <v>0.275449</v>
      </c>
      <c r="BV321" s="4">
        <v>-5</v>
      </c>
      <c r="BW321" s="4">
        <v>0.64700000000000002</v>
      </c>
      <c r="BX321" s="4">
        <v>6.7312849999999997</v>
      </c>
      <c r="BY321" s="4">
        <v>13.0694</v>
      </c>
    </row>
    <row r="322" spans="1:77">
      <c r="A322" s="2">
        <v>42438</v>
      </c>
      <c r="B322" s="28">
        <v>0.66953062500000005</v>
      </c>
      <c r="C322" s="4">
        <v>13.712</v>
      </c>
      <c r="D322" s="4">
        <v>1.2487999999999999</v>
      </c>
      <c r="E322" s="4" t="s">
        <v>155</v>
      </c>
      <c r="F322" s="4">
        <v>12487.607776999999</v>
      </c>
      <c r="G322" s="4">
        <v>160.30000000000001</v>
      </c>
      <c r="H322" s="4">
        <v>9.6</v>
      </c>
      <c r="I322" s="4">
        <v>515.29999999999995</v>
      </c>
      <c r="K322" s="4">
        <v>0.1</v>
      </c>
      <c r="L322" s="4">
        <v>0.86990000000000001</v>
      </c>
      <c r="M322" s="4">
        <v>11.9278</v>
      </c>
      <c r="N322" s="4">
        <v>1.0863</v>
      </c>
      <c r="O322" s="4">
        <v>139.48339999999999</v>
      </c>
      <c r="P322" s="4">
        <v>8.3404000000000007</v>
      </c>
      <c r="Q322" s="4">
        <v>147.80000000000001</v>
      </c>
      <c r="R322" s="4">
        <v>111.8266</v>
      </c>
      <c r="S322" s="4">
        <v>6.6867000000000001</v>
      </c>
      <c r="T322" s="4">
        <v>118.5</v>
      </c>
      <c r="U322" s="4">
        <v>515.31140000000005</v>
      </c>
      <c r="X322" s="4">
        <v>0</v>
      </c>
      <c r="Y322" s="4">
        <v>8.6999999999999994E-2</v>
      </c>
      <c r="Z322" s="4" t="s">
        <v>377</v>
      </c>
      <c r="AA322" s="4">
        <v>0</v>
      </c>
      <c r="AB322" s="4">
        <v>11.9</v>
      </c>
      <c r="AC322" s="4">
        <v>840</v>
      </c>
      <c r="AD322" s="4">
        <v>862</v>
      </c>
      <c r="AE322" s="4">
        <v>827</v>
      </c>
      <c r="AF322" s="4">
        <v>88</v>
      </c>
      <c r="AG322" s="4">
        <v>22.38</v>
      </c>
      <c r="AH322" s="4">
        <v>0.51</v>
      </c>
      <c r="AI322" s="4">
        <v>976</v>
      </c>
      <c r="AJ322" s="4">
        <v>-1</v>
      </c>
      <c r="AK322" s="4">
        <v>0</v>
      </c>
      <c r="AL322" s="4">
        <v>23</v>
      </c>
      <c r="AM322" s="4">
        <v>191</v>
      </c>
      <c r="AN322" s="4">
        <v>190</v>
      </c>
      <c r="AO322" s="4">
        <v>2.9</v>
      </c>
      <c r="AP322" s="4">
        <v>195</v>
      </c>
      <c r="AQ322" s="4" t="s">
        <v>155</v>
      </c>
      <c r="AR322" s="4">
        <v>2</v>
      </c>
      <c r="AS322" s="5">
        <v>0.87744212962962964</v>
      </c>
      <c r="AT322" s="4">
        <v>47.164301000000002</v>
      </c>
      <c r="AU322" s="4">
        <v>-88.487392</v>
      </c>
      <c r="AV322" s="4">
        <v>317.8</v>
      </c>
      <c r="AW322" s="4">
        <v>31.5</v>
      </c>
      <c r="AX322" s="4">
        <v>12</v>
      </c>
      <c r="AY322" s="4">
        <v>10</v>
      </c>
      <c r="AZ322" s="4" t="s">
        <v>425</v>
      </c>
      <c r="BA322" s="4">
        <v>1.665</v>
      </c>
      <c r="BB322" s="4">
        <v>1.07</v>
      </c>
      <c r="BC322" s="4">
        <v>2.5</v>
      </c>
      <c r="BD322" s="4">
        <v>14.063000000000001</v>
      </c>
      <c r="BE322" s="4">
        <v>14.05</v>
      </c>
      <c r="BF322" s="4">
        <v>1</v>
      </c>
      <c r="BG322" s="4">
        <v>14.954000000000001</v>
      </c>
      <c r="BH322" s="4">
        <v>2768.681</v>
      </c>
      <c r="BI322" s="4">
        <v>160.489</v>
      </c>
      <c r="BJ322" s="4">
        <v>3.391</v>
      </c>
      <c r="BK322" s="4">
        <v>0.20300000000000001</v>
      </c>
      <c r="BL322" s="4">
        <v>3.593</v>
      </c>
      <c r="BM322" s="4">
        <v>2.718</v>
      </c>
      <c r="BN322" s="4">
        <v>0.16300000000000001</v>
      </c>
      <c r="BO322" s="4">
        <v>2.8809999999999998</v>
      </c>
      <c r="BP322" s="4">
        <v>3.9552999999999998</v>
      </c>
      <c r="BT322" s="4">
        <v>14.682</v>
      </c>
      <c r="BU322" s="4">
        <v>0.236981</v>
      </c>
      <c r="BV322" s="4">
        <v>-5</v>
      </c>
      <c r="BW322" s="4">
        <v>0.64644900000000005</v>
      </c>
      <c r="BX322" s="4">
        <v>5.7912229999999996</v>
      </c>
      <c r="BY322" s="4">
        <v>13.05827</v>
      </c>
    </row>
    <row r="323" spans="1:77">
      <c r="A323" s="2">
        <v>42438</v>
      </c>
      <c r="B323" s="28">
        <v>0.66954219907407408</v>
      </c>
      <c r="C323" s="4">
        <v>13.121</v>
      </c>
      <c r="D323" s="4">
        <v>2.2467000000000001</v>
      </c>
      <c r="E323" s="4" t="s">
        <v>155</v>
      </c>
      <c r="F323" s="4">
        <v>22466.726825000002</v>
      </c>
      <c r="G323" s="4">
        <v>122</v>
      </c>
      <c r="H323" s="4">
        <v>9.5</v>
      </c>
      <c r="I323" s="4">
        <v>739.3</v>
      </c>
      <c r="K323" s="4">
        <v>0.1</v>
      </c>
      <c r="L323" s="4">
        <v>0.86539999999999995</v>
      </c>
      <c r="M323" s="4">
        <v>11.354200000000001</v>
      </c>
      <c r="N323" s="4">
        <v>1.9441999999999999</v>
      </c>
      <c r="O323" s="4">
        <v>105.57299999999999</v>
      </c>
      <c r="P323" s="4">
        <v>8.2208000000000006</v>
      </c>
      <c r="Q323" s="4">
        <v>113.8</v>
      </c>
      <c r="R323" s="4">
        <v>84.64</v>
      </c>
      <c r="S323" s="4">
        <v>6.5907999999999998</v>
      </c>
      <c r="T323" s="4">
        <v>91.2</v>
      </c>
      <c r="U323" s="4">
        <v>739.27319999999997</v>
      </c>
      <c r="X323" s="4">
        <v>0</v>
      </c>
      <c r="Y323" s="4">
        <v>8.6499999999999994E-2</v>
      </c>
      <c r="Z323" s="4" t="s">
        <v>377</v>
      </c>
      <c r="AA323" s="4">
        <v>0</v>
      </c>
      <c r="AB323" s="4">
        <v>11.9</v>
      </c>
      <c r="AC323" s="4">
        <v>838</v>
      </c>
      <c r="AD323" s="4">
        <v>861</v>
      </c>
      <c r="AE323" s="4">
        <v>826</v>
      </c>
      <c r="AF323" s="4">
        <v>88</v>
      </c>
      <c r="AG323" s="4">
        <v>22.38</v>
      </c>
      <c r="AH323" s="4">
        <v>0.51</v>
      </c>
      <c r="AI323" s="4">
        <v>976</v>
      </c>
      <c r="AJ323" s="4">
        <v>-1</v>
      </c>
      <c r="AK323" s="4">
        <v>0</v>
      </c>
      <c r="AL323" s="4">
        <v>23</v>
      </c>
      <c r="AM323" s="4">
        <v>191</v>
      </c>
      <c r="AN323" s="4">
        <v>190</v>
      </c>
      <c r="AO323" s="4">
        <v>2.8</v>
      </c>
      <c r="AP323" s="4">
        <v>195</v>
      </c>
      <c r="AQ323" s="4" t="s">
        <v>155</v>
      </c>
      <c r="AR323" s="4">
        <v>2</v>
      </c>
      <c r="AS323" s="5">
        <v>0.87745370370370368</v>
      </c>
      <c r="AT323" s="4">
        <v>47.164261000000003</v>
      </c>
      <c r="AU323" s="4">
        <v>-88.487565000000004</v>
      </c>
      <c r="AV323" s="4">
        <v>318</v>
      </c>
      <c r="AW323" s="4">
        <v>30.9</v>
      </c>
      <c r="AX323" s="4">
        <v>12</v>
      </c>
      <c r="AY323" s="4">
        <v>10</v>
      </c>
      <c r="AZ323" s="4" t="s">
        <v>425</v>
      </c>
      <c r="BA323" s="4">
        <v>1.7649999999999999</v>
      </c>
      <c r="BB323" s="4">
        <v>1</v>
      </c>
      <c r="BC323" s="4">
        <v>2.5649999999999999</v>
      </c>
      <c r="BD323" s="4">
        <v>14.063000000000001</v>
      </c>
      <c r="BE323" s="4">
        <v>13.55</v>
      </c>
      <c r="BF323" s="4">
        <v>0.96</v>
      </c>
      <c r="BG323" s="4">
        <v>15.56</v>
      </c>
      <c r="BH323" s="4">
        <v>2574.8879999999999</v>
      </c>
      <c r="BI323" s="4">
        <v>280.61500000000001</v>
      </c>
      <c r="BJ323" s="4">
        <v>2.5070000000000001</v>
      </c>
      <c r="BK323" s="4">
        <v>0.19500000000000001</v>
      </c>
      <c r="BL323" s="4">
        <v>2.702</v>
      </c>
      <c r="BM323" s="4">
        <v>2.0099999999999998</v>
      </c>
      <c r="BN323" s="4">
        <v>0.157</v>
      </c>
      <c r="BO323" s="4">
        <v>2.1669999999999998</v>
      </c>
      <c r="BP323" s="4">
        <v>5.5437000000000003</v>
      </c>
      <c r="BT323" s="4">
        <v>14.269</v>
      </c>
      <c r="BU323" s="4">
        <v>0.22197900000000001</v>
      </c>
      <c r="BV323" s="4">
        <v>-5</v>
      </c>
      <c r="BW323" s="4">
        <v>0.64710199999999996</v>
      </c>
      <c r="BX323" s="4">
        <v>5.4246119999999998</v>
      </c>
      <c r="BY323" s="4">
        <v>13.07146</v>
      </c>
    </row>
    <row r="324" spans="1:77">
      <c r="A324" s="2">
        <v>42438</v>
      </c>
      <c r="B324" s="28">
        <v>0.66955377314814812</v>
      </c>
      <c r="C324" s="4">
        <v>12.382</v>
      </c>
      <c r="D324" s="4">
        <v>3.0983999999999998</v>
      </c>
      <c r="E324" s="4" t="s">
        <v>155</v>
      </c>
      <c r="F324" s="4">
        <v>30983.794828999999</v>
      </c>
      <c r="G324" s="4">
        <v>116.2</v>
      </c>
      <c r="H324" s="4">
        <v>9.5</v>
      </c>
      <c r="I324" s="4">
        <v>1034.2</v>
      </c>
      <c r="K324" s="4">
        <v>0.1</v>
      </c>
      <c r="L324" s="4">
        <v>0.86299999999999999</v>
      </c>
      <c r="M324" s="4">
        <v>10.686400000000001</v>
      </c>
      <c r="N324" s="4">
        <v>2.6739999999999999</v>
      </c>
      <c r="O324" s="4">
        <v>100.30549999999999</v>
      </c>
      <c r="P324" s="4">
        <v>8.1989000000000001</v>
      </c>
      <c r="Q324" s="4">
        <v>108.5</v>
      </c>
      <c r="R324" s="4">
        <v>80.416899999999998</v>
      </c>
      <c r="S324" s="4">
        <v>6.5731999999999999</v>
      </c>
      <c r="T324" s="4">
        <v>87</v>
      </c>
      <c r="U324" s="4">
        <v>1034.2156</v>
      </c>
      <c r="X324" s="4">
        <v>0</v>
      </c>
      <c r="Y324" s="4">
        <v>8.6300000000000002E-2</v>
      </c>
      <c r="Z324" s="4" t="s">
        <v>377</v>
      </c>
      <c r="AA324" s="4">
        <v>0</v>
      </c>
      <c r="AB324" s="4">
        <v>11.8</v>
      </c>
      <c r="AC324" s="4">
        <v>837</v>
      </c>
      <c r="AD324" s="4">
        <v>861</v>
      </c>
      <c r="AE324" s="4">
        <v>827</v>
      </c>
      <c r="AF324" s="4">
        <v>88</v>
      </c>
      <c r="AG324" s="4">
        <v>22.38</v>
      </c>
      <c r="AH324" s="4">
        <v>0.51</v>
      </c>
      <c r="AI324" s="4">
        <v>976</v>
      </c>
      <c r="AJ324" s="4">
        <v>-1</v>
      </c>
      <c r="AK324" s="4">
        <v>0</v>
      </c>
      <c r="AL324" s="4">
        <v>23</v>
      </c>
      <c r="AM324" s="4">
        <v>191</v>
      </c>
      <c r="AN324" s="4">
        <v>190</v>
      </c>
      <c r="AO324" s="4">
        <v>2.6</v>
      </c>
      <c r="AP324" s="4">
        <v>195</v>
      </c>
      <c r="AQ324" s="4" t="s">
        <v>155</v>
      </c>
      <c r="AR324" s="4">
        <v>2</v>
      </c>
      <c r="AS324" s="5">
        <v>0.87746527777777772</v>
      </c>
      <c r="AT324" s="4">
        <v>47.164226999999997</v>
      </c>
      <c r="AU324" s="4">
        <v>-88.487735000000001</v>
      </c>
      <c r="AV324" s="4">
        <v>318</v>
      </c>
      <c r="AW324" s="4">
        <v>30.2</v>
      </c>
      <c r="AX324" s="4">
        <v>12</v>
      </c>
      <c r="AY324" s="4">
        <v>10</v>
      </c>
      <c r="AZ324" s="4" t="s">
        <v>425</v>
      </c>
      <c r="BA324" s="4">
        <v>1.28</v>
      </c>
      <c r="BB324" s="4">
        <v>1</v>
      </c>
      <c r="BC324" s="4">
        <v>2.0150000000000001</v>
      </c>
      <c r="BD324" s="4">
        <v>14.063000000000001</v>
      </c>
      <c r="BE324" s="4">
        <v>13.32</v>
      </c>
      <c r="BF324" s="4">
        <v>0.95</v>
      </c>
      <c r="BG324" s="4">
        <v>15.869</v>
      </c>
      <c r="BH324" s="4">
        <v>2406.8879999999999</v>
      </c>
      <c r="BI324" s="4">
        <v>383.327</v>
      </c>
      <c r="BJ324" s="4">
        <v>2.3660000000000001</v>
      </c>
      <c r="BK324" s="4">
        <v>0.193</v>
      </c>
      <c r="BL324" s="4">
        <v>2.5590000000000002</v>
      </c>
      <c r="BM324" s="4">
        <v>1.897</v>
      </c>
      <c r="BN324" s="4">
        <v>0.155</v>
      </c>
      <c r="BO324" s="4">
        <v>2.052</v>
      </c>
      <c r="BP324" s="4">
        <v>7.7024999999999997</v>
      </c>
      <c r="BT324" s="4">
        <v>14.134</v>
      </c>
      <c r="BU324" s="4">
        <v>0.222327</v>
      </c>
      <c r="BV324" s="4">
        <v>-5</v>
      </c>
      <c r="BW324" s="4">
        <v>0.646347</v>
      </c>
      <c r="BX324" s="4">
        <v>5.4331160000000001</v>
      </c>
      <c r="BY324" s="4">
        <v>13.056209000000001</v>
      </c>
    </row>
    <row r="325" spans="1:77">
      <c r="A325" s="2">
        <v>42438</v>
      </c>
      <c r="B325" s="28">
        <v>0.66956534722222216</v>
      </c>
      <c r="C325" s="4">
        <v>12.414</v>
      </c>
      <c r="D325" s="4">
        <v>3.4828999999999999</v>
      </c>
      <c r="E325" s="4" t="s">
        <v>155</v>
      </c>
      <c r="F325" s="4">
        <v>34828.904110000003</v>
      </c>
      <c r="G325" s="4">
        <v>94.7</v>
      </c>
      <c r="H325" s="4">
        <v>9.6</v>
      </c>
      <c r="I325" s="4">
        <v>1094.2</v>
      </c>
      <c r="K325" s="4">
        <v>0.1</v>
      </c>
      <c r="L325" s="4">
        <v>0.85919999999999996</v>
      </c>
      <c r="M325" s="4">
        <v>10.666700000000001</v>
      </c>
      <c r="N325" s="4">
        <v>2.9925999999999999</v>
      </c>
      <c r="O325" s="4">
        <v>81.373699999999999</v>
      </c>
      <c r="P325" s="4">
        <v>8.2484999999999999</v>
      </c>
      <c r="Q325" s="4">
        <v>89.6</v>
      </c>
      <c r="R325" s="4">
        <v>65.238900000000001</v>
      </c>
      <c r="S325" s="4">
        <v>6.6130000000000004</v>
      </c>
      <c r="T325" s="4">
        <v>71.900000000000006</v>
      </c>
      <c r="U325" s="4">
        <v>1094.2095999999999</v>
      </c>
      <c r="X325" s="4">
        <v>0</v>
      </c>
      <c r="Y325" s="4">
        <v>8.5900000000000004E-2</v>
      </c>
      <c r="Z325" s="4" t="s">
        <v>377</v>
      </c>
      <c r="AA325" s="4">
        <v>0</v>
      </c>
      <c r="AB325" s="4">
        <v>11.8</v>
      </c>
      <c r="AC325" s="4">
        <v>837</v>
      </c>
      <c r="AD325" s="4">
        <v>863</v>
      </c>
      <c r="AE325" s="4">
        <v>827</v>
      </c>
      <c r="AF325" s="4">
        <v>88</v>
      </c>
      <c r="AG325" s="4">
        <v>22.38</v>
      </c>
      <c r="AH325" s="4">
        <v>0.51</v>
      </c>
      <c r="AI325" s="4">
        <v>976</v>
      </c>
      <c r="AJ325" s="4">
        <v>-1</v>
      </c>
      <c r="AK325" s="4">
        <v>0</v>
      </c>
      <c r="AL325" s="4">
        <v>23</v>
      </c>
      <c r="AM325" s="4">
        <v>190.4</v>
      </c>
      <c r="AN325" s="4">
        <v>190</v>
      </c>
      <c r="AO325" s="4">
        <v>2.5</v>
      </c>
      <c r="AP325" s="4">
        <v>195</v>
      </c>
      <c r="AQ325" s="4" t="s">
        <v>155</v>
      </c>
      <c r="AR325" s="4">
        <v>2</v>
      </c>
      <c r="AS325" s="5">
        <v>0.87747685185185187</v>
      </c>
      <c r="AT325" s="4">
        <v>47.164200999999998</v>
      </c>
      <c r="AU325" s="4">
        <v>-88.487897000000004</v>
      </c>
      <c r="AV325" s="4">
        <v>318.3</v>
      </c>
      <c r="AW325" s="4">
        <v>28.9</v>
      </c>
      <c r="AX325" s="4">
        <v>12</v>
      </c>
      <c r="AY325" s="4">
        <v>10</v>
      </c>
      <c r="AZ325" s="4" t="s">
        <v>425</v>
      </c>
      <c r="BA325" s="4">
        <v>1</v>
      </c>
      <c r="BB325" s="4">
        <v>1.1950000000000001</v>
      </c>
      <c r="BC325" s="4">
        <v>1.895</v>
      </c>
      <c r="BD325" s="4">
        <v>14.063000000000001</v>
      </c>
      <c r="BE325" s="4">
        <v>12.94</v>
      </c>
      <c r="BF325" s="4">
        <v>0.92</v>
      </c>
      <c r="BG325" s="4">
        <v>16.384</v>
      </c>
      <c r="BH325" s="4">
        <v>2349.1010000000001</v>
      </c>
      <c r="BI325" s="4">
        <v>419.46100000000001</v>
      </c>
      <c r="BJ325" s="4">
        <v>1.877</v>
      </c>
      <c r="BK325" s="4">
        <v>0.19</v>
      </c>
      <c r="BL325" s="4">
        <v>2.0670000000000002</v>
      </c>
      <c r="BM325" s="4">
        <v>1.5049999999999999</v>
      </c>
      <c r="BN325" s="4">
        <v>0.153</v>
      </c>
      <c r="BO325" s="4">
        <v>1.657</v>
      </c>
      <c r="BP325" s="4">
        <v>7.9683000000000002</v>
      </c>
      <c r="BT325" s="4">
        <v>13.759</v>
      </c>
      <c r="BU325" s="4">
        <v>0.19161300000000001</v>
      </c>
      <c r="BV325" s="4">
        <v>-5</v>
      </c>
      <c r="BW325" s="4">
        <v>0.64555099999999999</v>
      </c>
      <c r="BX325" s="4">
        <v>4.6825419999999998</v>
      </c>
      <c r="BY325" s="4">
        <v>13.04013</v>
      </c>
    </row>
    <row r="326" spans="1:77">
      <c r="A326" s="2">
        <v>42438</v>
      </c>
      <c r="B326" s="28">
        <v>0.66957692129629631</v>
      </c>
      <c r="C326" s="4">
        <v>12.294</v>
      </c>
      <c r="D326" s="4">
        <v>3.4371999999999998</v>
      </c>
      <c r="E326" s="4" t="s">
        <v>155</v>
      </c>
      <c r="F326" s="4">
        <v>34371.800326999997</v>
      </c>
      <c r="G326" s="4">
        <v>77.7</v>
      </c>
      <c r="H326" s="4">
        <v>9.6</v>
      </c>
      <c r="I326" s="4">
        <v>1194.0999999999999</v>
      </c>
      <c r="K326" s="4">
        <v>0.1</v>
      </c>
      <c r="L326" s="4">
        <v>0.86050000000000004</v>
      </c>
      <c r="M326" s="4">
        <v>10.578799999999999</v>
      </c>
      <c r="N326" s="4">
        <v>2.9575999999999998</v>
      </c>
      <c r="O326" s="4">
        <v>66.833699999999993</v>
      </c>
      <c r="P326" s="4">
        <v>8.2604000000000006</v>
      </c>
      <c r="Q326" s="4">
        <v>75.099999999999994</v>
      </c>
      <c r="R326" s="4">
        <v>53.581899999999997</v>
      </c>
      <c r="S326" s="4">
        <v>6.6224999999999996</v>
      </c>
      <c r="T326" s="4">
        <v>60.2</v>
      </c>
      <c r="U326" s="4">
        <v>1194.0689</v>
      </c>
      <c r="X326" s="4">
        <v>0</v>
      </c>
      <c r="Y326" s="4">
        <v>8.5999999999999993E-2</v>
      </c>
      <c r="Z326" s="4" t="s">
        <v>377</v>
      </c>
      <c r="AA326" s="4">
        <v>0</v>
      </c>
      <c r="AB326" s="4">
        <v>11.8</v>
      </c>
      <c r="AC326" s="4">
        <v>838</v>
      </c>
      <c r="AD326" s="4">
        <v>863</v>
      </c>
      <c r="AE326" s="4">
        <v>828</v>
      </c>
      <c r="AF326" s="4">
        <v>88</v>
      </c>
      <c r="AG326" s="4">
        <v>22.38</v>
      </c>
      <c r="AH326" s="4">
        <v>0.51</v>
      </c>
      <c r="AI326" s="4">
        <v>976</v>
      </c>
      <c r="AJ326" s="4">
        <v>-1</v>
      </c>
      <c r="AK326" s="4">
        <v>0</v>
      </c>
      <c r="AL326" s="4">
        <v>23</v>
      </c>
      <c r="AM326" s="4">
        <v>190</v>
      </c>
      <c r="AN326" s="4">
        <v>190</v>
      </c>
      <c r="AO326" s="4">
        <v>2.5</v>
      </c>
      <c r="AP326" s="4">
        <v>195</v>
      </c>
      <c r="AQ326" s="4" t="s">
        <v>155</v>
      </c>
      <c r="AR326" s="4">
        <v>2</v>
      </c>
      <c r="AS326" s="5">
        <v>0.87748842592592602</v>
      </c>
      <c r="AT326" s="4">
        <v>47.164188000000003</v>
      </c>
      <c r="AU326" s="4">
        <v>-88.488052999999994</v>
      </c>
      <c r="AV326" s="4">
        <v>318.5</v>
      </c>
      <c r="AW326" s="4">
        <v>27.6</v>
      </c>
      <c r="AX326" s="4">
        <v>12</v>
      </c>
      <c r="AY326" s="4">
        <v>10</v>
      </c>
      <c r="AZ326" s="4" t="s">
        <v>425</v>
      </c>
      <c r="BA326" s="4">
        <v>1.1299999999999999</v>
      </c>
      <c r="BB326" s="4">
        <v>1.105</v>
      </c>
      <c r="BC326" s="4">
        <v>2</v>
      </c>
      <c r="BD326" s="4">
        <v>14.063000000000001</v>
      </c>
      <c r="BE326" s="4">
        <v>13.06</v>
      </c>
      <c r="BF326" s="4">
        <v>0.93</v>
      </c>
      <c r="BG326" s="4">
        <v>16.216999999999999</v>
      </c>
      <c r="BH326" s="4">
        <v>2349.0650000000001</v>
      </c>
      <c r="BI326" s="4">
        <v>417.99200000000002</v>
      </c>
      <c r="BJ326" s="4">
        <v>1.554</v>
      </c>
      <c r="BK326" s="4">
        <v>0.192</v>
      </c>
      <c r="BL326" s="4">
        <v>1.746</v>
      </c>
      <c r="BM326" s="4">
        <v>1.246</v>
      </c>
      <c r="BN326" s="4">
        <v>0.154</v>
      </c>
      <c r="BO326" s="4">
        <v>1.4</v>
      </c>
      <c r="BP326" s="4">
        <v>8.7676999999999996</v>
      </c>
      <c r="BT326" s="4">
        <v>13.893000000000001</v>
      </c>
      <c r="BU326" s="4">
        <v>0.21742700000000001</v>
      </c>
      <c r="BV326" s="4">
        <v>-5</v>
      </c>
      <c r="BW326" s="4">
        <v>0.64600000000000002</v>
      </c>
      <c r="BX326" s="4">
        <v>5.3133720000000002</v>
      </c>
      <c r="BY326" s="4">
        <v>13.049200000000001</v>
      </c>
    </row>
    <row r="327" spans="1:77">
      <c r="A327" s="2">
        <v>42438</v>
      </c>
      <c r="B327" s="28">
        <v>0.66958849537037046</v>
      </c>
      <c r="C327" s="4">
        <v>12.177</v>
      </c>
      <c r="D327" s="4">
        <v>3.8332999999999999</v>
      </c>
      <c r="E327" s="4" t="s">
        <v>155</v>
      </c>
      <c r="F327" s="4">
        <v>38332.520457999999</v>
      </c>
      <c r="G327" s="4">
        <v>82</v>
      </c>
      <c r="H327" s="4">
        <v>9.6</v>
      </c>
      <c r="I327" s="4">
        <v>1341.7</v>
      </c>
      <c r="K327" s="4">
        <v>0.1</v>
      </c>
      <c r="L327" s="4">
        <v>0.85770000000000002</v>
      </c>
      <c r="M327" s="4">
        <v>10.4435</v>
      </c>
      <c r="N327" s="4">
        <v>3.2875999999999999</v>
      </c>
      <c r="O327" s="4">
        <v>70.290800000000004</v>
      </c>
      <c r="P327" s="4">
        <v>8.2334999999999994</v>
      </c>
      <c r="Q327" s="4">
        <v>78.5</v>
      </c>
      <c r="R327" s="4">
        <v>56.353499999999997</v>
      </c>
      <c r="S327" s="4">
        <v>6.601</v>
      </c>
      <c r="T327" s="4">
        <v>63</v>
      </c>
      <c r="U327" s="4">
        <v>1341.673</v>
      </c>
      <c r="X327" s="4">
        <v>0</v>
      </c>
      <c r="Y327" s="4">
        <v>8.5800000000000001E-2</v>
      </c>
      <c r="Z327" s="4" t="s">
        <v>377</v>
      </c>
      <c r="AA327" s="4">
        <v>0</v>
      </c>
      <c r="AB327" s="4">
        <v>11.7</v>
      </c>
      <c r="AC327" s="4">
        <v>839</v>
      </c>
      <c r="AD327" s="4">
        <v>861</v>
      </c>
      <c r="AE327" s="4">
        <v>830</v>
      </c>
      <c r="AF327" s="4">
        <v>88</v>
      </c>
      <c r="AG327" s="4">
        <v>22.38</v>
      </c>
      <c r="AH327" s="4">
        <v>0.51</v>
      </c>
      <c r="AI327" s="4">
        <v>976</v>
      </c>
      <c r="AJ327" s="4">
        <v>-1</v>
      </c>
      <c r="AK327" s="4">
        <v>0</v>
      </c>
      <c r="AL327" s="4">
        <v>23</v>
      </c>
      <c r="AM327" s="4">
        <v>190</v>
      </c>
      <c r="AN327" s="4">
        <v>190</v>
      </c>
      <c r="AO327" s="4">
        <v>2.6</v>
      </c>
      <c r="AP327" s="4">
        <v>195</v>
      </c>
      <c r="AQ327" s="4" t="s">
        <v>155</v>
      </c>
      <c r="AR327" s="4">
        <v>2</v>
      </c>
      <c r="AS327" s="5">
        <v>0.87749999999999995</v>
      </c>
      <c r="AT327" s="4">
        <v>47.164200000000001</v>
      </c>
      <c r="AU327" s="4">
        <v>-88.488198999999994</v>
      </c>
      <c r="AV327" s="4">
        <v>318.8</v>
      </c>
      <c r="AW327" s="4">
        <v>25.9</v>
      </c>
      <c r="AX327" s="4">
        <v>12</v>
      </c>
      <c r="AY327" s="4">
        <v>10</v>
      </c>
      <c r="AZ327" s="4" t="s">
        <v>425</v>
      </c>
      <c r="BA327" s="4">
        <v>1.33</v>
      </c>
      <c r="BB327" s="4">
        <v>1.39</v>
      </c>
      <c r="BC327" s="4">
        <v>2.39</v>
      </c>
      <c r="BD327" s="4">
        <v>14.063000000000001</v>
      </c>
      <c r="BE327" s="4">
        <v>12.79</v>
      </c>
      <c r="BF327" s="4">
        <v>0.91</v>
      </c>
      <c r="BG327" s="4">
        <v>16.596</v>
      </c>
      <c r="BH327" s="4">
        <v>2283.8629999999998</v>
      </c>
      <c r="BI327" s="4">
        <v>457.59899999999999</v>
      </c>
      <c r="BJ327" s="4">
        <v>1.61</v>
      </c>
      <c r="BK327" s="4">
        <v>0.189</v>
      </c>
      <c r="BL327" s="4">
        <v>1.798</v>
      </c>
      <c r="BM327" s="4">
        <v>1.2909999999999999</v>
      </c>
      <c r="BN327" s="4">
        <v>0.151</v>
      </c>
      <c r="BO327" s="4">
        <v>1.4419999999999999</v>
      </c>
      <c r="BP327" s="4">
        <v>9.7021999999999995</v>
      </c>
      <c r="BT327" s="4">
        <v>13.638</v>
      </c>
      <c r="BU327" s="4">
        <v>0.22500100000000001</v>
      </c>
      <c r="BV327" s="4">
        <v>-5</v>
      </c>
      <c r="BW327" s="4">
        <v>0.64544900000000005</v>
      </c>
      <c r="BX327" s="4">
        <v>5.498462</v>
      </c>
      <c r="BY327" s="4">
        <v>13.038069999999999</v>
      </c>
    </row>
    <row r="328" spans="1:77">
      <c r="A328" s="2">
        <v>42438</v>
      </c>
      <c r="B328" s="28">
        <v>0.66960006944444439</v>
      </c>
      <c r="C328" s="4">
        <v>12.494999999999999</v>
      </c>
      <c r="D328" s="4">
        <v>3.2938000000000001</v>
      </c>
      <c r="E328" s="4" t="s">
        <v>155</v>
      </c>
      <c r="F328" s="4">
        <v>32937.902685000001</v>
      </c>
      <c r="G328" s="4">
        <v>75.599999999999994</v>
      </c>
      <c r="H328" s="4">
        <v>12</v>
      </c>
      <c r="I328" s="4">
        <v>1281.2</v>
      </c>
      <c r="K328" s="4">
        <v>0.1</v>
      </c>
      <c r="L328" s="4">
        <v>0.86019999999999996</v>
      </c>
      <c r="M328" s="4">
        <v>10.7486</v>
      </c>
      <c r="N328" s="4">
        <v>2.8334000000000001</v>
      </c>
      <c r="O328" s="4">
        <v>64.989900000000006</v>
      </c>
      <c r="P328" s="4">
        <v>10.3226</v>
      </c>
      <c r="Q328" s="4">
        <v>75.3</v>
      </c>
      <c r="R328" s="4">
        <v>52.103700000000003</v>
      </c>
      <c r="S328" s="4">
        <v>8.2759</v>
      </c>
      <c r="T328" s="4">
        <v>60.4</v>
      </c>
      <c r="U328" s="4">
        <v>1281.2284999999999</v>
      </c>
      <c r="X328" s="4">
        <v>0</v>
      </c>
      <c r="Y328" s="4">
        <v>8.5999999999999993E-2</v>
      </c>
      <c r="Z328" s="4" t="s">
        <v>377</v>
      </c>
      <c r="AA328" s="4">
        <v>0</v>
      </c>
      <c r="AB328" s="4">
        <v>11.8</v>
      </c>
      <c r="AC328" s="4">
        <v>839</v>
      </c>
      <c r="AD328" s="4">
        <v>863</v>
      </c>
      <c r="AE328" s="4">
        <v>831</v>
      </c>
      <c r="AF328" s="4">
        <v>88</v>
      </c>
      <c r="AG328" s="4">
        <v>22.38</v>
      </c>
      <c r="AH328" s="4">
        <v>0.51</v>
      </c>
      <c r="AI328" s="4">
        <v>976</v>
      </c>
      <c r="AJ328" s="4">
        <v>-1</v>
      </c>
      <c r="AK328" s="4">
        <v>0</v>
      </c>
      <c r="AL328" s="4">
        <v>23</v>
      </c>
      <c r="AM328" s="4">
        <v>190</v>
      </c>
      <c r="AN328" s="4">
        <v>190.6</v>
      </c>
      <c r="AO328" s="4">
        <v>2.8</v>
      </c>
      <c r="AP328" s="4">
        <v>195</v>
      </c>
      <c r="AQ328" s="4" t="s">
        <v>155</v>
      </c>
      <c r="AR328" s="4">
        <v>2</v>
      </c>
      <c r="AS328" s="5">
        <v>0.8775115740740741</v>
      </c>
      <c r="AT328" s="4">
        <v>47.164225999999999</v>
      </c>
      <c r="AU328" s="4">
        <v>-88.488335000000006</v>
      </c>
      <c r="AV328" s="4">
        <v>319</v>
      </c>
      <c r="AW328" s="4">
        <v>24.5</v>
      </c>
      <c r="AX328" s="4">
        <v>12</v>
      </c>
      <c r="AY328" s="4">
        <v>10</v>
      </c>
      <c r="AZ328" s="4" t="s">
        <v>425</v>
      </c>
      <c r="BA328" s="4">
        <v>1.4</v>
      </c>
      <c r="BB328" s="4">
        <v>1.665</v>
      </c>
      <c r="BC328" s="4">
        <v>2.6</v>
      </c>
      <c r="BD328" s="4">
        <v>14.063000000000001</v>
      </c>
      <c r="BE328" s="4">
        <v>13.03</v>
      </c>
      <c r="BF328" s="4">
        <v>0.93</v>
      </c>
      <c r="BG328" s="4">
        <v>16.25</v>
      </c>
      <c r="BH328" s="4">
        <v>2377.2869999999998</v>
      </c>
      <c r="BI328" s="4">
        <v>398.851</v>
      </c>
      <c r="BJ328" s="4">
        <v>1.5049999999999999</v>
      </c>
      <c r="BK328" s="4">
        <v>0.23899999999999999</v>
      </c>
      <c r="BL328" s="4">
        <v>1.744</v>
      </c>
      <c r="BM328" s="4">
        <v>1.2070000000000001</v>
      </c>
      <c r="BN328" s="4">
        <v>0.192</v>
      </c>
      <c r="BO328" s="4">
        <v>1.3979999999999999</v>
      </c>
      <c r="BP328" s="4">
        <v>9.3703000000000003</v>
      </c>
      <c r="BT328" s="4">
        <v>13.834</v>
      </c>
      <c r="BU328" s="4">
        <v>0.19638800000000001</v>
      </c>
      <c r="BV328" s="4">
        <v>-5</v>
      </c>
      <c r="BW328" s="4">
        <v>0.64665300000000003</v>
      </c>
      <c r="BX328" s="4">
        <v>4.7992319999999999</v>
      </c>
      <c r="BY328" s="4">
        <v>13.062391</v>
      </c>
    </row>
    <row r="329" spans="1:77">
      <c r="A329" s="2">
        <v>42438</v>
      </c>
      <c r="B329" s="28">
        <v>0.66961164351851854</v>
      </c>
      <c r="C329" s="4">
        <v>13.275</v>
      </c>
      <c r="D329" s="4">
        <v>1.9434</v>
      </c>
      <c r="E329" s="4" t="s">
        <v>155</v>
      </c>
      <c r="F329" s="4">
        <v>19434.433497000002</v>
      </c>
      <c r="G329" s="4">
        <v>63.4</v>
      </c>
      <c r="H329" s="4">
        <v>12.1</v>
      </c>
      <c r="I329" s="4">
        <v>688</v>
      </c>
      <c r="K329" s="4">
        <v>0.1</v>
      </c>
      <c r="L329" s="4">
        <v>0.8669</v>
      </c>
      <c r="M329" s="4">
        <v>11.5077</v>
      </c>
      <c r="N329" s="4">
        <v>1.6847000000000001</v>
      </c>
      <c r="O329" s="4">
        <v>54.9604</v>
      </c>
      <c r="P329" s="4">
        <v>10.4893</v>
      </c>
      <c r="Q329" s="4">
        <v>65.400000000000006</v>
      </c>
      <c r="R329" s="4">
        <v>44.062899999999999</v>
      </c>
      <c r="S329" s="4">
        <v>8.4094999999999995</v>
      </c>
      <c r="T329" s="4">
        <v>52.5</v>
      </c>
      <c r="U329" s="4">
        <v>688.00080000000003</v>
      </c>
      <c r="X329" s="4">
        <v>0</v>
      </c>
      <c r="Y329" s="4">
        <v>8.6699999999999999E-2</v>
      </c>
      <c r="Z329" s="4" t="s">
        <v>377</v>
      </c>
      <c r="AA329" s="4">
        <v>0</v>
      </c>
      <c r="AB329" s="4">
        <v>11.8</v>
      </c>
      <c r="AC329" s="4">
        <v>841</v>
      </c>
      <c r="AD329" s="4">
        <v>866</v>
      </c>
      <c r="AE329" s="4">
        <v>833</v>
      </c>
      <c r="AF329" s="4">
        <v>88</v>
      </c>
      <c r="AG329" s="4">
        <v>22.38</v>
      </c>
      <c r="AH329" s="4">
        <v>0.51</v>
      </c>
      <c r="AI329" s="4">
        <v>976</v>
      </c>
      <c r="AJ329" s="4">
        <v>-1</v>
      </c>
      <c r="AK329" s="4">
        <v>0</v>
      </c>
      <c r="AL329" s="4">
        <v>23</v>
      </c>
      <c r="AM329" s="4">
        <v>190</v>
      </c>
      <c r="AN329" s="4">
        <v>190.4</v>
      </c>
      <c r="AO329" s="4">
        <v>2.7</v>
      </c>
      <c r="AP329" s="4">
        <v>195</v>
      </c>
      <c r="AQ329" s="4" t="s">
        <v>155</v>
      </c>
      <c r="AR329" s="4">
        <v>2</v>
      </c>
      <c r="AS329" s="5">
        <v>0.87752314814814814</v>
      </c>
      <c r="AT329" s="4">
        <v>47.164253000000002</v>
      </c>
      <c r="AU329" s="4">
        <v>-88.488462999999996</v>
      </c>
      <c r="AV329" s="4">
        <v>319.10000000000002</v>
      </c>
      <c r="AW329" s="4">
        <v>23.4</v>
      </c>
      <c r="AX329" s="4">
        <v>12</v>
      </c>
      <c r="AY329" s="4">
        <v>10</v>
      </c>
      <c r="AZ329" s="4" t="s">
        <v>425</v>
      </c>
      <c r="BA329" s="4">
        <v>1.335</v>
      </c>
      <c r="BB329" s="4">
        <v>1.7</v>
      </c>
      <c r="BC329" s="4">
        <v>2.5350000000000001</v>
      </c>
      <c r="BD329" s="4">
        <v>14.063000000000001</v>
      </c>
      <c r="BE329" s="4">
        <v>13.72</v>
      </c>
      <c r="BF329" s="4">
        <v>0.98</v>
      </c>
      <c r="BG329" s="4">
        <v>15.356</v>
      </c>
      <c r="BH329" s="4">
        <v>2631.6260000000002</v>
      </c>
      <c r="BI329" s="4">
        <v>245.215</v>
      </c>
      <c r="BJ329" s="4">
        <v>1.3160000000000001</v>
      </c>
      <c r="BK329" s="4">
        <v>0.251</v>
      </c>
      <c r="BL329" s="4">
        <v>1.5669999999999999</v>
      </c>
      <c r="BM329" s="4">
        <v>1.0549999999999999</v>
      </c>
      <c r="BN329" s="4">
        <v>0.20100000000000001</v>
      </c>
      <c r="BO329" s="4">
        <v>1.2569999999999999</v>
      </c>
      <c r="BP329" s="4">
        <v>5.2026000000000003</v>
      </c>
      <c r="BT329" s="4">
        <v>14.414</v>
      </c>
      <c r="BU329" s="4">
        <v>0.191</v>
      </c>
      <c r="BV329" s="4">
        <v>-5</v>
      </c>
      <c r="BW329" s="4">
        <v>0.646347</v>
      </c>
      <c r="BX329" s="4">
        <v>4.6675620000000002</v>
      </c>
      <c r="BY329" s="4">
        <v>13.056209000000001</v>
      </c>
    </row>
    <row r="330" spans="1:77">
      <c r="A330" s="2">
        <v>42438</v>
      </c>
      <c r="B330" s="28">
        <v>0.66962321759259258</v>
      </c>
      <c r="C330" s="4">
        <v>13.673999999999999</v>
      </c>
      <c r="D330" s="4">
        <v>1.2803</v>
      </c>
      <c r="E330" s="4" t="s">
        <v>155</v>
      </c>
      <c r="F330" s="4">
        <v>12802.639467000001</v>
      </c>
      <c r="G330" s="4">
        <v>62.3</v>
      </c>
      <c r="H330" s="4">
        <v>12.1</v>
      </c>
      <c r="I330" s="4">
        <v>449.9</v>
      </c>
      <c r="K330" s="4">
        <v>0.1</v>
      </c>
      <c r="L330" s="4">
        <v>0.86990000000000001</v>
      </c>
      <c r="M330" s="4">
        <v>11.895099999999999</v>
      </c>
      <c r="N330" s="4">
        <v>1.1136999999999999</v>
      </c>
      <c r="O330" s="4">
        <v>54.206000000000003</v>
      </c>
      <c r="P330" s="4">
        <v>10.5258</v>
      </c>
      <c r="Q330" s="4">
        <v>64.7</v>
      </c>
      <c r="R330" s="4">
        <v>43.458100000000002</v>
      </c>
      <c r="S330" s="4">
        <v>8.4388000000000005</v>
      </c>
      <c r="T330" s="4">
        <v>51.9</v>
      </c>
      <c r="U330" s="4">
        <v>449.8535</v>
      </c>
      <c r="X330" s="4">
        <v>0</v>
      </c>
      <c r="Y330" s="4">
        <v>8.6999999999999994E-2</v>
      </c>
      <c r="Z330" s="4" t="s">
        <v>377</v>
      </c>
      <c r="AA330" s="4">
        <v>0</v>
      </c>
      <c r="AB330" s="4">
        <v>11.8</v>
      </c>
      <c r="AC330" s="4">
        <v>841</v>
      </c>
      <c r="AD330" s="4">
        <v>867</v>
      </c>
      <c r="AE330" s="4">
        <v>833</v>
      </c>
      <c r="AF330" s="4">
        <v>88</v>
      </c>
      <c r="AG330" s="4">
        <v>22.38</v>
      </c>
      <c r="AH330" s="4">
        <v>0.51</v>
      </c>
      <c r="AI330" s="4">
        <v>976</v>
      </c>
      <c r="AJ330" s="4">
        <v>-1</v>
      </c>
      <c r="AK330" s="4">
        <v>0</v>
      </c>
      <c r="AL330" s="4">
        <v>23</v>
      </c>
      <c r="AM330" s="4">
        <v>190</v>
      </c>
      <c r="AN330" s="4">
        <v>190</v>
      </c>
      <c r="AO330" s="4">
        <v>2.7</v>
      </c>
      <c r="AP330" s="4">
        <v>195</v>
      </c>
      <c r="AQ330" s="4" t="s">
        <v>155</v>
      </c>
      <c r="AR330" s="4">
        <v>2</v>
      </c>
      <c r="AS330" s="5">
        <v>0.87753472222222229</v>
      </c>
      <c r="AT330" s="4">
        <v>47.164273000000001</v>
      </c>
      <c r="AU330" s="4">
        <v>-88.488591</v>
      </c>
      <c r="AV330" s="4">
        <v>319</v>
      </c>
      <c r="AW330" s="4">
        <v>22.8</v>
      </c>
      <c r="AX330" s="4">
        <v>12</v>
      </c>
      <c r="AY330" s="4">
        <v>10</v>
      </c>
      <c r="AZ330" s="4" t="s">
        <v>425</v>
      </c>
      <c r="BA330" s="4">
        <v>1.3</v>
      </c>
      <c r="BB330" s="4">
        <v>1.7</v>
      </c>
      <c r="BC330" s="4">
        <v>2.5</v>
      </c>
      <c r="BD330" s="4">
        <v>14.063000000000001</v>
      </c>
      <c r="BE330" s="4">
        <v>14.06</v>
      </c>
      <c r="BF330" s="4">
        <v>1</v>
      </c>
      <c r="BG330" s="4">
        <v>14.955</v>
      </c>
      <c r="BH330" s="4">
        <v>2763.6039999999998</v>
      </c>
      <c r="BI330" s="4">
        <v>164.685</v>
      </c>
      <c r="BJ330" s="4">
        <v>1.319</v>
      </c>
      <c r="BK330" s="4">
        <v>0.25600000000000001</v>
      </c>
      <c r="BL330" s="4">
        <v>1.575</v>
      </c>
      <c r="BM330" s="4">
        <v>1.0569999999999999</v>
      </c>
      <c r="BN330" s="4">
        <v>0.20499999999999999</v>
      </c>
      <c r="BO330" s="4">
        <v>1.2629999999999999</v>
      </c>
      <c r="BP330" s="4">
        <v>3.456</v>
      </c>
      <c r="BT330" s="4">
        <v>14.695</v>
      </c>
      <c r="BU330" s="4">
        <v>0.209734</v>
      </c>
      <c r="BV330" s="4">
        <v>-5</v>
      </c>
      <c r="BW330" s="4">
        <v>0.64610199999999995</v>
      </c>
      <c r="BX330" s="4">
        <v>5.125375</v>
      </c>
      <c r="BY330" s="4">
        <v>13.051259999999999</v>
      </c>
    </row>
    <row r="331" spans="1:77">
      <c r="A331" s="2">
        <v>42438</v>
      </c>
      <c r="B331" s="28">
        <v>0.66963479166666673</v>
      </c>
      <c r="C331" s="4">
        <v>13.103999999999999</v>
      </c>
      <c r="D331" s="4">
        <v>2.0341</v>
      </c>
      <c r="E331" s="4" t="s">
        <v>155</v>
      </c>
      <c r="F331" s="4">
        <v>20341.128205000001</v>
      </c>
      <c r="G331" s="4">
        <v>78.400000000000006</v>
      </c>
      <c r="H331" s="4">
        <v>12.2</v>
      </c>
      <c r="I331" s="4">
        <v>844</v>
      </c>
      <c r="K331" s="4">
        <v>0.1</v>
      </c>
      <c r="L331" s="4">
        <v>0.86719999999999997</v>
      </c>
      <c r="M331" s="4">
        <v>11.3642</v>
      </c>
      <c r="N331" s="4">
        <v>1.7641</v>
      </c>
      <c r="O331" s="4">
        <v>67.954099999999997</v>
      </c>
      <c r="P331" s="4">
        <v>10.580399999999999</v>
      </c>
      <c r="Q331" s="4">
        <v>78.5</v>
      </c>
      <c r="R331" s="4">
        <v>54.480200000000004</v>
      </c>
      <c r="S331" s="4">
        <v>8.4824999999999999</v>
      </c>
      <c r="T331" s="4">
        <v>63</v>
      </c>
      <c r="U331" s="4">
        <v>844.0095</v>
      </c>
      <c r="X331" s="4">
        <v>0</v>
      </c>
      <c r="Y331" s="4">
        <v>8.6699999999999999E-2</v>
      </c>
      <c r="Z331" s="4" t="s">
        <v>377</v>
      </c>
      <c r="AA331" s="4">
        <v>0</v>
      </c>
      <c r="AB331" s="4">
        <v>11.8</v>
      </c>
      <c r="AC331" s="4">
        <v>840</v>
      </c>
      <c r="AD331" s="4">
        <v>866</v>
      </c>
      <c r="AE331" s="4">
        <v>831</v>
      </c>
      <c r="AF331" s="4">
        <v>88</v>
      </c>
      <c r="AG331" s="4">
        <v>22.38</v>
      </c>
      <c r="AH331" s="4">
        <v>0.51</v>
      </c>
      <c r="AI331" s="4">
        <v>976</v>
      </c>
      <c r="AJ331" s="4">
        <v>-1</v>
      </c>
      <c r="AK331" s="4">
        <v>0</v>
      </c>
      <c r="AL331" s="4">
        <v>23</v>
      </c>
      <c r="AM331" s="4">
        <v>190</v>
      </c>
      <c r="AN331" s="4">
        <v>190</v>
      </c>
      <c r="AO331" s="4">
        <v>2.7</v>
      </c>
      <c r="AP331" s="4">
        <v>195</v>
      </c>
      <c r="AQ331" s="4" t="s">
        <v>155</v>
      </c>
      <c r="AR331" s="4">
        <v>2</v>
      </c>
      <c r="AS331" s="5">
        <v>0.87754629629629621</v>
      </c>
      <c r="AT331" s="4">
        <v>47.164287000000002</v>
      </c>
      <c r="AU331" s="4">
        <v>-88.488720999999998</v>
      </c>
      <c r="AV331" s="4">
        <v>318.89999999999998</v>
      </c>
      <c r="AW331" s="4">
        <v>22.3</v>
      </c>
      <c r="AX331" s="4">
        <v>12</v>
      </c>
      <c r="AY331" s="4">
        <v>10</v>
      </c>
      <c r="AZ331" s="4" t="s">
        <v>425</v>
      </c>
      <c r="BA331" s="4">
        <v>1.17</v>
      </c>
      <c r="BB331" s="4">
        <v>1.57</v>
      </c>
      <c r="BC331" s="4">
        <v>2.0449999999999999</v>
      </c>
      <c r="BD331" s="4">
        <v>14.063000000000001</v>
      </c>
      <c r="BE331" s="4">
        <v>13.76</v>
      </c>
      <c r="BF331" s="4">
        <v>0.98</v>
      </c>
      <c r="BG331" s="4">
        <v>15.308</v>
      </c>
      <c r="BH331" s="4">
        <v>2608.3890000000001</v>
      </c>
      <c r="BI331" s="4">
        <v>257.70699999999999</v>
      </c>
      <c r="BJ331" s="4">
        <v>1.633</v>
      </c>
      <c r="BK331" s="4">
        <v>0.254</v>
      </c>
      <c r="BL331" s="4">
        <v>1.8879999999999999</v>
      </c>
      <c r="BM331" s="4">
        <v>1.31</v>
      </c>
      <c r="BN331" s="4">
        <v>0.20399999999999999</v>
      </c>
      <c r="BO331" s="4">
        <v>1.5129999999999999</v>
      </c>
      <c r="BP331" s="4">
        <v>6.4058000000000002</v>
      </c>
      <c r="BT331" s="4">
        <v>14.473000000000001</v>
      </c>
      <c r="BU331" s="4">
        <v>0.22665299999999999</v>
      </c>
      <c r="BV331" s="4">
        <v>-5</v>
      </c>
      <c r="BW331" s="4">
        <v>0.64700000000000002</v>
      </c>
      <c r="BX331" s="4">
        <v>5.5388330000000003</v>
      </c>
      <c r="BY331" s="4">
        <v>13.0694</v>
      </c>
    </row>
    <row r="332" spans="1:77">
      <c r="A332" s="2">
        <v>42438</v>
      </c>
      <c r="B332" s="28">
        <v>0.66964636574074066</v>
      </c>
      <c r="C332" s="4">
        <v>12.95</v>
      </c>
      <c r="D332" s="4">
        <v>2.7484000000000002</v>
      </c>
      <c r="E332" s="4" t="s">
        <v>155</v>
      </c>
      <c r="F332" s="4">
        <v>27484.017856999999</v>
      </c>
      <c r="G332" s="4">
        <v>105.1</v>
      </c>
      <c r="H332" s="4">
        <v>12.2</v>
      </c>
      <c r="I332" s="4">
        <v>1083</v>
      </c>
      <c r="K332" s="4">
        <v>0.1</v>
      </c>
      <c r="L332" s="4">
        <v>0.86180000000000001</v>
      </c>
      <c r="M332" s="4">
        <v>11.16</v>
      </c>
      <c r="N332" s="4">
        <v>2.3685999999999998</v>
      </c>
      <c r="O332" s="4">
        <v>90.6143</v>
      </c>
      <c r="P332" s="4">
        <v>10.513999999999999</v>
      </c>
      <c r="Q332" s="4">
        <v>101.1</v>
      </c>
      <c r="R332" s="4">
        <v>72.647300000000001</v>
      </c>
      <c r="S332" s="4">
        <v>8.4292999999999996</v>
      </c>
      <c r="T332" s="4">
        <v>81.099999999999994</v>
      </c>
      <c r="U332" s="4">
        <v>1082.9818</v>
      </c>
      <c r="X332" s="4">
        <v>0</v>
      </c>
      <c r="Y332" s="4">
        <v>8.6199999999999999E-2</v>
      </c>
      <c r="Z332" s="4" t="s">
        <v>377</v>
      </c>
      <c r="AA332" s="4">
        <v>0</v>
      </c>
      <c r="AB332" s="4">
        <v>11.7</v>
      </c>
      <c r="AC332" s="4">
        <v>839</v>
      </c>
      <c r="AD332" s="4">
        <v>865</v>
      </c>
      <c r="AE332" s="4">
        <v>830</v>
      </c>
      <c r="AF332" s="4">
        <v>88</v>
      </c>
      <c r="AG332" s="4">
        <v>22.38</v>
      </c>
      <c r="AH332" s="4">
        <v>0.51</v>
      </c>
      <c r="AI332" s="4">
        <v>976</v>
      </c>
      <c r="AJ332" s="4">
        <v>-1</v>
      </c>
      <c r="AK332" s="4">
        <v>0</v>
      </c>
      <c r="AL332" s="4">
        <v>23</v>
      </c>
      <c r="AM332" s="4">
        <v>190</v>
      </c>
      <c r="AN332" s="4">
        <v>190</v>
      </c>
      <c r="AO332" s="4">
        <v>2.6</v>
      </c>
      <c r="AP332" s="4">
        <v>195</v>
      </c>
      <c r="AQ332" s="4" t="s">
        <v>155</v>
      </c>
      <c r="AR332" s="4">
        <v>2</v>
      </c>
      <c r="AS332" s="5">
        <v>0.87755787037037036</v>
      </c>
      <c r="AT332" s="4">
        <v>47.164288999999997</v>
      </c>
      <c r="AU332" s="4">
        <v>-88.488842000000005</v>
      </c>
      <c r="AV332" s="4">
        <v>319</v>
      </c>
      <c r="AW332" s="4">
        <v>20.6</v>
      </c>
      <c r="AX332" s="4">
        <v>12</v>
      </c>
      <c r="AY332" s="4">
        <v>10</v>
      </c>
      <c r="AZ332" s="4" t="s">
        <v>425</v>
      </c>
      <c r="BA332" s="4">
        <v>1.1000000000000001</v>
      </c>
      <c r="BB332" s="4">
        <v>1.5</v>
      </c>
      <c r="BC332" s="4">
        <v>1.865</v>
      </c>
      <c r="BD332" s="4">
        <v>14.063000000000001</v>
      </c>
      <c r="BE332" s="4">
        <v>13.19</v>
      </c>
      <c r="BF332" s="4">
        <v>0.94</v>
      </c>
      <c r="BG332" s="4">
        <v>16.036000000000001</v>
      </c>
      <c r="BH332" s="4">
        <v>2481.5830000000001</v>
      </c>
      <c r="BI332" s="4">
        <v>335.221</v>
      </c>
      <c r="BJ332" s="4">
        <v>2.11</v>
      </c>
      <c r="BK332" s="4">
        <v>0.245</v>
      </c>
      <c r="BL332" s="4">
        <v>2.355</v>
      </c>
      <c r="BM332" s="4">
        <v>1.6919999999999999</v>
      </c>
      <c r="BN332" s="4">
        <v>0.19600000000000001</v>
      </c>
      <c r="BO332" s="4">
        <v>1.8879999999999999</v>
      </c>
      <c r="BP332" s="4">
        <v>7.9630999999999998</v>
      </c>
      <c r="BT332" s="4">
        <v>13.933999999999999</v>
      </c>
      <c r="BU332" s="4">
        <v>0.25555</v>
      </c>
      <c r="BV332" s="4">
        <v>-5</v>
      </c>
      <c r="BW332" s="4">
        <v>0.645347</v>
      </c>
      <c r="BX332" s="4">
        <v>6.2450029999999996</v>
      </c>
      <c r="BY332" s="4">
        <v>13.036009</v>
      </c>
    </row>
    <row r="333" spans="1:77">
      <c r="A333" s="2">
        <v>42438</v>
      </c>
      <c r="B333" s="28">
        <v>0.66965793981481481</v>
      </c>
      <c r="C333" s="4">
        <v>13.141</v>
      </c>
      <c r="D333" s="4">
        <v>2.1145</v>
      </c>
      <c r="E333" s="4" t="s">
        <v>155</v>
      </c>
      <c r="F333" s="4">
        <v>21144.732143000001</v>
      </c>
      <c r="G333" s="4">
        <v>122.6</v>
      </c>
      <c r="H333" s="4">
        <v>12.3</v>
      </c>
      <c r="I333" s="4">
        <v>1118.3</v>
      </c>
      <c r="K333" s="4">
        <v>0.1</v>
      </c>
      <c r="L333" s="4">
        <v>0.86599999999999999</v>
      </c>
      <c r="M333" s="4">
        <v>11.380100000000001</v>
      </c>
      <c r="N333" s="4">
        <v>1.8310999999999999</v>
      </c>
      <c r="O333" s="4">
        <v>106.1725</v>
      </c>
      <c r="P333" s="4">
        <v>10.6516</v>
      </c>
      <c r="Q333" s="4">
        <v>116.8</v>
      </c>
      <c r="R333" s="4">
        <v>85.120599999999996</v>
      </c>
      <c r="S333" s="4">
        <v>8.5396000000000001</v>
      </c>
      <c r="T333" s="4">
        <v>93.7</v>
      </c>
      <c r="U333" s="4">
        <v>1118.3061</v>
      </c>
      <c r="X333" s="4">
        <v>0</v>
      </c>
      <c r="Y333" s="4">
        <v>8.6599999999999996E-2</v>
      </c>
      <c r="Z333" s="4" t="s">
        <v>377</v>
      </c>
      <c r="AA333" s="4">
        <v>0</v>
      </c>
      <c r="AB333" s="4">
        <v>11.8</v>
      </c>
      <c r="AC333" s="4">
        <v>838</v>
      </c>
      <c r="AD333" s="4">
        <v>863</v>
      </c>
      <c r="AE333" s="4">
        <v>829</v>
      </c>
      <c r="AF333" s="4">
        <v>88</v>
      </c>
      <c r="AG333" s="4">
        <v>22.38</v>
      </c>
      <c r="AH333" s="4">
        <v>0.51</v>
      </c>
      <c r="AI333" s="4">
        <v>976</v>
      </c>
      <c r="AJ333" s="4">
        <v>-1</v>
      </c>
      <c r="AK333" s="4">
        <v>0</v>
      </c>
      <c r="AL333" s="4">
        <v>23</v>
      </c>
      <c r="AM333" s="4">
        <v>190</v>
      </c>
      <c r="AN333" s="4">
        <v>190.6</v>
      </c>
      <c r="AO333" s="4">
        <v>2.7</v>
      </c>
      <c r="AP333" s="4">
        <v>195</v>
      </c>
      <c r="AQ333" s="4" t="s">
        <v>155</v>
      </c>
      <c r="AR333" s="4">
        <v>2</v>
      </c>
      <c r="AS333" s="5">
        <v>0.87756944444444451</v>
      </c>
      <c r="AT333" s="4">
        <v>47.164282</v>
      </c>
      <c r="AU333" s="4">
        <v>-88.488967000000002</v>
      </c>
      <c r="AV333" s="4">
        <v>319.3</v>
      </c>
      <c r="AW333" s="4">
        <v>21.2</v>
      </c>
      <c r="AX333" s="4">
        <v>12</v>
      </c>
      <c r="AY333" s="4">
        <v>10</v>
      </c>
      <c r="AZ333" s="4" t="s">
        <v>425</v>
      </c>
      <c r="BA333" s="4">
        <v>1.1000000000000001</v>
      </c>
      <c r="BB333" s="4">
        <v>1.5649999999999999</v>
      </c>
      <c r="BC333" s="4">
        <v>1.9</v>
      </c>
      <c r="BD333" s="4">
        <v>14.063000000000001</v>
      </c>
      <c r="BE333" s="4">
        <v>13.63</v>
      </c>
      <c r="BF333" s="4">
        <v>0.97</v>
      </c>
      <c r="BG333" s="4">
        <v>15.475</v>
      </c>
      <c r="BH333" s="4">
        <v>2590.3339999999998</v>
      </c>
      <c r="BI333" s="4">
        <v>265.27699999999999</v>
      </c>
      <c r="BJ333" s="4">
        <v>2.5310000000000001</v>
      </c>
      <c r="BK333" s="4">
        <v>0.254</v>
      </c>
      <c r="BL333" s="4">
        <v>2.7850000000000001</v>
      </c>
      <c r="BM333" s="4">
        <v>2.0289999999999999</v>
      </c>
      <c r="BN333" s="4">
        <v>0.20399999999999999</v>
      </c>
      <c r="BO333" s="4">
        <v>2.2330000000000001</v>
      </c>
      <c r="BP333" s="4">
        <v>8.4171999999999993</v>
      </c>
      <c r="BT333" s="4">
        <v>14.332000000000001</v>
      </c>
      <c r="BU333" s="4">
        <v>0.28240799999999999</v>
      </c>
      <c r="BV333" s="4">
        <v>-5</v>
      </c>
      <c r="BW333" s="4">
        <v>0.64565300000000003</v>
      </c>
      <c r="BX333" s="4">
        <v>6.9013450000000001</v>
      </c>
      <c r="BY333" s="4">
        <v>13.042191000000001</v>
      </c>
    </row>
    <row r="334" spans="1:77">
      <c r="A334" s="2">
        <v>42438</v>
      </c>
      <c r="B334" s="28">
        <v>0.66966951388888896</v>
      </c>
      <c r="C334" s="4">
        <v>13.47</v>
      </c>
      <c r="D334" s="4">
        <v>1.5052000000000001</v>
      </c>
      <c r="E334" s="4" t="s">
        <v>155</v>
      </c>
      <c r="F334" s="4">
        <v>15051.967769000001</v>
      </c>
      <c r="G334" s="4">
        <v>183.6</v>
      </c>
      <c r="H334" s="4">
        <v>12.4</v>
      </c>
      <c r="I334" s="4">
        <v>950.9</v>
      </c>
      <c r="K334" s="4">
        <v>0.1</v>
      </c>
      <c r="L334" s="4">
        <v>0.86899999999999999</v>
      </c>
      <c r="M334" s="4">
        <v>11.7059</v>
      </c>
      <c r="N334" s="4">
        <v>1.3080000000000001</v>
      </c>
      <c r="O334" s="4">
        <v>159.59010000000001</v>
      </c>
      <c r="P334" s="4">
        <v>10.7759</v>
      </c>
      <c r="Q334" s="4">
        <v>170.4</v>
      </c>
      <c r="R334" s="4">
        <v>127.9465</v>
      </c>
      <c r="S334" s="4">
        <v>8.6392000000000007</v>
      </c>
      <c r="T334" s="4">
        <v>136.6</v>
      </c>
      <c r="U334" s="4">
        <v>950.92790000000002</v>
      </c>
      <c r="X334" s="4">
        <v>0</v>
      </c>
      <c r="Y334" s="4">
        <v>8.6900000000000005E-2</v>
      </c>
      <c r="Z334" s="4" t="s">
        <v>377</v>
      </c>
      <c r="AA334" s="4">
        <v>0</v>
      </c>
      <c r="AB334" s="4">
        <v>11.8</v>
      </c>
      <c r="AC334" s="4">
        <v>838</v>
      </c>
      <c r="AD334" s="4">
        <v>863</v>
      </c>
      <c r="AE334" s="4">
        <v>829</v>
      </c>
      <c r="AF334" s="4">
        <v>88</v>
      </c>
      <c r="AG334" s="4">
        <v>22.38</v>
      </c>
      <c r="AH334" s="4">
        <v>0.51</v>
      </c>
      <c r="AI334" s="4">
        <v>976</v>
      </c>
      <c r="AJ334" s="4">
        <v>-1</v>
      </c>
      <c r="AK334" s="4">
        <v>0</v>
      </c>
      <c r="AL334" s="4">
        <v>23</v>
      </c>
      <c r="AM334" s="4">
        <v>190</v>
      </c>
      <c r="AN334" s="4">
        <v>191</v>
      </c>
      <c r="AO334" s="4">
        <v>2.7</v>
      </c>
      <c r="AP334" s="4">
        <v>195</v>
      </c>
      <c r="AQ334" s="4" t="s">
        <v>155</v>
      </c>
      <c r="AR334" s="4">
        <v>2</v>
      </c>
      <c r="AS334" s="5">
        <v>0.87758101851851855</v>
      </c>
      <c r="AT334" s="4">
        <v>47.164268</v>
      </c>
      <c r="AU334" s="4">
        <v>-88.489097000000001</v>
      </c>
      <c r="AV334" s="4">
        <v>319.39999999999998</v>
      </c>
      <c r="AW334" s="4">
        <v>22</v>
      </c>
      <c r="AX334" s="4">
        <v>12</v>
      </c>
      <c r="AY334" s="4">
        <v>10</v>
      </c>
      <c r="AZ334" s="4" t="s">
        <v>425</v>
      </c>
      <c r="BA334" s="4">
        <v>1.1000000000000001</v>
      </c>
      <c r="BB334" s="4">
        <v>1.665</v>
      </c>
      <c r="BC334" s="4">
        <v>1.9650000000000001</v>
      </c>
      <c r="BD334" s="4">
        <v>14.063000000000001</v>
      </c>
      <c r="BE334" s="4">
        <v>13.96</v>
      </c>
      <c r="BF334" s="4">
        <v>0.99</v>
      </c>
      <c r="BG334" s="4">
        <v>15.071999999999999</v>
      </c>
      <c r="BH334" s="4">
        <v>2708.14</v>
      </c>
      <c r="BI334" s="4">
        <v>192.60599999999999</v>
      </c>
      <c r="BJ334" s="4">
        <v>3.8660000000000001</v>
      </c>
      <c r="BK334" s="4">
        <v>0.26100000000000001</v>
      </c>
      <c r="BL334" s="4">
        <v>4.1280000000000001</v>
      </c>
      <c r="BM334" s="4">
        <v>3.1</v>
      </c>
      <c r="BN334" s="4">
        <v>0.20899999999999999</v>
      </c>
      <c r="BO334" s="4">
        <v>3.3090000000000002</v>
      </c>
      <c r="BP334" s="4">
        <v>7.2747000000000002</v>
      </c>
      <c r="BT334" s="4">
        <v>14.618</v>
      </c>
      <c r="BU334" s="4">
        <v>0.30142799999999997</v>
      </c>
      <c r="BV334" s="4">
        <v>-5</v>
      </c>
      <c r="BW334" s="4">
        <v>0.64589799999999997</v>
      </c>
      <c r="BX334" s="4">
        <v>7.3661469999999998</v>
      </c>
      <c r="BY334" s="4">
        <v>13.047140000000001</v>
      </c>
    </row>
    <row r="335" spans="1:77">
      <c r="A335" s="2">
        <v>42438</v>
      </c>
      <c r="B335" s="28">
        <v>0.669681087962963</v>
      </c>
      <c r="C335" s="4">
        <v>13.773</v>
      </c>
      <c r="D335" s="4">
        <v>0.98170000000000002</v>
      </c>
      <c r="E335" s="4" t="s">
        <v>155</v>
      </c>
      <c r="F335" s="4">
        <v>9816.8196719999996</v>
      </c>
      <c r="G335" s="4">
        <v>239.6</v>
      </c>
      <c r="H335" s="4">
        <v>12.4</v>
      </c>
      <c r="I335" s="4">
        <v>837.6</v>
      </c>
      <c r="K335" s="4">
        <v>0.1</v>
      </c>
      <c r="L335" s="4">
        <v>0.87139999999999995</v>
      </c>
      <c r="M335" s="4">
        <v>12.0014</v>
      </c>
      <c r="N335" s="4">
        <v>0.85540000000000005</v>
      </c>
      <c r="O335" s="4">
        <v>208.786</v>
      </c>
      <c r="P335" s="4">
        <v>10.805300000000001</v>
      </c>
      <c r="Q335" s="4">
        <v>219.6</v>
      </c>
      <c r="R335" s="4">
        <v>167.3879</v>
      </c>
      <c r="S335" s="4">
        <v>8.6628000000000007</v>
      </c>
      <c r="T335" s="4">
        <v>176.1</v>
      </c>
      <c r="U335" s="4">
        <v>837.56989999999996</v>
      </c>
      <c r="X335" s="4">
        <v>0</v>
      </c>
      <c r="Y335" s="4">
        <v>8.7099999999999997E-2</v>
      </c>
      <c r="Z335" s="4" t="s">
        <v>377</v>
      </c>
      <c r="AA335" s="4">
        <v>0</v>
      </c>
      <c r="AB335" s="4">
        <v>11.8</v>
      </c>
      <c r="AC335" s="4">
        <v>839</v>
      </c>
      <c r="AD335" s="4">
        <v>862</v>
      </c>
      <c r="AE335" s="4">
        <v>829</v>
      </c>
      <c r="AF335" s="4">
        <v>88</v>
      </c>
      <c r="AG335" s="4">
        <v>22.38</v>
      </c>
      <c r="AH335" s="4">
        <v>0.51</v>
      </c>
      <c r="AI335" s="4">
        <v>976</v>
      </c>
      <c r="AJ335" s="4">
        <v>-1</v>
      </c>
      <c r="AK335" s="4">
        <v>0</v>
      </c>
      <c r="AL335" s="4">
        <v>23</v>
      </c>
      <c r="AM335" s="4">
        <v>190</v>
      </c>
      <c r="AN335" s="4">
        <v>190.4</v>
      </c>
      <c r="AO335" s="4">
        <v>2.6</v>
      </c>
      <c r="AP335" s="4">
        <v>195</v>
      </c>
      <c r="AQ335" s="4" t="s">
        <v>155</v>
      </c>
      <c r="AR335" s="4">
        <v>2</v>
      </c>
      <c r="AS335" s="5">
        <v>0.87759259259259259</v>
      </c>
      <c r="AT335" s="4">
        <v>47.164251999999998</v>
      </c>
      <c r="AU335" s="4">
        <v>-88.489225000000005</v>
      </c>
      <c r="AV335" s="4">
        <v>319.39999999999998</v>
      </c>
      <c r="AW335" s="4">
        <v>22.1</v>
      </c>
      <c r="AX335" s="4">
        <v>12</v>
      </c>
      <c r="AY335" s="4">
        <v>10</v>
      </c>
      <c r="AZ335" s="4" t="s">
        <v>425</v>
      </c>
      <c r="BA335" s="4">
        <v>1.165</v>
      </c>
      <c r="BB335" s="4">
        <v>1.83</v>
      </c>
      <c r="BC335" s="4">
        <v>2.13</v>
      </c>
      <c r="BD335" s="4">
        <v>14.063000000000001</v>
      </c>
      <c r="BE335" s="4">
        <v>14.23</v>
      </c>
      <c r="BF335" s="4">
        <v>1.01</v>
      </c>
      <c r="BG335" s="4">
        <v>14.759</v>
      </c>
      <c r="BH335" s="4">
        <v>2812.777</v>
      </c>
      <c r="BI335" s="4">
        <v>127.605</v>
      </c>
      <c r="BJ335" s="4">
        <v>5.1239999999999997</v>
      </c>
      <c r="BK335" s="4">
        <v>0.26500000000000001</v>
      </c>
      <c r="BL335" s="4">
        <v>5.39</v>
      </c>
      <c r="BM335" s="4">
        <v>4.1079999999999997</v>
      </c>
      <c r="BN335" s="4">
        <v>0.21299999999999999</v>
      </c>
      <c r="BO335" s="4">
        <v>4.3209999999999997</v>
      </c>
      <c r="BP335" s="4">
        <v>6.4912000000000001</v>
      </c>
      <c r="BT335" s="4">
        <v>14.85</v>
      </c>
      <c r="BU335" s="4">
        <v>0.31289800000000001</v>
      </c>
      <c r="BV335" s="4">
        <v>-5</v>
      </c>
      <c r="BW335" s="4">
        <v>0.64500000000000002</v>
      </c>
      <c r="BX335" s="4">
        <v>7.6464449999999999</v>
      </c>
      <c r="BY335" s="4">
        <v>13.029</v>
      </c>
    </row>
    <row r="336" spans="1:77">
      <c r="A336" s="2">
        <v>42438</v>
      </c>
      <c r="B336" s="28">
        <v>0.66969266203703703</v>
      </c>
      <c r="C336" s="4">
        <v>14.041</v>
      </c>
      <c r="D336" s="4">
        <v>0.61240000000000006</v>
      </c>
      <c r="E336" s="4" t="s">
        <v>155</v>
      </c>
      <c r="F336" s="4">
        <v>6123.5695759999999</v>
      </c>
      <c r="G336" s="4">
        <v>260.60000000000002</v>
      </c>
      <c r="H336" s="4">
        <v>12.4</v>
      </c>
      <c r="I336" s="4">
        <v>846.6</v>
      </c>
      <c r="K336" s="4">
        <v>0.1</v>
      </c>
      <c r="L336" s="4">
        <v>0.87260000000000004</v>
      </c>
      <c r="M336" s="4">
        <v>12.252000000000001</v>
      </c>
      <c r="N336" s="4">
        <v>0.5343</v>
      </c>
      <c r="O336" s="4">
        <v>227.42</v>
      </c>
      <c r="P336" s="4">
        <v>10.82</v>
      </c>
      <c r="Q336" s="4">
        <v>238.2</v>
      </c>
      <c r="R336" s="4">
        <v>182.3272</v>
      </c>
      <c r="S336" s="4">
        <v>8.6745999999999999</v>
      </c>
      <c r="T336" s="4">
        <v>191</v>
      </c>
      <c r="U336" s="4">
        <v>846.57470000000001</v>
      </c>
      <c r="X336" s="4">
        <v>0</v>
      </c>
      <c r="Y336" s="4">
        <v>8.7300000000000003E-2</v>
      </c>
      <c r="Z336" s="4" t="s">
        <v>377</v>
      </c>
      <c r="AA336" s="4">
        <v>0</v>
      </c>
      <c r="AB336" s="4">
        <v>11.8</v>
      </c>
      <c r="AC336" s="4">
        <v>841</v>
      </c>
      <c r="AD336" s="4">
        <v>863</v>
      </c>
      <c r="AE336" s="4">
        <v>830</v>
      </c>
      <c r="AF336" s="4">
        <v>88</v>
      </c>
      <c r="AG336" s="4">
        <v>22.38</v>
      </c>
      <c r="AH336" s="4">
        <v>0.51</v>
      </c>
      <c r="AI336" s="4">
        <v>976</v>
      </c>
      <c r="AJ336" s="4">
        <v>-1</v>
      </c>
      <c r="AK336" s="4">
        <v>0</v>
      </c>
      <c r="AL336" s="4">
        <v>23</v>
      </c>
      <c r="AM336" s="4">
        <v>190</v>
      </c>
      <c r="AN336" s="4">
        <v>190</v>
      </c>
      <c r="AO336" s="4">
        <v>2.7</v>
      </c>
      <c r="AP336" s="4">
        <v>195</v>
      </c>
      <c r="AQ336" s="4" t="s">
        <v>155</v>
      </c>
      <c r="AR336" s="4">
        <v>2</v>
      </c>
      <c r="AS336" s="5">
        <v>0.87760416666666663</v>
      </c>
      <c r="AT336" s="4">
        <v>47.164220999999998</v>
      </c>
      <c r="AU336" s="4">
        <v>-88.489356000000001</v>
      </c>
      <c r="AV336" s="4">
        <v>319.3</v>
      </c>
      <c r="AW336" s="4">
        <v>22.5</v>
      </c>
      <c r="AX336" s="4">
        <v>12</v>
      </c>
      <c r="AY336" s="4">
        <v>10</v>
      </c>
      <c r="AZ336" s="4" t="s">
        <v>425</v>
      </c>
      <c r="BA336" s="4">
        <v>1.2</v>
      </c>
      <c r="BB336" s="4">
        <v>1.9</v>
      </c>
      <c r="BC336" s="4">
        <v>2.2000000000000002</v>
      </c>
      <c r="BD336" s="4">
        <v>14.063000000000001</v>
      </c>
      <c r="BE336" s="4">
        <v>14.37</v>
      </c>
      <c r="BF336" s="4">
        <v>1.02</v>
      </c>
      <c r="BG336" s="4">
        <v>14.602</v>
      </c>
      <c r="BH336" s="4">
        <v>2887.1010000000001</v>
      </c>
      <c r="BI336" s="4">
        <v>80.138999999999996</v>
      </c>
      <c r="BJ336" s="4">
        <v>5.6120000000000001</v>
      </c>
      <c r="BK336" s="4">
        <v>0.26700000000000002</v>
      </c>
      <c r="BL336" s="4">
        <v>5.8789999999999996</v>
      </c>
      <c r="BM336" s="4">
        <v>4.4989999999999997</v>
      </c>
      <c r="BN336" s="4">
        <v>0.214</v>
      </c>
      <c r="BO336" s="4">
        <v>4.7130000000000001</v>
      </c>
      <c r="BP336" s="4">
        <v>6.5964999999999998</v>
      </c>
      <c r="BT336" s="4">
        <v>14.951000000000001</v>
      </c>
      <c r="BU336" s="4">
        <v>0.31970599999999999</v>
      </c>
      <c r="BV336" s="4">
        <v>-5</v>
      </c>
      <c r="BW336" s="4">
        <v>0.64554999999999996</v>
      </c>
      <c r="BX336" s="4">
        <v>7.8128229999999999</v>
      </c>
      <c r="BY336" s="4">
        <v>13.040119000000001</v>
      </c>
    </row>
    <row r="337" spans="1:77">
      <c r="A337" s="2">
        <v>42438</v>
      </c>
      <c r="B337" s="28">
        <v>0.66970423611111107</v>
      </c>
      <c r="C337" s="4">
        <v>14.057</v>
      </c>
      <c r="D337" s="4">
        <v>0.4108</v>
      </c>
      <c r="E337" s="4" t="s">
        <v>155</v>
      </c>
      <c r="F337" s="4">
        <v>4107.7481230000003</v>
      </c>
      <c r="G337" s="4">
        <v>294.39999999999998</v>
      </c>
      <c r="H337" s="4">
        <v>12.4</v>
      </c>
      <c r="I337" s="4">
        <v>796.7</v>
      </c>
      <c r="K337" s="4">
        <v>0.1</v>
      </c>
      <c r="L337" s="4">
        <v>0.87429999999999997</v>
      </c>
      <c r="M337" s="4">
        <v>12.29</v>
      </c>
      <c r="N337" s="4">
        <v>0.35909999999999997</v>
      </c>
      <c r="O337" s="4">
        <v>257.34899999999999</v>
      </c>
      <c r="P337" s="4">
        <v>10.829599999999999</v>
      </c>
      <c r="Q337" s="4">
        <v>268.2</v>
      </c>
      <c r="R337" s="4">
        <v>206.3218</v>
      </c>
      <c r="S337" s="4">
        <v>8.6822999999999997</v>
      </c>
      <c r="T337" s="4">
        <v>215</v>
      </c>
      <c r="U337" s="4">
        <v>796.74639999999999</v>
      </c>
      <c r="X337" s="4">
        <v>0</v>
      </c>
      <c r="Y337" s="4">
        <v>8.7400000000000005E-2</v>
      </c>
      <c r="Z337" s="4" t="s">
        <v>377</v>
      </c>
      <c r="AA337" s="4">
        <v>0</v>
      </c>
      <c r="AB337" s="4">
        <v>11.7</v>
      </c>
      <c r="AC337" s="4">
        <v>842</v>
      </c>
      <c r="AD337" s="4">
        <v>866</v>
      </c>
      <c r="AE337" s="4">
        <v>831</v>
      </c>
      <c r="AF337" s="4">
        <v>88</v>
      </c>
      <c r="AG337" s="4">
        <v>22.38</v>
      </c>
      <c r="AH337" s="4">
        <v>0.51</v>
      </c>
      <c r="AI337" s="4">
        <v>976</v>
      </c>
      <c r="AJ337" s="4">
        <v>-1</v>
      </c>
      <c r="AK337" s="4">
        <v>0</v>
      </c>
      <c r="AL337" s="4">
        <v>23</v>
      </c>
      <c r="AM337" s="4">
        <v>190</v>
      </c>
      <c r="AN337" s="4">
        <v>190</v>
      </c>
      <c r="AO337" s="4">
        <v>2.7</v>
      </c>
      <c r="AP337" s="4">
        <v>195</v>
      </c>
      <c r="AQ337" s="4" t="s">
        <v>155</v>
      </c>
      <c r="AR337" s="4">
        <v>2</v>
      </c>
      <c r="AS337" s="5">
        <v>0.87761574074074078</v>
      </c>
      <c r="AT337" s="4">
        <v>47.164178</v>
      </c>
      <c r="AU337" s="4">
        <v>-88.489486999999997</v>
      </c>
      <c r="AV337" s="4">
        <v>319.2</v>
      </c>
      <c r="AW337" s="4">
        <v>23.8</v>
      </c>
      <c r="AX337" s="4">
        <v>12</v>
      </c>
      <c r="AY337" s="4">
        <v>10</v>
      </c>
      <c r="AZ337" s="4" t="s">
        <v>425</v>
      </c>
      <c r="BA337" s="4">
        <v>1.2</v>
      </c>
      <c r="BB337" s="4">
        <v>1.9</v>
      </c>
      <c r="BC337" s="4">
        <v>2.2000000000000002</v>
      </c>
      <c r="BD337" s="4">
        <v>14.063000000000001</v>
      </c>
      <c r="BE337" s="4">
        <v>14.58</v>
      </c>
      <c r="BF337" s="4">
        <v>1.04</v>
      </c>
      <c r="BG337" s="4">
        <v>14.379</v>
      </c>
      <c r="BH337" s="4">
        <v>2928.5129999999999</v>
      </c>
      <c r="BI337" s="4">
        <v>54.466999999999999</v>
      </c>
      <c r="BJ337" s="4">
        <v>6.4219999999999997</v>
      </c>
      <c r="BK337" s="4">
        <v>0.27</v>
      </c>
      <c r="BL337" s="4">
        <v>6.6920000000000002</v>
      </c>
      <c r="BM337" s="4">
        <v>5.1479999999999997</v>
      </c>
      <c r="BN337" s="4">
        <v>0.217</v>
      </c>
      <c r="BO337" s="4">
        <v>5.3650000000000002</v>
      </c>
      <c r="BP337" s="4">
        <v>6.2778999999999998</v>
      </c>
      <c r="BT337" s="4">
        <v>15.148</v>
      </c>
      <c r="BU337" s="4">
        <v>0.31829200000000002</v>
      </c>
      <c r="BV337" s="4">
        <v>-5</v>
      </c>
      <c r="BW337" s="4">
        <v>0.64544900000000005</v>
      </c>
      <c r="BX337" s="4">
        <v>7.7782679999999997</v>
      </c>
      <c r="BY337" s="4">
        <v>13.038079</v>
      </c>
    </row>
    <row r="338" spans="1:77">
      <c r="A338" s="2">
        <v>42438</v>
      </c>
      <c r="B338" s="28">
        <v>0.66971581018518522</v>
      </c>
      <c r="C338" s="4">
        <v>14.170999999999999</v>
      </c>
      <c r="D338" s="4">
        <v>0.26479999999999998</v>
      </c>
      <c r="E338" s="4" t="s">
        <v>155</v>
      </c>
      <c r="F338" s="4">
        <v>2647.55627</v>
      </c>
      <c r="G338" s="4">
        <v>276.3</v>
      </c>
      <c r="H338" s="4">
        <v>12.3</v>
      </c>
      <c r="I338" s="4">
        <v>622</v>
      </c>
      <c r="K338" s="4">
        <v>0.1</v>
      </c>
      <c r="L338" s="4">
        <v>0.87490000000000001</v>
      </c>
      <c r="M338" s="4">
        <v>12.398099999999999</v>
      </c>
      <c r="N338" s="4">
        <v>0.2316</v>
      </c>
      <c r="O338" s="4">
        <v>241.68389999999999</v>
      </c>
      <c r="P338" s="4">
        <v>10.749499999999999</v>
      </c>
      <c r="Q338" s="4">
        <v>252.4</v>
      </c>
      <c r="R338" s="4">
        <v>193.7628</v>
      </c>
      <c r="S338" s="4">
        <v>8.6181000000000001</v>
      </c>
      <c r="T338" s="4">
        <v>202.4</v>
      </c>
      <c r="U338" s="4">
        <v>622.03390000000002</v>
      </c>
      <c r="X338" s="4">
        <v>0</v>
      </c>
      <c r="Y338" s="4">
        <v>8.7499999999999994E-2</v>
      </c>
      <c r="Z338" s="4" t="s">
        <v>377</v>
      </c>
      <c r="AA338" s="4">
        <v>0</v>
      </c>
      <c r="AB338" s="4">
        <v>11.8</v>
      </c>
      <c r="AC338" s="4">
        <v>841</v>
      </c>
      <c r="AD338" s="4">
        <v>866</v>
      </c>
      <c r="AE338" s="4">
        <v>832</v>
      </c>
      <c r="AF338" s="4">
        <v>88</v>
      </c>
      <c r="AG338" s="4">
        <v>22.38</v>
      </c>
      <c r="AH338" s="4">
        <v>0.51</v>
      </c>
      <c r="AI338" s="4">
        <v>976</v>
      </c>
      <c r="AJ338" s="4">
        <v>-1</v>
      </c>
      <c r="AK338" s="4">
        <v>0</v>
      </c>
      <c r="AL338" s="4">
        <v>23</v>
      </c>
      <c r="AM338" s="4">
        <v>190</v>
      </c>
      <c r="AN338" s="4">
        <v>190</v>
      </c>
      <c r="AO338" s="4">
        <v>2.8</v>
      </c>
      <c r="AP338" s="4">
        <v>195</v>
      </c>
      <c r="AQ338" s="4" t="s">
        <v>155</v>
      </c>
      <c r="AR338" s="4">
        <v>2</v>
      </c>
      <c r="AS338" s="5">
        <v>0.87762731481481471</v>
      </c>
      <c r="AT338" s="4">
        <v>47.164124999999999</v>
      </c>
      <c r="AU338" s="4">
        <v>-88.489616999999996</v>
      </c>
      <c r="AV338" s="4">
        <v>319.2</v>
      </c>
      <c r="AW338" s="4">
        <v>25.2</v>
      </c>
      <c r="AX338" s="4">
        <v>12</v>
      </c>
      <c r="AY338" s="4">
        <v>10</v>
      </c>
      <c r="AZ338" s="4" t="s">
        <v>425</v>
      </c>
      <c r="BA338" s="4">
        <v>1.2</v>
      </c>
      <c r="BB338" s="4">
        <v>1.9</v>
      </c>
      <c r="BC338" s="4">
        <v>2.2000000000000002</v>
      </c>
      <c r="BD338" s="4">
        <v>14.063000000000001</v>
      </c>
      <c r="BE338" s="4">
        <v>14.64</v>
      </c>
      <c r="BF338" s="4">
        <v>1.04</v>
      </c>
      <c r="BG338" s="4">
        <v>14.303000000000001</v>
      </c>
      <c r="BH338" s="4">
        <v>2962.89</v>
      </c>
      <c r="BI338" s="4">
        <v>35.231000000000002</v>
      </c>
      <c r="BJ338" s="4">
        <v>6.048</v>
      </c>
      <c r="BK338" s="4">
        <v>0.26900000000000002</v>
      </c>
      <c r="BL338" s="4">
        <v>6.3170000000000002</v>
      </c>
      <c r="BM338" s="4">
        <v>4.8490000000000002</v>
      </c>
      <c r="BN338" s="4">
        <v>0.216</v>
      </c>
      <c r="BO338" s="4">
        <v>5.0650000000000004</v>
      </c>
      <c r="BP338" s="4">
        <v>4.9154999999999998</v>
      </c>
      <c r="BT338" s="4">
        <v>15.202</v>
      </c>
      <c r="BU338" s="4">
        <v>0.28775600000000001</v>
      </c>
      <c r="BV338" s="4">
        <v>-5</v>
      </c>
      <c r="BW338" s="4">
        <v>0.64665300000000003</v>
      </c>
      <c r="BX338" s="4">
        <v>7.0320369999999999</v>
      </c>
      <c r="BY338" s="4">
        <v>13.062391</v>
      </c>
    </row>
    <row r="339" spans="1:77">
      <c r="A339" s="2">
        <v>42438</v>
      </c>
      <c r="B339" s="28">
        <v>0.66972738425925915</v>
      </c>
      <c r="C339" s="4">
        <v>14.22</v>
      </c>
      <c r="D339" s="4">
        <v>0.20039999999999999</v>
      </c>
      <c r="E339" s="4" t="s">
        <v>155</v>
      </c>
      <c r="F339" s="4">
        <v>2004.4694529999999</v>
      </c>
      <c r="G339" s="4">
        <v>218.2</v>
      </c>
      <c r="H339" s="4">
        <v>12.2</v>
      </c>
      <c r="I339" s="4">
        <v>554.70000000000005</v>
      </c>
      <c r="K339" s="4">
        <v>0.1</v>
      </c>
      <c r="L339" s="4">
        <v>0.87509999999999999</v>
      </c>
      <c r="M339" s="4">
        <v>12.444100000000001</v>
      </c>
      <c r="N339" s="4">
        <v>0.1754</v>
      </c>
      <c r="O339" s="4">
        <v>190.93940000000001</v>
      </c>
      <c r="P339" s="4">
        <v>10.676399999999999</v>
      </c>
      <c r="Q339" s="4">
        <v>201.6</v>
      </c>
      <c r="R339" s="4">
        <v>153.07990000000001</v>
      </c>
      <c r="S339" s="4">
        <v>8.5594999999999999</v>
      </c>
      <c r="T339" s="4">
        <v>161.6</v>
      </c>
      <c r="U339" s="4">
        <v>554.66229999999996</v>
      </c>
      <c r="X339" s="4">
        <v>0</v>
      </c>
      <c r="Y339" s="4">
        <v>8.7499999999999994E-2</v>
      </c>
      <c r="Z339" s="4" t="s">
        <v>377</v>
      </c>
      <c r="AA339" s="4">
        <v>0</v>
      </c>
      <c r="AB339" s="4">
        <v>11.8</v>
      </c>
      <c r="AC339" s="4">
        <v>842</v>
      </c>
      <c r="AD339" s="4">
        <v>866</v>
      </c>
      <c r="AE339" s="4">
        <v>833</v>
      </c>
      <c r="AF339" s="4">
        <v>88</v>
      </c>
      <c r="AG339" s="4">
        <v>22.38</v>
      </c>
      <c r="AH339" s="4">
        <v>0.51</v>
      </c>
      <c r="AI339" s="4">
        <v>976</v>
      </c>
      <c r="AJ339" s="4">
        <v>-1</v>
      </c>
      <c r="AK339" s="4">
        <v>0</v>
      </c>
      <c r="AL339" s="4">
        <v>23</v>
      </c>
      <c r="AM339" s="4">
        <v>190</v>
      </c>
      <c r="AN339" s="4">
        <v>190</v>
      </c>
      <c r="AO339" s="4">
        <v>2.7</v>
      </c>
      <c r="AP339" s="4">
        <v>195</v>
      </c>
      <c r="AQ339" s="4" t="s">
        <v>155</v>
      </c>
      <c r="AR339" s="4">
        <v>2</v>
      </c>
      <c r="AS339" s="5">
        <v>0.87763888888888886</v>
      </c>
      <c r="AT339" s="4">
        <v>47.164057999999997</v>
      </c>
      <c r="AU339" s="4">
        <v>-88.489743000000004</v>
      </c>
      <c r="AV339" s="4">
        <v>319.2</v>
      </c>
      <c r="AW339" s="4">
        <v>26.5</v>
      </c>
      <c r="AX339" s="4">
        <v>12</v>
      </c>
      <c r="AY339" s="4">
        <v>10</v>
      </c>
      <c r="AZ339" s="4" t="s">
        <v>425</v>
      </c>
      <c r="BA339" s="4">
        <v>1.2</v>
      </c>
      <c r="BB339" s="4">
        <v>1.9</v>
      </c>
      <c r="BC339" s="4">
        <v>2.2649349999999999</v>
      </c>
      <c r="BD339" s="4">
        <v>14.063000000000001</v>
      </c>
      <c r="BE339" s="4">
        <v>14.67</v>
      </c>
      <c r="BF339" s="4">
        <v>1.04</v>
      </c>
      <c r="BG339" s="4">
        <v>14.271000000000001</v>
      </c>
      <c r="BH339" s="4">
        <v>2977.875</v>
      </c>
      <c r="BI339" s="4">
        <v>26.716999999999999</v>
      </c>
      <c r="BJ339" s="4">
        <v>4.7850000000000001</v>
      </c>
      <c r="BK339" s="4">
        <v>0.26800000000000002</v>
      </c>
      <c r="BL339" s="4">
        <v>5.0519999999999996</v>
      </c>
      <c r="BM339" s="4">
        <v>3.8359999999999999</v>
      </c>
      <c r="BN339" s="4">
        <v>0.214</v>
      </c>
      <c r="BO339" s="4">
        <v>4.0510000000000002</v>
      </c>
      <c r="BP339" s="4">
        <v>4.3890000000000002</v>
      </c>
      <c r="BT339" s="4">
        <v>15.227</v>
      </c>
      <c r="BU339" s="4">
        <v>0.28342800000000001</v>
      </c>
      <c r="BV339" s="4">
        <v>-5</v>
      </c>
      <c r="BW339" s="4">
        <v>0.64689799999999997</v>
      </c>
      <c r="BX339" s="4">
        <v>6.926272</v>
      </c>
      <c r="BY339" s="4">
        <v>13.06734</v>
      </c>
    </row>
    <row r="340" spans="1:77">
      <c r="A340" s="2">
        <v>42438</v>
      </c>
      <c r="B340" s="28">
        <v>0.6697389583333333</v>
      </c>
      <c r="C340" s="4">
        <v>14.22</v>
      </c>
      <c r="D340" s="4">
        <v>0.1772</v>
      </c>
      <c r="E340" s="4" t="s">
        <v>155</v>
      </c>
      <c r="F340" s="4">
        <v>1771.5762709999999</v>
      </c>
      <c r="G340" s="4">
        <v>216.7</v>
      </c>
      <c r="H340" s="4">
        <v>12.2</v>
      </c>
      <c r="I340" s="4">
        <v>633</v>
      </c>
      <c r="K340" s="4">
        <v>0.1</v>
      </c>
      <c r="L340" s="4">
        <v>0.87519999999999998</v>
      </c>
      <c r="M340" s="4">
        <v>12.4458</v>
      </c>
      <c r="N340" s="4">
        <v>0.15509999999999999</v>
      </c>
      <c r="O340" s="4">
        <v>189.63669999999999</v>
      </c>
      <c r="P340" s="4">
        <v>10.6891</v>
      </c>
      <c r="Q340" s="4">
        <v>200.3</v>
      </c>
      <c r="R340" s="4">
        <v>152.03550000000001</v>
      </c>
      <c r="S340" s="4">
        <v>8.5696999999999992</v>
      </c>
      <c r="T340" s="4">
        <v>160.6</v>
      </c>
      <c r="U340" s="4">
        <v>633.0444</v>
      </c>
      <c r="X340" s="4">
        <v>0</v>
      </c>
      <c r="Y340" s="4">
        <v>8.7499999999999994E-2</v>
      </c>
      <c r="Z340" s="4" t="s">
        <v>377</v>
      </c>
      <c r="AA340" s="4">
        <v>0</v>
      </c>
      <c r="AB340" s="4">
        <v>11.8</v>
      </c>
      <c r="AC340" s="4">
        <v>842</v>
      </c>
      <c r="AD340" s="4">
        <v>867</v>
      </c>
      <c r="AE340" s="4">
        <v>834</v>
      </c>
      <c r="AF340" s="4">
        <v>88</v>
      </c>
      <c r="AG340" s="4">
        <v>22.38</v>
      </c>
      <c r="AH340" s="4">
        <v>0.51</v>
      </c>
      <c r="AI340" s="4">
        <v>976</v>
      </c>
      <c r="AJ340" s="4">
        <v>-1</v>
      </c>
      <c r="AK340" s="4">
        <v>0</v>
      </c>
      <c r="AL340" s="4">
        <v>23</v>
      </c>
      <c r="AM340" s="4">
        <v>190</v>
      </c>
      <c r="AN340" s="4">
        <v>190</v>
      </c>
      <c r="AO340" s="4">
        <v>2.7</v>
      </c>
      <c r="AP340" s="4">
        <v>195</v>
      </c>
      <c r="AQ340" s="4" t="s">
        <v>155</v>
      </c>
      <c r="AR340" s="4">
        <v>2</v>
      </c>
      <c r="AS340" s="5">
        <v>0.87765046296296301</v>
      </c>
      <c r="AT340" s="4">
        <v>47.163983000000002</v>
      </c>
      <c r="AU340" s="4">
        <v>-88.489867000000004</v>
      </c>
      <c r="AV340" s="4">
        <v>319.10000000000002</v>
      </c>
      <c r="AW340" s="4">
        <v>27.4</v>
      </c>
      <c r="AX340" s="4">
        <v>12</v>
      </c>
      <c r="AY340" s="4">
        <v>10</v>
      </c>
      <c r="AZ340" s="4" t="s">
        <v>425</v>
      </c>
      <c r="BA340" s="4">
        <v>1.135035</v>
      </c>
      <c r="BB340" s="4">
        <v>1.835035</v>
      </c>
      <c r="BC340" s="4">
        <v>2.1700699999999999</v>
      </c>
      <c r="BD340" s="4">
        <v>14.063000000000001</v>
      </c>
      <c r="BE340" s="4">
        <v>14.69</v>
      </c>
      <c r="BF340" s="4">
        <v>1.04</v>
      </c>
      <c r="BG340" s="4">
        <v>14.256</v>
      </c>
      <c r="BH340" s="4">
        <v>2980.835</v>
      </c>
      <c r="BI340" s="4">
        <v>23.635999999999999</v>
      </c>
      <c r="BJ340" s="4">
        <v>4.7560000000000002</v>
      </c>
      <c r="BK340" s="4">
        <v>0.26800000000000002</v>
      </c>
      <c r="BL340" s="4">
        <v>5.024</v>
      </c>
      <c r="BM340" s="4">
        <v>3.8130000000000002</v>
      </c>
      <c r="BN340" s="4">
        <v>0.215</v>
      </c>
      <c r="BO340" s="4">
        <v>4.0279999999999996</v>
      </c>
      <c r="BP340" s="4">
        <v>5.0136000000000003</v>
      </c>
      <c r="BT340" s="4">
        <v>15.242000000000001</v>
      </c>
      <c r="BU340" s="4">
        <v>0.30812200000000001</v>
      </c>
      <c r="BV340" s="4">
        <v>-5</v>
      </c>
      <c r="BW340" s="4">
        <v>0.64489799999999997</v>
      </c>
      <c r="BX340" s="4">
        <v>7.529731</v>
      </c>
      <c r="BY340" s="4">
        <v>13.02694</v>
      </c>
    </row>
    <row r="341" spans="1:77">
      <c r="A341" s="2">
        <v>42438</v>
      </c>
      <c r="B341" s="28">
        <v>0.66975053240740745</v>
      </c>
      <c r="C341" s="4">
        <v>14.257</v>
      </c>
      <c r="D341" s="4">
        <v>0.16980000000000001</v>
      </c>
      <c r="E341" s="4" t="s">
        <v>155</v>
      </c>
      <c r="F341" s="4">
        <v>1698.3108110000001</v>
      </c>
      <c r="G341" s="4">
        <v>270.60000000000002</v>
      </c>
      <c r="H341" s="4">
        <v>12.3</v>
      </c>
      <c r="I341" s="4">
        <v>722.8</v>
      </c>
      <c r="K341" s="4">
        <v>0.1</v>
      </c>
      <c r="L341" s="4">
        <v>0.87490000000000001</v>
      </c>
      <c r="M341" s="4">
        <v>12.4735</v>
      </c>
      <c r="N341" s="4">
        <v>0.14860000000000001</v>
      </c>
      <c r="O341" s="4">
        <v>236.75559999999999</v>
      </c>
      <c r="P341" s="4">
        <v>10.7616</v>
      </c>
      <c r="Q341" s="4">
        <v>247.5</v>
      </c>
      <c r="R341" s="4">
        <v>189.8117</v>
      </c>
      <c r="S341" s="4">
        <v>8.6278000000000006</v>
      </c>
      <c r="T341" s="4">
        <v>198.4</v>
      </c>
      <c r="U341" s="4">
        <v>722.84590000000003</v>
      </c>
      <c r="X341" s="4">
        <v>0</v>
      </c>
      <c r="Y341" s="4">
        <v>8.7499999999999994E-2</v>
      </c>
      <c r="Z341" s="4" t="s">
        <v>377</v>
      </c>
      <c r="AA341" s="4">
        <v>0</v>
      </c>
      <c r="AB341" s="4">
        <v>11.8</v>
      </c>
      <c r="AC341" s="4">
        <v>843</v>
      </c>
      <c r="AD341" s="4">
        <v>868</v>
      </c>
      <c r="AE341" s="4">
        <v>834</v>
      </c>
      <c r="AF341" s="4">
        <v>88</v>
      </c>
      <c r="AG341" s="4">
        <v>22.38</v>
      </c>
      <c r="AH341" s="4">
        <v>0.51</v>
      </c>
      <c r="AI341" s="4">
        <v>976</v>
      </c>
      <c r="AJ341" s="4">
        <v>-1</v>
      </c>
      <c r="AK341" s="4">
        <v>0</v>
      </c>
      <c r="AL341" s="4">
        <v>23</v>
      </c>
      <c r="AM341" s="4">
        <v>190</v>
      </c>
      <c r="AN341" s="4">
        <v>190</v>
      </c>
      <c r="AO341" s="4">
        <v>2.7</v>
      </c>
      <c r="AP341" s="4">
        <v>195</v>
      </c>
      <c r="AQ341" s="4" t="s">
        <v>155</v>
      </c>
      <c r="AR341" s="4">
        <v>2</v>
      </c>
      <c r="AS341" s="5">
        <v>0.87766203703703705</v>
      </c>
      <c r="AT341" s="4">
        <v>47.163904000000002</v>
      </c>
      <c r="AU341" s="4">
        <v>-88.489993999999996</v>
      </c>
      <c r="AV341" s="4">
        <v>318.89999999999998</v>
      </c>
      <c r="AW341" s="4">
        <v>28.1</v>
      </c>
      <c r="AX341" s="4">
        <v>12</v>
      </c>
      <c r="AY341" s="4">
        <v>10</v>
      </c>
      <c r="AZ341" s="4" t="s">
        <v>425</v>
      </c>
      <c r="BA341" s="4">
        <v>1.165</v>
      </c>
      <c r="BB341" s="4">
        <v>1.865</v>
      </c>
      <c r="BC341" s="4">
        <v>2.165</v>
      </c>
      <c r="BD341" s="4">
        <v>14.063000000000001</v>
      </c>
      <c r="BE341" s="4">
        <v>14.65</v>
      </c>
      <c r="BF341" s="4">
        <v>1.04</v>
      </c>
      <c r="BG341" s="4">
        <v>14.295</v>
      </c>
      <c r="BH341" s="4">
        <v>2980.337</v>
      </c>
      <c r="BI341" s="4">
        <v>22.597000000000001</v>
      </c>
      <c r="BJ341" s="4">
        <v>5.9240000000000004</v>
      </c>
      <c r="BK341" s="4">
        <v>0.26900000000000002</v>
      </c>
      <c r="BL341" s="4">
        <v>6.1929999999999996</v>
      </c>
      <c r="BM341" s="4">
        <v>4.7489999999999997</v>
      </c>
      <c r="BN341" s="4">
        <v>0.216</v>
      </c>
      <c r="BO341" s="4">
        <v>4.9649999999999999</v>
      </c>
      <c r="BP341" s="4">
        <v>5.7111000000000001</v>
      </c>
      <c r="BT341" s="4">
        <v>15.2</v>
      </c>
      <c r="BU341" s="4">
        <v>0.30202099999999998</v>
      </c>
      <c r="BV341" s="4">
        <v>-5</v>
      </c>
      <c r="BW341" s="4">
        <v>0.64565300000000003</v>
      </c>
      <c r="BX341" s="4">
        <v>7.3806380000000003</v>
      </c>
      <c r="BY341" s="4">
        <v>13.042191000000001</v>
      </c>
    </row>
    <row r="342" spans="1:77">
      <c r="A342" s="2">
        <v>42438</v>
      </c>
      <c r="B342" s="28">
        <v>0.66976210648148149</v>
      </c>
      <c r="C342" s="4">
        <v>14.409000000000001</v>
      </c>
      <c r="D342" s="4">
        <v>0.1643</v>
      </c>
      <c r="E342" s="4" t="s">
        <v>155</v>
      </c>
      <c r="F342" s="4">
        <v>1643.0048469999999</v>
      </c>
      <c r="G342" s="4">
        <v>294.39999999999998</v>
      </c>
      <c r="H342" s="4">
        <v>12.3</v>
      </c>
      <c r="I342" s="4">
        <v>701.5</v>
      </c>
      <c r="K342" s="4">
        <v>0.1</v>
      </c>
      <c r="L342" s="4">
        <v>0.87380000000000002</v>
      </c>
      <c r="M342" s="4">
        <v>12.590999999999999</v>
      </c>
      <c r="N342" s="4">
        <v>0.14360000000000001</v>
      </c>
      <c r="O342" s="4">
        <v>257.21339999999998</v>
      </c>
      <c r="P342" s="4">
        <v>10.759</v>
      </c>
      <c r="Q342" s="4">
        <v>268</v>
      </c>
      <c r="R342" s="4">
        <v>206.2131</v>
      </c>
      <c r="S342" s="4">
        <v>8.6257000000000001</v>
      </c>
      <c r="T342" s="4">
        <v>214.8</v>
      </c>
      <c r="U342" s="4">
        <v>701.52</v>
      </c>
      <c r="X342" s="4">
        <v>0</v>
      </c>
      <c r="Y342" s="4">
        <v>8.7400000000000005E-2</v>
      </c>
      <c r="Z342" s="4" t="s">
        <v>377</v>
      </c>
      <c r="AA342" s="4">
        <v>0</v>
      </c>
      <c r="AB342" s="4">
        <v>11.7</v>
      </c>
      <c r="AC342" s="4">
        <v>843</v>
      </c>
      <c r="AD342" s="4">
        <v>868</v>
      </c>
      <c r="AE342" s="4">
        <v>834</v>
      </c>
      <c r="AF342" s="4">
        <v>88</v>
      </c>
      <c r="AG342" s="4">
        <v>22.38</v>
      </c>
      <c r="AH342" s="4">
        <v>0.51</v>
      </c>
      <c r="AI342" s="4">
        <v>976</v>
      </c>
      <c r="AJ342" s="4">
        <v>-1</v>
      </c>
      <c r="AK342" s="4">
        <v>0</v>
      </c>
      <c r="AL342" s="4">
        <v>23</v>
      </c>
      <c r="AM342" s="4">
        <v>190</v>
      </c>
      <c r="AN342" s="4">
        <v>190</v>
      </c>
      <c r="AO342" s="4">
        <v>2.7</v>
      </c>
      <c r="AP342" s="4">
        <v>195</v>
      </c>
      <c r="AQ342" s="4" t="s">
        <v>155</v>
      </c>
      <c r="AR342" s="4">
        <v>2</v>
      </c>
      <c r="AS342" s="5">
        <v>0.87767361111111108</v>
      </c>
      <c r="AT342" s="4">
        <v>47.163837999999998</v>
      </c>
      <c r="AU342" s="4">
        <v>-88.490145999999996</v>
      </c>
      <c r="AV342" s="4">
        <v>318.60000000000002</v>
      </c>
      <c r="AW342" s="4">
        <v>28.9</v>
      </c>
      <c r="AX342" s="4">
        <v>12</v>
      </c>
      <c r="AY342" s="4">
        <v>10</v>
      </c>
      <c r="AZ342" s="4" t="s">
        <v>425</v>
      </c>
      <c r="BA342" s="4">
        <v>1.33</v>
      </c>
      <c r="BB342" s="4">
        <v>1.3149999999999999</v>
      </c>
      <c r="BC342" s="4">
        <v>2.2650000000000001</v>
      </c>
      <c r="BD342" s="4">
        <v>14.063000000000001</v>
      </c>
      <c r="BE342" s="4">
        <v>14.52</v>
      </c>
      <c r="BF342" s="4">
        <v>1.03</v>
      </c>
      <c r="BG342" s="4">
        <v>14.439</v>
      </c>
      <c r="BH342" s="4">
        <v>2982.4050000000002</v>
      </c>
      <c r="BI342" s="4">
        <v>21.645</v>
      </c>
      <c r="BJ342" s="4">
        <v>6.38</v>
      </c>
      <c r="BK342" s="4">
        <v>0.26700000000000002</v>
      </c>
      <c r="BL342" s="4">
        <v>6.6470000000000002</v>
      </c>
      <c r="BM342" s="4">
        <v>5.1150000000000002</v>
      </c>
      <c r="BN342" s="4">
        <v>0.214</v>
      </c>
      <c r="BO342" s="4">
        <v>5.3289999999999997</v>
      </c>
      <c r="BP342" s="4">
        <v>5.4946999999999999</v>
      </c>
      <c r="BT342" s="4">
        <v>15.05</v>
      </c>
      <c r="BU342" s="4">
        <v>0.282939</v>
      </c>
      <c r="BV342" s="4">
        <v>-5</v>
      </c>
      <c r="BW342" s="4">
        <v>0.64589799999999997</v>
      </c>
      <c r="BX342" s="4">
        <v>6.9143220000000003</v>
      </c>
      <c r="BY342" s="4">
        <v>13.047140000000001</v>
      </c>
    </row>
    <row r="343" spans="1:77">
      <c r="A343" s="2">
        <v>42438</v>
      </c>
      <c r="B343" s="28">
        <v>0.66977368055555553</v>
      </c>
      <c r="C343" s="4">
        <v>14.393000000000001</v>
      </c>
      <c r="D343" s="4">
        <v>0.15279999999999999</v>
      </c>
      <c r="E343" s="4" t="s">
        <v>155</v>
      </c>
      <c r="F343" s="4">
        <v>1527.752332</v>
      </c>
      <c r="G343" s="4">
        <v>286.2</v>
      </c>
      <c r="H343" s="4">
        <v>12.4</v>
      </c>
      <c r="I343" s="4">
        <v>600</v>
      </c>
      <c r="K343" s="4">
        <v>0.1</v>
      </c>
      <c r="L343" s="4">
        <v>0.87409999999999999</v>
      </c>
      <c r="M343" s="4">
        <v>12.5815</v>
      </c>
      <c r="N343" s="4">
        <v>0.13350000000000001</v>
      </c>
      <c r="O343" s="4">
        <v>250.2054</v>
      </c>
      <c r="P343" s="4">
        <v>10.850199999999999</v>
      </c>
      <c r="Q343" s="4">
        <v>261.10000000000002</v>
      </c>
      <c r="R343" s="4">
        <v>200.59460000000001</v>
      </c>
      <c r="S343" s="4">
        <v>8.6988000000000003</v>
      </c>
      <c r="T343" s="4">
        <v>209.3</v>
      </c>
      <c r="U343" s="4">
        <v>600.02459999999996</v>
      </c>
      <c r="X343" s="4">
        <v>0</v>
      </c>
      <c r="Y343" s="4">
        <v>8.7400000000000005E-2</v>
      </c>
      <c r="Z343" s="4" t="s">
        <v>377</v>
      </c>
      <c r="AA343" s="4">
        <v>0</v>
      </c>
      <c r="AB343" s="4">
        <v>11.8</v>
      </c>
      <c r="AC343" s="4">
        <v>843</v>
      </c>
      <c r="AD343" s="4">
        <v>867</v>
      </c>
      <c r="AE343" s="4">
        <v>833</v>
      </c>
      <c r="AF343" s="4">
        <v>88</v>
      </c>
      <c r="AG343" s="4">
        <v>22.38</v>
      </c>
      <c r="AH343" s="4">
        <v>0.51</v>
      </c>
      <c r="AI343" s="4">
        <v>976</v>
      </c>
      <c r="AJ343" s="4">
        <v>-1</v>
      </c>
      <c r="AK343" s="4">
        <v>0</v>
      </c>
      <c r="AL343" s="4">
        <v>23</v>
      </c>
      <c r="AM343" s="4">
        <v>190</v>
      </c>
      <c r="AN343" s="4">
        <v>190</v>
      </c>
      <c r="AO343" s="4">
        <v>2.7</v>
      </c>
      <c r="AP343" s="4">
        <v>195</v>
      </c>
      <c r="AQ343" s="4" t="s">
        <v>155</v>
      </c>
      <c r="AR343" s="4">
        <v>2</v>
      </c>
      <c r="AS343" s="5">
        <v>0.87768518518518512</v>
      </c>
      <c r="AT343" s="4">
        <v>47.163786999999999</v>
      </c>
      <c r="AU343" s="4">
        <v>-88.490316000000007</v>
      </c>
      <c r="AV343" s="4">
        <v>318.60000000000002</v>
      </c>
      <c r="AW343" s="4">
        <v>29.9</v>
      </c>
      <c r="AX343" s="4">
        <v>12</v>
      </c>
      <c r="AY343" s="4">
        <v>10</v>
      </c>
      <c r="AZ343" s="4" t="s">
        <v>425</v>
      </c>
      <c r="BA343" s="4">
        <v>1.4650000000000001</v>
      </c>
      <c r="BB343" s="4">
        <v>1.1950000000000001</v>
      </c>
      <c r="BC343" s="4">
        <v>2.4300000000000002</v>
      </c>
      <c r="BD343" s="4">
        <v>14.063000000000001</v>
      </c>
      <c r="BE343" s="4">
        <v>14.56</v>
      </c>
      <c r="BF343" s="4">
        <v>1.04</v>
      </c>
      <c r="BG343" s="4">
        <v>14.397</v>
      </c>
      <c r="BH343" s="4">
        <v>2987.0990000000002</v>
      </c>
      <c r="BI343" s="4">
        <v>20.181000000000001</v>
      </c>
      <c r="BJ343" s="4">
        <v>6.2210000000000001</v>
      </c>
      <c r="BK343" s="4">
        <v>0.27</v>
      </c>
      <c r="BL343" s="4">
        <v>6.4909999999999997</v>
      </c>
      <c r="BM343" s="4">
        <v>4.9870000000000001</v>
      </c>
      <c r="BN343" s="4">
        <v>0.216</v>
      </c>
      <c r="BO343" s="4">
        <v>5.2039999999999997</v>
      </c>
      <c r="BP343" s="4">
        <v>4.7107000000000001</v>
      </c>
      <c r="BT343" s="4">
        <v>15.09</v>
      </c>
      <c r="BU343" s="4">
        <v>0.29783599999999999</v>
      </c>
      <c r="BV343" s="4">
        <v>-5</v>
      </c>
      <c r="BW343" s="4">
        <v>0.64444900000000005</v>
      </c>
      <c r="BX343" s="4">
        <v>7.2783670000000003</v>
      </c>
      <c r="BY343" s="4">
        <v>13.01787</v>
      </c>
    </row>
    <row r="344" spans="1:77">
      <c r="A344" s="2">
        <v>42438</v>
      </c>
      <c r="B344" s="28">
        <v>0.66978525462962957</v>
      </c>
      <c r="C344" s="4">
        <v>14.39</v>
      </c>
      <c r="D344" s="4">
        <v>0.13</v>
      </c>
      <c r="E344" s="4" t="s">
        <v>155</v>
      </c>
      <c r="F344" s="4">
        <v>1300</v>
      </c>
      <c r="G344" s="4">
        <v>238.4</v>
      </c>
      <c r="H344" s="4">
        <v>12.5</v>
      </c>
      <c r="I344" s="4">
        <v>513</v>
      </c>
      <c r="K344" s="4">
        <v>0.1</v>
      </c>
      <c r="L344" s="4">
        <v>0.87450000000000006</v>
      </c>
      <c r="M344" s="4">
        <v>12.583600000000001</v>
      </c>
      <c r="N344" s="4">
        <v>0.1137</v>
      </c>
      <c r="O344" s="4">
        <v>208.4623</v>
      </c>
      <c r="P344" s="4">
        <v>10.9414</v>
      </c>
      <c r="Q344" s="4">
        <v>219.4</v>
      </c>
      <c r="R344" s="4">
        <v>167.1284</v>
      </c>
      <c r="S344" s="4">
        <v>8.7720000000000002</v>
      </c>
      <c r="T344" s="4">
        <v>175.9</v>
      </c>
      <c r="U344" s="4">
        <v>512.95129999999995</v>
      </c>
      <c r="X344" s="4">
        <v>0</v>
      </c>
      <c r="Y344" s="4">
        <v>8.7400000000000005E-2</v>
      </c>
      <c r="Z344" s="4" t="s">
        <v>377</v>
      </c>
      <c r="AA344" s="4">
        <v>0</v>
      </c>
      <c r="AB344" s="4">
        <v>11.8</v>
      </c>
      <c r="AC344" s="4">
        <v>843</v>
      </c>
      <c r="AD344" s="4">
        <v>867</v>
      </c>
      <c r="AE344" s="4">
        <v>832</v>
      </c>
      <c r="AF344" s="4">
        <v>88</v>
      </c>
      <c r="AG344" s="4">
        <v>22.38</v>
      </c>
      <c r="AH344" s="4">
        <v>0.51</v>
      </c>
      <c r="AI344" s="4">
        <v>976</v>
      </c>
      <c r="AJ344" s="4">
        <v>-1</v>
      </c>
      <c r="AK344" s="4">
        <v>0</v>
      </c>
      <c r="AL344" s="4">
        <v>23</v>
      </c>
      <c r="AM344" s="4">
        <v>190</v>
      </c>
      <c r="AN344" s="4">
        <v>190</v>
      </c>
      <c r="AO344" s="4">
        <v>2.8</v>
      </c>
      <c r="AP344" s="4">
        <v>195</v>
      </c>
      <c r="AQ344" s="4" t="s">
        <v>155</v>
      </c>
      <c r="AR344" s="4">
        <v>2</v>
      </c>
      <c r="AS344" s="5">
        <v>0.87769675925925927</v>
      </c>
      <c r="AT344" s="4">
        <v>47.163746000000003</v>
      </c>
      <c r="AU344" s="4">
        <v>-88.490494999999996</v>
      </c>
      <c r="AV344" s="4">
        <v>318.5</v>
      </c>
      <c r="AW344" s="4">
        <v>30.6</v>
      </c>
      <c r="AX344" s="4">
        <v>12</v>
      </c>
      <c r="AY344" s="4">
        <v>10</v>
      </c>
      <c r="AZ344" s="4" t="s">
        <v>425</v>
      </c>
      <c r="BA344" s="4">
        <v>1.5649999999999999</v>
      </c>
      <c r="BB344" s="4">
        <v>1.43</v>
      </c>
      <c r="BC344" s="4">
        <v>2.6949999999999998</v>
      </c>
      <c r="BD344" s="4">
        <v>14.063000000000001</v>
      </c>
      <c r="BE344" s="4">
        <v>14.59</v>
      </c>
      <c r="BF344" s="4">
        <v>1.04</v>
      </c>
      <c r="BG344" s="4">
        <v>14.355</v>
      </c>
      <c r="BH344" s="4">
        <v>2993.8220000000001</v>
      </c>
      <c r="BI344" s="4">
        <v>17.213999999999999</v>
      </c>
      <c r="BJ344" s="4">
        <v>5.194</v>
      </c>
      <c r="BK344" s="4">
        <v>0.27300000000000002</v>
      </c>
      <c r="BL344" s="4">
        <v>5.4660000000000002</v>
      </c>
      <c r="BM344" s="4">
        <v>4.1639999999999997</v>
      </c>
      <c r="BN344" s="4">
        <v>0.219</v>
      </c>
      <c r="BO344" s="4">
        <v>4.383</v>
      </c>
      <c r="BP344" s="4">
        <v>4.0354999999999999</v>
      </c>
      <c r="BT344" s="4">
        <v>15.127000000000001</v>
      </c>
      <c r="BU344" s="4">
        <v>0.29306199999999999</v>
      </c>
      <c r="BV344" s="4">
        <v>-5</v>
      </c>
      <c r="BW344" s="4">
        <v>0.64400000000000002</v>
      </c>
      <c r="BX344" s="4">
        <v>7.1617030000000002</v>
      </c>
      <c r="BY344" s="4">
        <v>13.008800000000001</v>
      </c>
    </row>
    <row r="345" spans="1:77">
      <c r="A345" s="2">
        <v>42438</v>
      </c>
      <c r="B345" s="28">
        <v>0.66979682870370372</v>
      </c>
      <c r="C345" s="4">
        <v>14.385</v>
      </c>
      <c r="D345" s="4">
        <v>0.13</v>
      </c>
      <c r="E345" s="4" t="s">
        <v>155</v>
      </c>
      <c r="F345" s="4">
        <v>1300</v>
      </c>
      <c r="G345" s="4">
        <v>219.6</v>
      </c>
      <c r="H345" s="4">
        <v>12.7</v>
      </c>
      <c r="I345" s="4">
        <v>477.5</v>
      </c>
      <c r="K345" s="4">
        <v>0.1</v>
      </c>
      <c r="L345" s="4">
        <v>0.87460000000000004</v>
      </c>
      <c r="M345" s="4">
        <v>12.5802</v>
      </c>
      <c r="N345" s="4">
        <v>0.1137</v>
      </c>
      <c r="O345" s="4">
        <v>192.03559999999999</v>
      </c>
      <c r="P345" s="4">
        <v>11.1069</v>
      </c>
      <c r="Q345" s="4">
        <v>203.1</v>
      </c>
      <c r="R345" s="4">
        <v>153.95869999999999</v>
      </c>
      <c r="S345" s="4">
        <v>8.9046000000000003</v>
      </c>
      <c r="T345" s="4">
        <v>162.9</v>
      </c>
      <c r="U345" s="4">
        <v>477.45659999999998</v>
      </c>
      <c r="X345" s="4">
        <v>0</v>
      </c>
      <c r="Y345" s="4">
        <v>8.7499999999999994E-2</v>
      </c>
      <c r="Z345" s="4" t="s">
        <v>377</v>
      </c>
      <c r="AA345" s="4">
        <v>0</v>
      </c>
      <c r="AB345" s="4">
        <v>11.8</v>
      </c>
      <c r="AC345" s="4">
        <v>843</v>
      </c>
      <c r="AD345" s="4">
        <v>868</v>
      </c>
      <c r="AE345" s="4">
        <v>831</v>
      </c>
      <c r="AF345" s="4">
        <v>88</v>
      </c>
      <c r="AG345" s="4">
        <v>22.38</v>
      </c>
      <c r="AH345" s="4">
        <v>0.51</v>
      </c>
      <c r="AI345" s="4">
        <v>976</v>
      </c>
      <c r="AJ345" s="4">
        <v>-1</v>
      </c>
      <c r="AK345" s="4">
        <v>0</v>
      </c>
      <c r="AL345" s="4">
        <v>23</v>
      </c>
      <c r="AM345" s="4">
        <v>190</v>
      </c>
      <c r="AN345" s="4">
        <v>190.6</v>
      </c>
      <c r="AO345" s="4">
        <v>2.8</v>
      </c>
      <c r="AP345" s="4">
        <v>195</v>
      </c>
      <c r="AQ345" s="4" t="s">
        <v>155</v>
      </c>
      <c r="AR345" s="4">
        <v>2</v>
      </c>
      <c r="AS345" s="5">
        <v>0.87770833333333342</v>
      </c>
      <c r="AT345" s="4">
        <v>47.163705999999998</v>
      </c>
      <c r="AU345" s="4">
        <v>-88.490669999999994</v>
      </c>
      <c r="AV345" s="4">
        <v>318.3</v>
      </c>
      <c r="AW345" s="4">
        <v>30.5</v>
      </c>
      <c r="AX345" s="4">
        <v>12</v>
      </c>
      <c r="AY345" s="4">
        <v>10</v>
      </c>
      <c r="AZ345" s="4" t="s">
        <v>425</v>
      </c>
      <c r="BA345" s="4">
        <v>1.21</v>
      </c>
      <c r="BB345" s="4">
        <v>1.4350000000000001</v>
      </c>
      <c r="BC345" s="4">
        <v>2.085</v>
      </c>
      <c r="BD345" s="4">
        <v>14.063000000000001</v>
      </c>
      <c r="BE345" s="4">
        <v>14.6</v>
      </c>
      <c r="BF345" s="4">
        <v>1.04</v>
      </c>
      <c r="BG345" s="4">
        <v>14.343999999999999</v>
      </c>
      <c r="BH345" s="4">
        <v>2994.6480000000001</v>
      </c>
      <c r="BI345" s="4">
        <v>17.225000000000001</v>
      </c>
      <c r="BJ345" s="4">
        <v>4.7869999999999999</v>
      </c>
      <c r="BK345" s="4">
        <v>0.27700000000000002</v>
      </c>
      <c r="BL345" s="4">
        <v>5.0640000000000001</v>
      </c>
      <c r="BM345" s="4">
        <v>3.8380000000000001</v>
      </c>
      <c r="BN345" s="4">
        <v>0.222</v>
      </c>
      <c r="BO345" s="4">
        <v>4.0599999999999996</v>
      </c>
      <c r="BP345" s="4">
        <v>3.7583000000000002</v>
      </c>
      <c r="BT345" s="4">
        <v>15.137</v>
      </c>
      <c r="BU345" s="4">
        <v>0.27379599999999998</v>
      </c>
      <c r="BV345" s="4">
        <v>-5</v>
      </c>
      <c r="BW345" s="4">
        <v>0.64400000000000002</v>
      </c>
      <c r="BX345" s="4">
        <v>6.6908899999999996</v>
      </c>
      <c r="BY345" s="4">
        <v>13.008800000000001</v>
      </c>
    </row>
    <row r="346" spans="1:77">
      <c r="A346" s="2">
        <v>42438</v>
      </c>
      <c r="B346" s="28">
        <v>0.66980840277777787</v>
      </c>
      <c r="C346" s="4">
        <v>14.372999999999999</v>
      </c>
      <c r="D346" s="4">
        <v>0.1229</v>
      </c>
      <c r="E346" s="4" t="s">
        <v>155</v>
      </c>
      <c r="F346" s="4">
        <v>1229.3683349999999</v>
      </c>
      <c r="G346" s="4">
        <v>219.5</v>
      </c>
      <c r="H346" s="4">
        <v>13.2</v>
      </c>
      <c r="I346" s="4">
        <v>512.70000000000005</v>
      </c>
      <c r="K346" s="4">
        <v>0.1</v>
      </c>
      <c r="L346" s="4">
        <v>0.87470000000000003</v>
      </c>
      <c r="M346" s="4">
        <v>12.5715</v>
      </c>
      <c r="N346" s="4">
        <v>0.1075</v>
      </c>
      <c r="O346" s="4">
        <v>192.0111</v>
      </c>
      <c r="P346" s="4">
        <v>11.537800000000001</v>
      </c>
      <c r="Q346" s="4">
        <v>203.5</v>
      </c>
      <c r="R346" s="4">
        <v>153.9391</v>
      </c>
      <c r="S346" s="4">
        <v>9.2500999999999998</v>
      </c>
      <c r="T346" s="4">
        <v>163.19999999999999</v>
      </c>
      <c r="U346" s="4">
        <v>512.6979</v>
      </c>
      <c r="X346" s="4">
        <v>0</v>
      </c>
      <c r="Y346" s="4">
        <v>8.7499999999999994E-2</v>
      </c>
      <c r="Z346" s="4" t="s">
        <v>377</v>
      </c>
      <c r="AA346" s="4">
        <v>0</v>
      </c>
      <c r="AB346" s="4">
        <v>11.8</v>
      </c>
      <c r="AC346" s="4">
        <v>844</v>
      </c>
      <c r="AD346" s="4">
        <v>869</v>
      </c>
      <c r="AE346" s="4">
        <v>830</v>
      </c>
      <c r="AF346" s="4">
        <v>88</v>
      </c>
      <c r="AG346" s="4">
        <v>22.38</v>
      </c>
      <c r="AH346" s="4">
        <v>0.51</v>
      </c>
      <c r="AI346" s="4">
        <v>976</v>
      </c>
      <c r="AJ346" s="4">
        <v>-1</v>
      </c>
      <c r="AK346" s="4">
        <v>0</v>
      </c>
      <c r="AL346" s="4">
        <v>23</v>
      </c>
      <c r="AM346" s="4">
        <v>190</v>
      </c>
      <c r="AN346" s="4">
        <v>190.4</v>
      </c>
      <c r="AO346" s="4">
        <v>2.8</v>
      </c>
      <c r="AP346" s="4">
        <v>195</v>
      </c>
      <c r="AQ346" s="4" t="s">
        <v>155</v>
      </c>
      <c r="AR346" s="4">
        <v>2</v>
      </c>
      <c r="AS346" s="5">
        <v>0.87771990740740735</v>
      </c>
      <c r="AT346" s="4">
        <v>47.163674</v>
      </c>
      <c r="AU346" s="4">
        <v>-88.490844999999993</v>
      </c>
      <c r="AV346" s="4">
        <v>318.5</v>
      </c>
      <c r="AW346" s="4">
        <v>30.3</v>
      </c>
      <c r="AX346" s="4">
        <v>12</v>
      </c>
      <c r="AY346" s="4">
        <v>10</v>
      </c>
      <c r="AZ346" s="4" t="s">
        <v>425</v>
      </c>
      <c r="BA346" s="4">
        <v>1.0649999999999999</v>
      </c>
      <c r="BB346" s="4">
        <v>1.595</v>
      </c>
      <c r="BC346" s="4">
        <v>1.895</v>
      </c>
      <c r="BD346" s="4">
        <v>14.063000000000001</v>
      </c>
      <c r="BE346" s="4">
        <v>14.62</v>
      </c>
      <c r="BF346" s="4">
        <v>1.04</v>
      </c>
      <c r="BG346" s="4">
        <v>14.327999999999999</v>
      </c>
      <c r="BH346" s="4">
        <v>2995.2510000000002</v>
      </c>
      <c r="BI346" s="4">
        <v>16.306000000000001</v>
      </c>
      <c r="BJ346" s="4">
        <v>4.7910000000000004</v>
      </c>
      <c r="BK346" s="4">
        <v>0.28799999999999998</v>
      </c>
      <c r="BL346" s="4">
        <v>5.0789999999999997</v>
      </c>
      <c r="BM346" s="4">
        <v>3.8410000000000002</v>
      </c>
      <c r="BN346" s="4">
        <v>0.23100000000000001</v>
      </c>
      <c r="BO346" s="4">
        <v>4.0720000000000001</v>
      </c>
      <c r="BP346" s="4">
        <v>4.0392999999999999</v>
      </c>
      <c r="BT346" s="4">
        <v>15.153</v>
      </c>
      <c r="BU346" s="4">
        <v>0.29679499999999998</v>
      </c>
      <c r="BV346" s="4">
        <v>-5</v>
      </c>
      <c r="BW346" s="4">
        <v>0.64400000000000002</v>
      </c>
      <c r="BX346" s="4">
        <v>7.2529279999999998</v>
      </c>
      <c r="BY346" s="4">
        <v>13.008800000000001</v>
      </c>
    </row>
    <row r="347" spans="1:77">
      <c r="A347" s="2">
        <v>42438</v>
      </c>
      <c r="B347" s="28">
        <v>0.66981997685185179</v>
      </c>
      <c r="C347" s="4">
        <v>14.352</v>
      </c>
      <c r="D347" s="4">
        <v>0.12</v>
      </c>
      <c r="E347" s="4" t="s">
        <v>155</v>
      </c>
      <c r="F347" s="4">
        <v>1200</v>
      </c>
      <c r="G347" s="4">
        <v>291.10000000000002</v>
      </c>
      <c r="H347" s="4">
        <v>20.100000000000001</v>
      </c>
      <c r="I347" s="4">
        <v>633.6</v>
      </c>
      <c r="K347" s="4">
        <v>0.1</v>
      </c>
      <c r="L347" s="4">
        <v>0.87470000000000003</v>
      </c>
      <c r="M347" s="4">
        <v>12.553599999999999</v>
      </c>
      <c r="N347" s="4">
        <v>0.105</v>
      </c>
      <c r="O347" s="4">
        <v>254.62909999999999</v>
      </c>
      <c r="P347" s="4">
        <v>17.581700000000001</v>
      </c>
      <c r="Q347" s="4">
        <v>272.2</v>
      </c>
      <c r="R347" s="4">
        <v>204.1412</v>
      </c>
      <c r="S347" s="4">
        <v>14.095599999999999</v>
      </c>
      <c r="T347" s="4">
        <v>218.2</v>
      </c>
      <c r="U347" s="4">
        <v>633.62580000000003</v>
      </c>
      <c r="X347" s="4">
        <v>0</v>
      </c>
      <c r="Y347" s="4">
        <v>8.7499999999999994E-2</v>
      </c>
      <c r="Z347" s="4" t="s">
        <v>377</v>
      </c>
      <c r="AA347" s="4">
        <v>0</v>
      </c>
      <c r="AB347" s="4">
        <v>11.8</v>
      </c>
      <c r="AC347" s="4">
        <v>845</v>
      </c>
      <c r="AD347" s="4">
        <v>868</v>
      </c>
      <c r="AE347" s="4">
        <v>832</v>
      </c>
      <c r="AF347" s="4">
        <v>88</v>
      </c>
      <c r="AG347" s="4">
        <v>22.38</v>
      </c>
      <c r="AH347" s="4">
        <v>0.51</v>
      </c>
      <c r="AI347" s="4">
        <v>976</v>
      </c>
      <c r="AJ347" s="4">
        <v>-1</v>
      </c>
      <c r="AK347" s="4">
        <v>0</v>
      </c>
      <c r="AL347" s="4">
        <v>23</v>
      </c>
      <c r="AM347" s="4">
        <v>190</v>
      </c>
      <c r="AN347" s="4">
        <v>190</v>
      </c>
      <c r="AO347" s="4">
        <v>2.7</v>
      </c>
      <c r="AP347" s="4">
        <v>195</v>
      </c>
      <c r="AQ347" s="4" t="s">
        <v>155</v>
      </c>
      <c r="AR347" s="4">
        <v>2</v>
      </c>
      <c r="AS347" s="5">
        <v>0.8777314814814815</v>
      </c>
      <c r="AT347" s="4">
        <v>47.163646999999997</v>
      </c>
      <c r="AU347" s="4">
        <v>-88.491018999999994</v>
      </c>
      <c r="AV347" s="4">
        <v>318.60000000000002</v>
      </c>
      <c r="AW347" s="4">
        <v>30.2</v>
      </c>
      <c r="AX347" s="4">
        <v>12</v>
      </c>
      <c r="AY347" s="4">
        <v>10</v>
      </c>
      <c r="AZ347" s="4" t="s">
        <v>425</v>
      </c>
      <c r="BA347" s="4">
        <v>1.23</v>
      </c>
      <c r="BB347" s="4">
        <v>1.83</v>
      </c>
      <c r="BC347" s="4">
        <v>2.1949999999999998</v>
      </c>
      <c r="BD347" s="4">
        <v>14.063000000000001</v>
      </c>
      <c r="BE347" s="4">
        <v>14.63</v>
      </c>
      <c r="BF347" s="4">
        <v>1.04</v>
      </c>
      <c r="BG347" s="4">
        <v>14.323</v>
      </c>
      <c r="BH347" s="4">
        <v>2992.96</v>
      </c>
      <c r="BI347" s="4">
        <v>15.928000000000001</v>
      </c>
      <c r="BJ347" s="4">
        <v>6.3570000000000002</v>
      </c>
      <c r="BK347" s="4">
        <v>0.439</v>
      </c>
      <c r="BL347" s="4">
        <v>6.7960000000000003</v>
      </c>
      <c r="BM347" s="4">
        <v>5.0970000000000004</v>
      </c>
      <c r="BN347" s="4">
        <v>0.35199999999999998</v>
      </c>
      <c r="BO347" s="4">
        <v>5.4489999999999998</v>
      </c>
      <c r="BP347" s="4">
        <v>4.9953000000000003</v>
      </c>
      <c r="BT347" s="4">
        <v>15.163</v>
      </c>
      <c r="BU347" s="4">
        <v>0.30983699999999997</v>
      </c>
      <c r="BV347" s="4">
        <v>-5</v>
      </c>
      <c r="BW347" s="4">
        <v>0.64344900000000005</v>
      </c>
      <c r="BX347" s="4">
        <v>7.5716419999999998</v>
      </c>
      <c r="BY347" s="4">
        <v>12.997669999999999</v>
      </c>
    </row>
    <row r="348" spans="1:77">
      <c r="A348" s="2">
        <v>42438</v>
      </c>
      <c r="B348" s="28">
        <v>0.66983155092592594</v>
      </c>
      <c r="C348" s="4">
        <v>14.316000000000001</v>
      </c>
      <c r="D348" s="4">
        <v>0.1193</v>
      </c>
      <c r="E348" s="4" t="s">
        <v>155</v>
      </c>
      <c r="F348" s="4">
        <v>1192.544283</v>
      </c>
      <c r="G348" s="4">
        <v>367.4</v>
      </c>
      <c r="H348" s="4">
        <v>20.100000000000001</v>
      </c>
      <c r="I348" s="4">
        <v>784.3</v>
      </c>
      <c r="K348" s="4">
        <v>0.1</v>
      </c>
      <c r="L348" s="4">
        <v>0.87480000000000002</v>
      </c>
      <c r="M348" s="4">
        <v>12.5243</v>
      </c>
      <c r="N348" s="4">
        <v>0.1043</v>
      </c>
      <c r="O348" s="4">
        <v>321.37819999999999</v>
      </c>
      <c r="P348" s="4">
        <v>17.584299999999999</v>
      </c>
      <c r="Q348" s="4">
        <v>339</v>
      </c>
      <c r="R348" s="4">
        <v>257.65530000000001</v>
      </c>
      <c r="S348" s="4">
        <v>14.0977</v>
      </c>
      <c r="T348" s="4">
        <v>271.8</v>
      </c>
      <c r="U348" s="4">
        <v>784.25699999999995</v>
      </c>
      <c r="X348" s="4">
        <v>0</v>
      </c>
      <c r="Y348" s="4">
        <v>8.7499999999999994E-2</v>
      </c>
      <c r="Z348" s="4" t="s">
        <v>377</v>
      </c>
      <c r="AA348" s="4">
        <v>0</v>
      </c>
      <c r="AB348" s="4">
        <v>11.8</v>
      </c>
      <c r="AC348" s="4">
        <v>846</v>
      </c>
      <c r="AD348" s="4">
        <v>869</v>
      </c>
      <c r="AE348" s="4">
        <v>834</v>
      </c>
      <c r="AF348" s="4">
        <v>88</v>
      </c>
      <c r="AG348" s="4">
        <v>22.38</v>
      </c>
      <c r="AH348" s="4">
        <v>0.51</v>
      </c>
      <c r="AI348" s="4">
        <v>976</v>
      </c>
      <c r="AJ348" s="4">
        <v>-1</v>
      </c>
      <c r="AK348" s="4">
        <v>0</v>
      </c>
      <c r="AL348" s="4">
        <v>23</v>
      </c>
      <c r="AM348" s="4">
        <v>190</v>
      </c>
      <c r="AN348" s="4">
        <v>190</v>
      </c>
      <c r="AO348" s="4">
        <v>2.7</v>
      </c>
      <c r="AP348" s="4">
        <v>195</v>
      </c>
      <c r="AQ348" s="4" t="s">
        <v>155</v>
      </c>
      <c r="AR348" s="4">
        <v>2</v>
      </c>
      <c r="AS348" s="5">
        <v>0.87774305555555554</v>
      </c>
      <c r="AT348" s="4">
        <v>47.163614000000003</v>
      </c>
      <c r="AU348" s="4">
        <v>-88.491191000000001</v>
      </c>
      <c r="AV348" s="4">
        <v>318.60000000000002</v>
      </c>
      <c r="AW348" s="4">
        <v>30.1</v>
      </c>
      <c r="AX348" s="4">
        <v>12</v>
      </c>
      <c r="AY348" s="4">
        <v>10</v>
      </c>
      <c r="AZ348" s="4" t="s">
        <v>425</v>
      </c>
      <c r="BA348" s="4">
        <v>1.43</v>
      </c>
      <c r="BB348" s="4">
        <v>1.3149999999999999</v>
      </c>
      <c r="BC348" s="4">
        <v>2.3650000000000002</v>
      </c>
      <c r="BD348" s="4">
        <v>14.063000000000001</v>
      </c>
      <c r="BE348" s="4">
        <v>14.64</v>
      </c>
      <c r="BF348" s="4">
        <v>1.04</v>
      </c>
      <c r="BG348" s="4">
        <v>14.307</v>
      </c>
      <c r="BH348" s="4">
        <v>2989.4810000000002</v>
      </c>
      <c r="BI348" s="4">
        <v>15.85</v>
      </c>
      <c r="BJ348" s="4">
        <v>8.0329999999999995</v>
      </c>
      <c r="BK348" s="4">
        <v>0.44</v>
      </c>
      <c r="BL348" s="4">
        <v>8.4730000000000008</v>
      </c>
      <c r="BM348" s="4">
        <v>6.44</v>
      </c>
      <c r="BN348" s="4">
        <v>0.35199999999999998</v>
      </c>
      <c r="BO348" s="4">
        <v>6.7930000000000001</v>
      </c>
      <c r="BP348" s="4">
        <v>6.1901000000000002</v>
      </c>
      <c r="BT348" s="4">
        <v>15.183</v>
      </c>
      <c r="BU348" s="4">
        <v>0.32604</v>
      </c>
      <c r="BV348" s="4">
        <v>-5</v>
      </c>
      <c r="BW348" s="4">
        <v>0.64355099999999998</v>
      </c>
      <c r="BX348" s="4">
        <v>7.9676020000000003</v>
      </c>
      <c r="BY348" s="4">
        <v>12.99973</v>
      </c>
    </row>
    <row r="349" spans="1:77">
      <c r="A349" s="2">
        <v>42438</v>
      </c>
      <c r="B349" s="28">
        <v>0.66984312499999998</v>
      </c>
      <c r="C349" s="4">
        <v>14.257999999999999</v>
      </c>
      <c r="D349" s="4">
        <v>0.1205</v>
      </c>
      <c r="E349" s="4" t="s">
        <v>155</v>
      </c>
      <c r="F349" s="4">
        <v>1204.5765610000001</v>
      </c>
      <c r="G349" s="4">
        <v>744.5</v>
      </c>
      <c r="H349" s="4">
        <v>8.1999999999999993</v>
      </c>
      <c r="I349" s="4">
        <v>844.1</v>
      </c>
      <c r="K349" s="4">
        <v>0.1</v>
      </c>
      <c r="L349" s="4">
        <v>0.87529999999999997</v>
      </c>
      <c r="M349" s="4">
        <v>12.4796</v>
      </c>
      <c r="N349" s="4">
        <v>0.10539999999999999</v>
      </c>
      <c r="O349" s="4">
        <v>651.66269999999997</v>
      </c>
      <c r="P349" s="4">
        <v>7.2037000000000004</v>
      </c>
      <c r="Q349" s="4">
        <v>658.9</v>
      </c>
      <c r="R349" s="4">
        <v>522.45100000000002</v>
      </c>
      <c r="S349" s="4">
        <v>5.7754000000000003</v>
      </c>
      <c r="T349" s="4">
        <v>528.20000000000005</v>
      </c>
      <c r="U349" s="4">
        <v>844.13340000000005</v>
      </c>
      <c r="X349" s="4">
        <v>0</v>
      </c>
      <c r="Y349" s="4">
        <v>8.7499999999999994E-2</v>
      </c>
      <c r="Z349" s="4" t="s">
        <v>377</v>
      </c>
      <c r="AA349" s="4">
        <v>0</v>
      </c>
      <c r="AB349" s="4">
        <v>11.8</v>
      </c>
      <c r="AC349" s="4">
        <v>847</v>
      </c>
      <c r="AD349" s="4">
        <v>871</v>
      </c>
      <c r="AE349" s="4">
        <v>835</v>
      </c>
      <c r="AF349" s="4">
        <v>88</v>
      </c>
      <c r="AG349" s="4">
        <v>22.38</v>
      </c>
      <c r="AH349" s="4">
        <v>0.51</v>
      </c>
      <c r="AI349" s="4">
        <v>976</v>
      </c>
      <c r="AJ349" s="4">
        <v>-1</v>
      </c>
      <c r="AK349" s="4">
        <v>0</v>
      </c>
      <c r="AL349" s="4">
        <v>23</v>
      </c>
      <c r="AM349" s="4">
        <v>190</v>
      </c>
      <c r="AN349" s="4">
        <v>190</v>
      </c>
      <c r="AO349" s="4">
        <v>2.8</v>
      </c>
      <c r="AP349" s="4">
        <v>195</v>
      </c>
      <c r="AQ349" s="4" t="s">
        <v>155</v>
      </c>
      <c r="AR349" s="4">
        <v>2</v>
      </c>
      <c r="AS349" s="5">
        <v>0.87775462962962969</v>
      </c>
      <c r="AT349" s="4">
        <v>47.163564999999998</v>
      </c>
      <c r="AU349" s="4">
        <v>-88.491359000000003</v>
      </c>
      <c r="AV349" s="4">
        <v>318.2</v>
      </c>
      <c r="AW349" s="4">
        <v>30.3</v>
      </c>
      <c r="AX349" s="4">
        <v>12</v>
      </c>
      <c r="AY349" s="4">
        <v>10</v>
      </c>
      <c r="AZ349" s="4" t="s">
        <v>425</v>
      </c>
      <c r="BA349" s="4">
        <v>1.3049999999999999</v>
      </c>
      <c r="BB349" s="4">
        <v>1.0649999999999999</v>
      </c>
      <c r="BC349" s="4">
        <v>2.27</v>
      </c>
      <c r="BD349" s="4">
        <v>14.063000000000001</v>
      </c>
      <c r="BE349" s="4">
        <v>14.69</v>
      </c>
      <c r="BF349" s="4">
        <v>1.04</v>
      </c>
      <c r="BG349" s="4">
        <v>14.253</v>
      </c>
      <c r="BH349" s="4">
        <v>2987.6819999999998</v>
      </c>
      <c r="BI349" s="4">
        <v>16.065000000000001</v>
      </c>
      <c r="BJ349" s="4">
        <v>16.338000000000001</v>
      </c>
      <c r="BK349" s="4">
        <v>0.18099999999999999</v>
      </c>
      <c r="BL349" s="4">
        <v>16.518000000000001</v>
      </c>
      <c r="BM349" s="4">
        <v>13.098000000000001</v>
      </c>
      <c r="BN349" s="4">
        <v>0.14499999999999999</v>
      </c>
      <c r="BO349" s="4">
        <v>13.243</v>
      </c>
      <c r="BP349" s="4">
        <v>6.6825999999999999</v>
      </c>
      <c r="BT349" s="4">
        <v>15.236000000000001</v>
      </c>
      <c r="BU349" s="4">
        <v>0.36769299999999999</v>
      </c>
      <c r="BV349" s="4">
        <v>-5</v>
      </c>
      <c r="BW349" s="4">
        <v>0.64344900000000005</v>
      </c>
      <c r="BX349" s="4">
        <v>8.9854979999999998</v>
      </c>
      <c r="BY349" s="4">
        <v>12.997669999999999</v>
      </c>
    </row>
    <row r="350" spans="1:77">
      <c r="A350" s="2">
        <v>42438</v>
      </c>
      <c r="B350" s="28">
        <v>0.66985469907407413</v>
      </c>
      <c r="C350" s="4">
        <v>14.25</v>
      </c>
      <c r="D350" s="4">
        <v>0.1321</v>
      </c>
      <c r="E350" s="4" t="s">
        <v>155</v>
      </c>
      <c r="F350" s="4">
        <v>1320.54339</v>
      </c>
      <c r="G350" s="4">
        <v>1049.4000000000001</v>
      </c>
      <c r="H350" s="4">
        <v>26.9</v>
      </c>
      <c r="I350" s="4">
        <v>887.4</v>
      </c>
      <c r="K350" s="4">
        <v>0.1</v>
      </c>
      <c r="L350" s="4">
        <v>0.87519999999999998</v>
      </c>
      <c r="M350" s="4">
        <v>12.471399999999999</v>
      </c>
      <c r="N350" s="4">
        <v>0.11559999999999999</v>
      </c>
      <c r="O350" s="4">
        <v>918.40380000000005</v>
      </c>
      <c r="P350" s="4">
        <v>23.5426</v>
      </c>
      <c r="Q350" s="4">
        <v>941.9</v>
      </c>
      <c r="R350" s="4">
        <v>736.30269999999996</v>
      </c>
      <c r="S350" s="4">
        <v>18.874600000000001</v>
      </c>
      <c r="T350" s="4">
        <v>755.2</v>
      </c>
      <c r="U350" s="4">
        <v>887.39599999999996</v>
      </c>
      <c r="X350" s="4">
        <v>0</v>
      </c>
      <c r="Y350" s="4">
        <v>8.7499999999999994E-2</v>
      </c>
      <c r="Z350" s="4" t="s">
        <v>377</v>
      </c>
      <c r="AA350" s="4">
        <v>0</v>
      </c>
      <c r="AB350" s="4">
        <v>11.8</v>
      </c>
      <c r="AC350" s="4">
        <v>848</v>
      </c>
      <c r="AD350" s="4">
        <v>873</v>
      </c>
      <c r="AE350" s="4">
        <v>833</v>
      </c>
      <c r="AF350" s="4">
        <v>88</v>
      </c>
      <c r="AG350" s="4">
        <v>22.38</v>
      </c>
      <c r="AH350" s="4">
        <v>0.51</v>
      </c>
      <c r="AI350" s="4">
        <v>976</v>
      </c>
      <c r="AJ350" s="4">
        <v>-1</v>
      </c>
      <c r="AK350" s="4">
        <v>0</v>
      </c>
      <c r="AL350" s="4">
        <v>23</v>
      </c>
      <c r="AM350" s="4">
        <v>190</v>
      </c>
      <c r="AN350" s="4">
        <v>190</v>
      </c>
      <c r="AO350" s="4">
        <v>2.8</v>
      </c>
      <c r="AP350" s="4">
        <v>195</v>
      </c>
      <c r="AQ350" s="4" t="s">
        <v>155</v>
      </c>
      <c r="AR350" s="4">
        <v>2</v>
      </c>
      <c r="AS350" s="5">
        <v>0.87776620370370362</v>
      </c>
      <c r="AT350" s="4">
        <v>47.163485999999999</v>
      </c>
      <c r="AU350" s="4">
        <v>-88.491512</v>
      </c>
      <c r="AV350" s="4">
        <v>318.2</v>
      </c>
      <c r="AW350" s="4">
        <v>31</v>
      </c>
      <c r="AX350" s="4">
        <v>12</v>
      </c>
      <c r="AY350" s="4">
        <v>10</v>
      </c>
      <c r="AZ350" s="4" t="s">
        <v>425</v>
      </c>
      <c r="BA350" s="4">
        <v>1.2</v>
      </c>
      <c r="BB350" s="4">
        <v>1.23</v>
      </c>
      <c r="BC350" s="4">
        <v>2.33</v>
      </c>
      <c r="BD350" s="4">
        <v>14.063000000000001</v>
      </c>
      <c r="BE350" s="4">
        <v>14.68</v>
      </c>
      <c r="BF350" s="4">
        <v>1.04</v>
      </c>
      <c r="BG350" s="4">
        <v>14.260999999999999</v>
      </c>
      <c r="BH350" s="4">
        <v>2984.2379999999998</v>
      </c>
      <c r="BI350" s="4">
        <v>17.600999999999999</v>
      </c>
      <c r="BJ350" s="4">
        <v>23.013999999999999</v>
      </c>
      <c r="BK350" s="4">
        <v>0.59</v>
      </c>
      <c r="BL350" s="4">
        <v>23.603999999999999</v>
      </c>
      <c r="BM350" s="4">
        <v>18.451000000000001</v>
      </c>
      <c r="BN350" s="4">
        <v>0.47299999999999998</v>
      </c>
      <c r="BO350" s="4">
        <v>18.923999999999999</v>
      </c>
      <c r="BP350" s="4">
        <v>7.0214999999999996</v>
      </c>
      <c r="BT350" s="4">
        <v>15.227</v>
      </c>
      <c r="BU350" s="4">
        <v>0.38479600000000003</v>
      </c>
      <c r="BV350" s="4">
        <v>-5</v>
      </c>
      <c r="BW350" s="4">
        <v>0.64300000000000002</v>
      </c>
      <c r="BX350" s="4">
        <v>9.4034530000000007</v>
      </c>
      <c r="BY350" s="4">
        <v>12.9886</v>
      </c>
    </row>
    <row r="351" spans="1:77">
      <c r="A351" s="2">
        <v>42438</v>
      </c>
      <c r="B351" s="28">
        <v>0.66986627314814806</v>
      </c>
      <c r="C351" s="4">
        <v>14.276</v>
      </c>
      <c r="D351" s="4">
        <v>0.15229999999999999</v>
      </c>
      <c r="E351" s="4" t="s">
        <v>155</v>
      </c>
      <c r="F351" s="4">
        <v>1523.300892</v>
      </c>
      <c r="G351" s="4">
        <v>1099.0999999999999</v>
      </c>
      <c r="H351" s="4">
        <v>26</v>
      </c>
      <c r="I351" s="4">
        <v>907.5</v>
      </c>
      <c r="K351" s="4">
        <v>0.1</v>
      </c>
      <c r="L351" s="4">
        <v>0.87480000000000002</v>
      </c>
      <c r="M351" s="4">
        <v>12.488799999999999</v>
      </c>
      <c r="N351" s="4">
        <v>0.1333</v>
      </c>
      <c r="O351" s="4">
        <v>961.48620000000005</v>
      </c>
      <c r="P351" s="4">
        <v>22.753</v>
      </c>
      <c r="Q351" s="4">
        <v>984.2</v>
      </c>
      <c r="R351" s="4">
        <v>770.84270000000004</v>
      </c>
      <c r="S351" s="4">
        <v>18.241599999999998</v>
      </c>
      <c r="T351" s="4">
        <v>789.1</v>
      </c>
      <c r="U351" s="4">
        <v>907.48590000000002</v>
      </c>
      <c r="X351" s="4">
        <v>0</v>
      </c>
      <c r="Y351" s="4">
        <v>8.7499999999999994E-2</v>
      </c>
      <c r="Z351" s="4" t="s">
        <v>377</v>
      </c>
      <c r="AA351" s="4">
        <v>0</v>
      </c>
      <c r="AB351" s="4">
        <v>11.8</v>
      </c>
      <c r="AC351" s="4">
        <v>848</v>
      </c>
      <c r="AD351" s="4">
        <v>874</v>
      </c>
      <c r="AE351" s="4">
        <v>832</v>
      </c>
      <c r="AF351" s="4">
        <v>88</v>
      </c>
      <c r="AG351" s="4">
        <v>22.38</v>
      </c>
      <c r="AH351" s="4">
        <v>0.51</v>
      </c>
      <c r="AI351" s="4">
        <v>976</v>
      </c>
      <c r="AJ351" s="4">
        <v>-1</v>
      </c>
      <c r="AK351" s="4">
        <v>0</v>
      </c>
      <c r="AL351" s="4">
        <v>23</v>
      </c>
      <c r="AM351" s="4">
        <v>190</v>
      </c>
      <c r="AN351" s="4">
        <v>190</v>
      </c>
      <c r="AO351" s="4">
        <v>2.8</v>
      </c>
      <c r="AP351" s="4">
        <v>195</v>
      </c>
      <c r="AQ351" s="4" t="s">
        <v>155</v>
      </c>
      <c r="AR351" s="4">
        <v>2</v>
      </c>
      <c r="AS351" s="5">
        <v>0.87777777777777777</v>
      </c>
      <c r="AT351" s="4">
        <v>47.163395000000001</v>
      </c>
      <c r="AU351" s="4">
        <v>-88.491657000000004</v>
      </c>
      <c r="AV351" s="4">
        <v>318.3</v>
      </c>
      <c r="AW351" s="4">
        <v>31.7</v>
      </c>
      <c r="AX351" s="4">
        <v>12</v>
      </c>
      <c r="AY351" s="4">
        <v>10</v>
      </c>
      <c r="AZ351" s="4" t="s">
        <v>425</v>
      </c>
      <c r="BA351" s="4">
        <v>1.33</v>
      </c>
      <c r="BB351" s="4">
        <v>1.105</v>
      </c>
      <c r="BC351" s="4">
        <v>2.4649999999999999</v>
      </c>
      <c r="BD351" s="4">
        <v>14.063000000000001</v>
      </c>
      <c r="BE351" s="4">
        <v>14.63</v>
      </c>
      <c r="BF351" s="4">
        <v>1.04</v>
      </c>
      <c r="BG351" s="4">
        <v>14.313000000000001</v>
      </c>
      <c r="BH351" s="4">
        <v>2979.6529999999998</v>
      </c>
      <c r="BI351" s="4">
        <v>20.234999999999999</v>
      </c>
      <c r="BJ351" s="4">
        <v>24.023</v>
      </c>
      <c r="BK351" s="4">
        <v>0.56799999999999995</v>
      </c>
      <c r="BL351" s="4">
        <v>24.591000000000001</v>
      </c>
      <c r="BM351" s="4">
        <v>19.260000000000002</v>
      </c>
      <c r="BN351" s="4">
        <v>0.45600000000000002</v>
      </c>
      <c r="BO351" s="4">
        <v>19.715</v>
      </c>
      <c r="BP351" s="4">
        <v>7.1595000000000004</v>
      </c>
      <c r="BT351" s="4">
        <v>15.176</v>
      </c>
      <c r="BU351" s="4">
        <v>0.38079600000000002</v>
      </c>
      <c r="BV351" s="4">
        <v>-5</v>
      </c>
      <c r="BW351" s="4">
        <v>0.64300000000000002</v>
      </c>
      <c r="BX351" s="4">
        <v>9.3057020000000001</v>
      </c>
      <c r="BY351" s="4">
        <v>12.9886</v>
      </c>
    </row>
    <row r="352" spans="1:77">
      <c r="A352" s="2">
        <v>42438</v>
      </c>
      <c r="B352" s="28">
        <v>0.66987784722222221</v>
      </c>
      <c r="C352" s="4">
        <v>14.295999999999999</v>
      </c>
      <c r="D352" s="4">
        <v>0.2409</v>
      </c>
      <c r="E352" s="4" t="s">
        <v>155</v>
      </c>
      <c r="F352" s="4">
        <v>2408.9209860000001</v>
      </c>
      <c r="G352" s="4">
        <v>930.9</v>
      </c>
      <c r="H352" s="4">
        <v>19.8</v>
      </c>
      <c r="I352" s="4">
        <v>985.2</v>
      </c>
      <c r="K352" s="4">
        <v>0.11</v>
      </c>
      <c r="L352" s="4">
        <v>0.87380000000000002</v>
      </c>
      <c r="M352" s="4">
        <v>12.492100000000001</v>
      </c>
      <c r="N352" s="4">
        <v>0.21049999999999999</v>
      </c>
      <c r="O352" s="4">
        <v>813.41849999999999</v>
      </c>
      <c r="P352" s="4">
        <v>17.3447</v>
      </c>
      <c r="Q352" s="4">
        <v>830.8</v>
      </c>
      <c r="R352" s="4">
        <v>652.13379999999995</v>
      </c>
      <c r="S352" s="4">
        <v>13.9056</v>
      </c>
      <c r="T352" s="4">
        <v>666</v>
      </c>
      <c r="U352" s="4">
        <v>985.22519999999997</v>
      </c>
      <c r="X352" s="4">
        <v>0</v>
      </c>
      <c r="Y352" s="4">
        <v>0.1003</v>
      </c>
      <c r="Z352" s="4" t="s">
        <v>377</v>
      </c>
      <c r="AA352" s="4">
        <v>0</v>
      </c>
      <c r="AB352" s="4">
        <v>11.7</v>
      </c>
      <c r="AC352" s="4">
        <v>849</v>
      </c>
      <c r="AD352" s="4">
        <v>873</v>
      </c>
      <c r="AE352" s="4">
        <v>831</v>
      </c>
      <c r="AF352" s="4">
        <v>88</v>
      </c>
      <c r="AG352" s="4">
        <v>22.38</v>
      </c>
      <c r="AH352" s="4">
        <v>0.51</v>
      </c>
      <c r="AI352" s="4">
        <v>976</v>
      </c>
      <c r="AJ352" s="4">
        <v>-1</v>
      </c>
      <c r="AK352" s="4">
        <v>0</v>
      </c>
      <c r="AL352" s="4">
        <v>23</v>
      </c>
      <c r="AM352" s="4">
        <v>190</v>
      </c>
      <c r="AN352" s="4">
        <v>190</v>
      </c>
      <c r="AO352" s="4">
        <v>2.8</v>
      </c>
      <c r="AP352" s="4">
        <v>195</v>
      </c>
      <c r="AQ352" s="4" t="s">
        <v>155</v>
      </c>
      <c r="AR352" s="4">
        <v>2</v>
      </c>
      <c r="AS352" s="5">
        <v>0.87778935185185192</v>
      </c>
      <c r="AT352" s="4">
        <v>47.163311999999998</v>
      </c>
      <c r="AU352" s="4">
        <v>-88.491803000000004</v>
      </c>
      <c r="AV352" s="4">
        <v>318.3</v>
      </c>
      <c r="AW352" s="4">
        <v>31.9</v>
      </c>
      <c r="AX352" s="4">
        <v>12</v>
      </c>
      <c r="AY352" s="4">
        <v>10</v>
      </c>
      <c r="AZ352" s="4" t="s">
        <v>425</v>
      </c>
      <c r="BA352" s="4">
        <v>1.4</v>
      </c>
      <c r="BB352" s="4">
        <v>1</v>
      </c>
      <c r="BC352" s="4">
        <v>2.5</v>
      </c>
      <c r="BD352" s="4">
        <v>14.063000000000001</v>
      </c>
      <c r="BE352" s="4">
        <v>14.51</v>
      </c>
      <c r="BF352" s="4">
        <v>1.03</v>
      </c>
      <c r="BG352" s="4">
        <v>14.444000000000001</v>
      </c>
      <c r="BH352" s="4">
        <v>2959.8130000000001</v>
      </c>
      <c r="BI352" s="4">
        <v>31.742000000000001</v>
      </c>
      <c r="BJ352" s="4">
        <v>20.183</v>
      </c>
      <c r="BK352" s="4">
        <v>0.43</v>
      </c>
      <c r="BL352" s="4">
        <v>20.613</v>
      </c>
      <c r="BM352" s="4">
        <v>16.181000000000001</v>
      </c>
      <c r="BN352" s="4">
        <v>0.34499999999999997</v>
      </c>
      <c r="BO352" s="4">
        <v>16.526</v>
      </c>
      <c r="BP352" s="4">
        <v>7.7190000000000003</v>
      </c>
      <c r="BT352" s="4">
        <v>17.276</v>
      </c>
      <c r="BU352" s="4">
        <v>0.39771499999999999</v>
      </c>
      <c r="BV352" s="4">
        <v>-5</v>
      </c>
      <c r="BW352" s="4">
        <v>0.641899</v>
      </c>
      <c r="BX352" s="4">
        <v>9.7191670000000006</v>
      </c>
      <c r="BY352" s="4">
        <v>12.966362</v>
      </c>
    </row>
    <row r="353" spans="1:77">
      <c r="A353" s="2">
        <v>42438</v>
      </c>
      <c r="B353" s="28">
        <v>0.66988942129629636</v>
      </c>
      <c r="C353" s="4">
        <v>14.242000000000001</v>
      </c>
      <c r="D353" s="4">
        <v>0.22389999999999999</v>
      </c>
      <c r="E353" s="4" t="s">
        <v>155</v>
      </c>
      <c r="F353" s="4">
        <v>2239.3131640000001</v>
      </c>
      <c r="G353" s="4">
        <v>713.6</v>
      </c>
      <c r="H353" s="4">
        <v>19.399999999999999</v>
      </c>
      <c r="I353" s="4">
        <v>1080.5</v>
      </c>
      <c r="K353" s="4">
        <v>0.2</v>
      </c>
      <c r="L353" s="4">
        <v>0.87429999999999997</v>
      </c>
      <c r="M353" s="4">
        <v>12.4521</v>
      </c>
      <c r="N353" s="4">
        <v>0.1958</v>
      </c>
      <c r="O353" s="4">
        <v>623.90340000000003</v>
      </c>
      <c r="P353" s="4">
        <v>16.961500000000001</v>
      </c>
      <c r="Q353" s="4">
        <v>640.9</v>
      </c>
      <c r="R353" s="4">
        <v>500.19580000000002</v>
      </c>
      <c r="S353" s="4">
        <v>13.5984</v>
      </c>
      <c r="T353" s="4">
        <v>513.79999999999995</v>
      </c>
      <c r="U353" s="4">
        <v>1080.45</v>
      </c>
      <c r="X353" s="4">
        <v>0</v>
      </c>
      <c r="Y353" s="4">
        <v>0.1749</v>
      </c>
      <c r="Z353" s="4" t="s">
        <v>377</v>
      </c>
      <c r="AA353" s="4">
        <v>0</v>
      </c>
      <c r="AB353" s="4">
        <v>11.8</v>
      </c>
      <c r="AC353" s="4">
        <v>848</v>
      </c>
      <c r="AD353" s="4">
        <v>874</v>
      </c>
      <c r="AE353" s="4">
        <v>830</v>
      </c>
      <c r="AF353" s="4">
        <v>88</v>
      </c>
      <c r="AG353" s="4">
        <v>22.38</v>
      </c>
      <c r="AH353" s="4">
        <v>0.51</v>
      </c>
      <c r="AI353" s="4">
        <v>976</v>
      </c>
      <c r="AJ353" s="4">
        <v>-1</v>
      </c>
      <c r="AK353" s="4">
        <v>0</v>
      </c>
      <c r="AL353" s="4">
        <v>23</v>
      </c>
      <c r="AM353" s="4">
        <v>190</v>
      </c>
      <c r="AN353" s="4">
        <v>190</v>
      </c>
      <c r="AO353" s="4">
        <v>2.9</v>
      </c>
      <c r="AP353" s="4">
        <v>195</v>
      </c>
      <c r="AQ353" s="4" t="s">
        <v>155</v>
      </c>
      <c r="AR353" s="4">
        <v>2</v>
      </c>
      <c r="AS353" s="5">
        <v>0.87780092592592596</v>
      </c>
      <c r="AT353" s="4">
        <v>47.163215000000001</v>
      </c>
      <c r="AU353" s="4">
        <v>-88.491938000000005</v>
      </c>
      <c r="AV353" s="4">
        <v>317.8</v>
      </c>
      <c r="AW353" s="4">
        <v>33</v>
      </c>
      <c r="AX353" s="4">
        <v>12</v>
      </c>
      <c r="AY353" s="4">
        <v>10</v>
      </c>
      <c r="AZ353" s="4" t="s">
        <v>425</v>
      </c>
      <c r="BA353" s="4">
        <v>1.595</v>
      </c>
      <c r="BB353" s="4">
        <v>1.325</v>
      </c>
      <c r="BC353" s="4">
        <v>2.8250000000000002</v>
      </c>
      <c r="BD353" s="4">
        <v>14.063000000000001</v>
      </c>
      <c r="BE353" s="4">
        <v>14.57</v>
      </c>
      <c r="BF353" s="4">
        <v>1.04</v>
      </c>
      <c r="BG353" s="4">
        <v>14.377000000000001</v>
      </c>
      <c r="BH353" s="4">
        <v>2960.819</v>
      </c>
      <c r="BI353" s="4">
        <v>29.63</v>
      </c>
      <c r="BJ353" s="4">
        <v>15.535</v>
      </c>
      <c r="BK353" s="4">
        <v>0.42199999999999999</v>
      </c>
      <c r="BL353" s="4">
        <v>15.958</v>
      </c>
      <c r="BM353" s="4">
        <v>12.455</v>
      </c>
      <c r="BN353" s="4">
        <v>0.33900000000000002</v>
      </c>
      <c r="BO353" s="4">
        <v>12.794</v>
      </c>
      <c r="BP353" s="4">
        <v>8.4952000000000005</v>
      </c>
      <c r="BT353" s="4">
        <v>30.231999999999999</v>
      </c>
      <c r="BU353" s="4">
        <v>0.400337</v>
      </c>
      <c r="BV353" s="4">
        <v>-5</v>
      </c>
      <c r="BW353" s="4">
        <v>0.64155099999999998</v>
      </c>
      <c r="BX353" s="4">
        <v>9.7832439999999998</v>
      </c>
      <c r="BY353" s="4">
        <v>12.959320999999999</v>
      </c>
    </row>
    <row r="354" spans="1:77">
      <c r="A354" s="2">
        <v>42438</v>
      </c>
      <c r="B354" s="28">
        <v>0.6699009953703704</v>
      </c>
      <c r="C354" s="4">
        <v>14.045</v>
      </c>
      <c r="D354" s="4">
        <v>0.161</v>
      </c>
      <c r="E354" s="4" t="s">
        <v>155</v>
      </c>
      <c r="F354" s="4">
        <v>1610.333333</v>
      </c>
      <c r="G354" s="4">
        <v>683.9</v>
      </c>
      <c r="H354" s="4">
        <v>19.399999999999999</v>
      </c>
      <c r="I354" s="4">
        <v>1067</v>
      </c>
      <c r="K354" s="4">
        <v>0.2</v>
      </c>
      <c r="L354" s="4">
        <v>0.87639999999999996</v>
      </c>
      <c r="M354" s="4">
        <v>12.3089</v>
      </c>
      <c r="N354" s="4">
        <v>0.1411</v>
      </c>
      <c r="O354" s="4">
        <v>599.34490000000005</v>
      </c>
      <c r="P354" s="4">
        <v>17.002099999999999</v>
      </c>
      <c r="Q354" s="4">
        <v>616.29999999999995</v>
      </c>
      <c r="R354" s="4">
        <v>480.5068</v>
      </c>
      <c r="S354" s="4">
        <v>13.6309</v>
      </c>
      <c r="T354" s="4">
        <v>494.1</v>
      </c>
      <c r="U354" s="4">
        <v>1066.9771000000001</v>
      </c>
      <c r="X354" s="4">
        <v>0</v>
      </c>
      <c r="Y354" s="4">
        <v>0.17530000000000001</v>
      </c>
      <c r="Z354" s="4" t="s">
        <v>377</v>
      </c>
      <c r="AA354" s="4">
        <v>0</v>
      </c>
      <c r="AB354" s="4">
        <v>11.7</v>
      </c>
      <c r="AC354" s="4">
        <v>849</v>
      </c>
      <c r="AD354" s="4">
        <v>876</v>
      </c>
      <c r="AE354" s="4">
        <v>830</v>
      </c>
      <c r="AF354" s="4">
        <v>88</v>
      </c>
      <c r="AG354" s="4">
        <v>22.38</v>
      </c>
      <c r="AH354" s="4">
        <v>0.51</v>
      </c>
      <c r="AI354" s="4">
        <v>976</v>
      </c>
      <c r="AJ354" s="4">
        <v>-1</v>
      </c>
      <c r="AK354" s="4">
        <v>0</v>
      </c>
      <c r="AL354" s="4">
        <v>23</v>
      </c>
      <c r="AM354" s="4">
        <v>190</v>
      </c>
      <c r="AN354" s="4">
        <v>190</v>
      </c>
      <c r="AO354" s="4">
        <v>2.9</v>
      </c>
      <c r="AP354" s="4">
        <v>195</v>
      </c>
      <c r="AQ354" s="4" t="s">
        <v>155</v>
      </c>
      <c r="AR354" s="4">
        <v>2</v>
      </c>
      <c r="AS354" s="5">
        <v>0.8778125</v>
      </c>
      <c r="AT354" s="4">
        <v>47.163089999999997</v>
      </c>
      <c r="AU354" s="4">
        <v>-88.492024999999998</v>
      </c>
      <c r="AV354" s="4">
        <v>317.5</v>
      </c>
      <c r="AW354" s="4">
        <v>34.1</v>
      </c>
      <c r="AX354" s="4">
        <v>12</v>
      </c>
      <c r="AY354" s="4">
        <v>10</v>
      </c>
      <c r="AZ354" s="4" t="s">
        <v>425</v>
      </c>
      <c r="BA354" s="4">
        <v>1.5049999999999999</v>
      </c>
      <c r="BB354" s="4">
        <v>1.5</v>
      </c>
      <c r="BC354" s="4">
        <v>2.415</v>
      </c>
      <c r="BD354" s="4">
        <v>14.063000000000001</v>
      </c>
      <c r="BE354" s="4">
        <v>14.83</v>
      </c>
      <c r="BF354" s="4">
        <v>1.05</v>
      </c>
      <c r="BG354" s="4">
        <v>14.103999999999999</v>
      </c>
      <c r="BH354" s="4">
        <v>2973.3510000000001</v>
      </c>
      <c r="BI354" s="4">
        <v>21.698</v>
      </c>
      <c r="BJ354" s="4">
        <v>15.161</v>
      </c>
      <c r="BK354" s="4">
        <v>0.43</v>
      </c>
      <c r="BL354" s="4">
        <v>15.590999999999999</v>
      </c>
      <c r="BM354" s="4">
        <v>12.154999999999999</v>
      </c>
      <c r="BN354" s="4">
        <v>0.34499999999999997</v>
      </c>
      <c r="BO354" s="4">
        <v>12.5</v>
      </c>
      <c r="BP354" s="4">
        <v>8.5227000000000004</v>
      </c>
      <c r="BT354" s="4">
        <v>30.786000000000001</v>
      </c>
      <c r="BU354" s="4">
        <v>0.41644799999999998</v>
      </c>
      <c r="BV354" s="4">
        <v>-5</v>
      </c>
      <c r="BW354" s="4">
        <v>0.64144900000000005</v>
      </c>
      <c r="BX354" s="4">
        <v>10.176947999999999</v>
      </c>
      <c r="BY354" s="4">
        <v>12.957269999999999</v>
      </c>
    </row>
    <row r="355" spans="1:77">
      <c r="A355" s="2">
        <v>42438</v>
      </c>
      <c r="B355" s="28">
        <v>0.66991256944444444</v>
      </c>
      <c r="C355" s="4">
        <v>14.21</v>
      </c>
      <c r="D355" s="4">
        <v>0.1363</v>
      </c>
      <c r="E355" s="4" t="s">
        <v>155</v>
      </c>
      <c r="F355" s="4">
        <v>1363.1475129999999</v>
      </c>
      <c r="G355" s="4">
        <v>1283.3</v>
      </c>
      <c r="H355" s="4">
        <v>19.3</v>
      </c>
      <c r="I355" s="4">
        <v>1054.2</v>
      </c>
      <c r="K355" s="4">
        <v>0.2</v>
      </c>
      <c r="L355" s="4">
        <v>0.87529999999999997</v>
      </c>
      <c r="M355" s="4">
        <v>12.4382</v>
      </c>
      <c r="N355" s="4">
        <v>0.1193</v>
      </c>
      <c r="O355" s="4">
        <v>1123.2449999999999</v>
      </c>
      <c r="P355" s="4">
        <v>16.8828</v>
      </c>
      <c r="Q355" s="4">
        <v>1140.0999999999999</v>
      </c>
      <c r="R355" s="4">
        <v>900.52790000000005</v>
      </c>
      <c r="S355" s="4">
        <v>13.535299999999999</v>
      </c>
      <c r="T355" s="4">
        <v>914.1</v>
      </c>
      <c r="U355" s="4">
        <v>1054.2473</v>
      </c>
      <c r="X355" s="4">
        <v>0</v>
      </c>
      <c r="Y355" s="4">
        <v>0.17510000000000001</v>
      </c>
      <c r="Z355" s="4" t="s">
        <v>377</v>
      </c>
      <c r="AA355" s="4">
        <v>0</v>
      </c>
      <c r="AB355" s="4">
        <v>11.8</v>
      </c>
      <c r="AC355" s="4">
        <v>850</v>
      </c>
      <c r="AD355" s="4">
        <v>876</v>
      </c>
      <c r="AE355" s="4">
        <v>832</v>
      </c>
      <c r="AF355" s="4">
        <v>88</v>
      </c>
      <c r="AG355" s="4">
        <v>22.38</v>
      </c>
      <c r="AH355" s="4">
        <v>0.51</v>
      </c>
      <c r="AI355" s="4">
        <v>976</v>
      </c>
      <c r="AJ355" s="4">
        <v>-1</v>
      </c>
      <c r="AK355" s="4">
        <v>0</v>
      </c>
      <c r="AL355" s="4">
        <v>23</v>
      </c>
      <c r="AM355" s="4">
        <v>190</v>
      </c>
      <c r="AN355" s="4">
        <v>190</v>
      </c>
      <c r="AO355" s="4">
        <v>2.8</v>
      </c>
      <c r="AP355" s="4">
        <v>195</v>
      </c>
      <c r="AQ355" s="4" t="s">
        <v>155</v>
      </c>
      <c r="AR355" s="4">
        <v>2</v>
      </c>
      <c r="AS355" s="5">
        <v>0.87782407407407403</v>
      </c>
      <c r="AT355" s="4">
        <v>47.162947000000003</v>
      </c>
      <c r="AU355" s="4">
        <v>-88.492058999999998</v>
      </c>
      <c r="AV355" s="4">
        <v>317.5</v>
      </c>
      <c r="AW355" s="4">
        <v>35.299999999999997</v>
      </c>
      <c r="AX355" s="4">
        <v>12</v>
      </c>
      <c r="AY355" s="4">
        <v>10</v>
      </c>
      <c r="AZ355" s="4" t="s">
        <v>425</v>
      </c>
      <c r="BA355" s="4">
        <v>1.4</v>
      </c>
      <c r="BB355" s="4">
        <v>1.564935</v>
      </c>
      <c r="BC355" s="4">
        <v>2.1</v>
      </c>
      <c r="BD355" s="4">
        <v>14.063000000000001</v>
      </c>
      <c r="BE355" s="4">
        <v>14.7</v>
      </c>
      <c r="BF355" s="4">
        <v>1.04</v>
      </c>
      <c r="BG355" s="4">
        <v>14.247</v>
      </c>
      <c r="BH355" s="4">
        <v>2979.3040000000001</v>
      </c>
      <c r="BI355" s="4">
        <v>18.190000000000001</v>
      </c>
      <c r="BJ355" s="4">
        <v>28.175000000000001</v>
      </c>
      <c r="BK355" s="4">
        <v>0.42299999999999999</v>
      </c>
      <c r="BL355" s="4">
        <v>28.599</v>
      </c>
      <c r="BM355" s="4">
        <v>22.588999999999999</v>
      </c>
      <c r="BN355" s="4">
        <v>0.34</v>
      </c>
      <c r="BO355" s="4">
        <v>22.928000000000001</v>
      </c>
      <c r="BP355" s="4">
        <v>8.3501999999999992</v>
      </c>
      <c r="BT355" s="4">
        <v>30.489000000000001</v>
      </c>
      <c r="BU355" s="4">
        <v>0.44130599999999998</v>
      </c>
      <c r="BV355" s="4">
        <v>-5</v>
      </c>
      <c r="BW355" s="4">
        <v>0.63989799999999997</v>
      </c>
      <c r="BX355" s="4">
        <v>10.784414999999999</v>
      </c>
      <c r="BY355" s="4">
        <v>12.925940000000001</v>
      </c>
    </row>
    <row r="356" spans="1:77">
      <c r="A356" s="2">
        <v>42438</v>
      </c>
      <c r="B356" s="28">
        <v>0.66992414351851848</v>
      </c>
      <c r="C356" s="4">
        <v>14.24</v>
      </c>
      <c r="D356" s="4">
        <v>0.1411</v>
      </c>
      <c r="E356" s="4" t="s">
        <v>155</v>
      </c>
      <c r="F356" s="4">
        <v>1410.5510529999999</v>
      </c>
      <c r="G356" s="4">
        <v>1928.2</v>
      </c>
      <c r="H356" s="4">
        <v>19.100000000000001</v>
      </c>
      <c r="I356" s="4">
        <v>1034.8</v>
      </c>
      <c r="K356" s="4">
        <v>0.3</v>
      </c>
      <c r="L356" s="4">
        <v>0.87509999999999999</v>
      </c>
      <c r="M356" s="4">
        <v>12.460800000000001</v>
      </c>
      <c r="N356" s="4">
        <v>0.1234</v>
      </c>
      <c r="O356" s="4">
        <v>1687.269</v>
      </c>
      <c r="P356" s="4">
        <v>16.7135</v>
      </c>
      <c r="Q356" s="4">
        <v>1704</v>
      </c>
      <c r="R356" s="4">
        <v>1352.7173</v>
      </c>
      <c r="S356" s="4">
        <v>13.3996</v>
      </c>
      <c r="T356" s="4">
        <v>1366.1</v>
      </c>
      <c r="U356" s="4">
        <v>1034.8214</v>
      </c>
      <c r="X356" s="4">
        <v>0</v>
      </c>
      <c r="Y356" s="4">
        <v>0.26250000000000001</v>
      </c>
      <c r="Z356" s="4" t="s">
        <v>377</v>
      </c>
      <c r="AA356" s="4">
        <v>0</v>
      </c>
      <c r="AB356" s="4">
        <v>11.8</v>
      </c>
      <c r="AC356" s="4">
        <v>849</v>
      </c>
      <c r="AD356" s="4">
        <v>875</v>
      </c>
      <c r="AE356" s="4">
        <v>834</v>
      </c>
      <c r="AF356" s="4">
        <v>88</v>
      </c>
      <c r="AG356" s="4">
        <v>22.38</v>
      </c>
      <c r="AH356" s="4">
        <v>0.51</v>
      </c>
      <c r="AI356" s="4">
        <v>976</v>
      </c>
      <c r="AJ356" s="4">
        <v>-1</v>
      </c>
      <c r="AK356" s="4">
        <v>0</v>
      </c>
      <c r="AL356" s="4">
        <v>23</v>
      </c>
      <c r="AM356" s="4">
        <v>190</v>
      </c>
      <c r="AN356" s="4">
        <v>190.6</v>
      </c>
      <c r="AO356" s="4">
        <v>2.8</v>
      </c>
      <c r="AP356" s="4">
        <v>195</v>
      </c>
      <c r="AQ356" s="4" t="s">
        <v>155</v>
      </c>
      <c r="AR356" s="4">
        <v>2</v>
      </c>
      <c r="AS356" s="5">
        <v>0.87783564814814818</v>
      </c>
      <c r="AT356" s="4">
        <v>47.162796</v>
      </c>
      <c r="AU356" s="4">
        <v>-88.492058999999998</v>
      </c>
      <c r="AV356" s="4">
        <v>317.60000000000002</v>
      </c>
      <c r="AW356" s="4">
        <v>36.4</v>
      </c>
      <c r="AX356" s="4">
        <v>12</v>
      </c>
      <c r="AY356" s="4">
        <v>10</v>
      </c>
      <c r="AZ356" s="4" t="s">
        <v>425</v>
      </c>
      <c r="BA356" s="4">
        <v>1.27007</v>
      </c>
      <c r="BB356" s="4">
        <v>1.6</v>
      </c>
      <c r="BC356" s="4">
        <v>2.1</v>
      </c>
      <c r="BD356" s="4">
        <v>14.063000000000001</v>
      </c>
      <c r="BE356" s="4">
        <v>14.66</v>
      </c>
      <c r="BF356" s="4">
        <v>1.04</v>
      </c>
      <c r="BG356" s="4">
        <v>14.279</v>
      </c>
      <c r="BH356" s="4">
        <v>2978.8710000000001</v>
      </c>
      <c r="BI356" s="4">
        <v>18.780999999999999</v>
      </c>
      <c r="BJ356" s="4">
        <v>42.24</v>
      </c>
      <c r="BK356" s="4">
        <v>0.41799999999999998</v>
      </c>
      <c r="BL356" s="4">
        <v>42.658999999999999</v>
      </c>
      <c r="BM356" s="4">
        <v>33.865000000000002</v>
      </c>
      <c r="BN356" s="4">
        <v>0.33500000000000002</v>
      </c>
      <c r="BO356" s="4">
        <v>34.200000000000003</v>
      </c>
      <c r="BP356" s="4">
        <v>8.1803000000000008</v>
      </c>
      <c r="BT356" s="4">
        <v>45.631</v>
      </c>
      <c r="BU356" s="4">
        <v>0.47430499999999998</v>
      </c>
      <c r="BV356" s="4">
        <v>-5</v>
      </c>
      <c r="BW356" s="4">
        <v>0.64010199999999995</v>
      </c>
      <c r="BX356" s="4">
        <v>11.590828999999999</v>
      </c>
      <c r="BY356" s="4">
        <v>12.930059999999999</v>
      </c>
    </row>
    <row r="357" spans="1:77">
      <c r="A357" s="2">
        <v>42438</v>
      </c>
      <c r="B357" s="28">
        <v>0.66993571759259263</v>
      </c>
      <c r="C357" s="4">
        <v>14.013999999999999</v>
      </c>
      <c r="D357" s="4">
        <v>0.1232</v>
      </c>
      <c r="E357" s="4" t="s">
        <v>155</v>
      </c>
      <c r="F357" s="4">
        <v>1232.2690439999999</v>
      </c>
      <c r="G357" s="4">
        <v>2084.6999999999998</v>
      </c>
      <c r="H357" s="4">
        <v>19.100000000000001</v>
      </c>
      <c r="I357" s="4">
        <v>950.9</v>
      </c>
      <c r="K357" s="4">
        <v>0.3</v>
      </c>
      <c r="L357" s="4">
        <v>0.87709999999999999</v>
      </c>
      <c r="M357" s="4">
        <v>12.2913</v>
      </c>
      <c r="N357" s="4">
        <v>0.1081</v>
      </c>
      <c r="O357" s="4">
        <v>1828.3746000000001</v>
      </c>
      <c r="P357" s="4">
        <v>16.739999999999998</v>
      </c>
      <c r="Q357" s="4">
        <v>1845.1</v>
      </c>
      <c r="R357" s="4">
        <v>1465.8444999999999</v>
      </c>
      <c r="S357" s="4">
        <v>13.4208</v>
      </c>
      <c r="T357" s="4">
        <v>1479.3</v>
      </c>
      <c r="U357" s="4">
        <v>950.92939999999999</v>
      </c>
      <c r="X357" s="4">
        <v>0</v>
      </c>
      <c r="Y357" s="4">
        <v>0.2631</v>
      </c>
      <c r="Z357" s="4" t="s">
        <v>377</v>
      </c>
      <c r="AA357" s="4">
        <v>0</v>
      </c>
      <c r="AB357" s="4">
        <v>11.8</v>
      </c>
      <c r="AC357" s="4">
        <v>850</v>
      </c>
      <c r="AD357" s="4">
        <v>876</v>
      </c>
      <c r="AE357" s="4">
        <v>834</v>
      </c>
      <c r="AF357" s="4">
        <v>88</v>
      </c>
      <c r="AG357" s="4">
        <v>22.38</v>
      </c>
      <c r="AH357" s="4">
        <v>0.51</v>
      </c>
      <c r="AI357" s="4">
        <v>976</v>
      </c>
      <c r="AJ357" s="4">
        <v>-1</v>
      </c>
      <c r="AK357" s="4">
        <v>0</v>
      </c>
      <c r="AL357" s="4">
        <v>23</v>
      </c>
      <c r="AM357" s="4">
        <v>190</v>
      </c>
      <c r="AN357" s="4">
        <v>191</v>
      </c>
      <c r="AO357" s="4">
        <v>2.9</v>
      </c>
      <c r="AP357" s="4">
        <v>195</v>
      </c>
      <c r="AQ357" s="4" t="s">
        <v>155</v>
      </c>
      <c r="AR357" s="4">
        <v>2</v>
      </c>
      <c r="AS357" s="5">
        <v>0.87784722222222211</v>
      </c>
      <c r="AT357" s="4">
        <v>47.162638999999999</v>
      </c>
      <c r="AU357" s="4">
        <v>-88.492028000000005</v>
      </c>
      <c r="AV357" s="4">
        <v>317.60000000000002</v>
      </c>
      <c r="AW357" s="4">
        <v>37.299999999999997</v>
      </c>
      <c r="AX357" s="4">
        <v>12</v>
      </c>
      <c r="AY357" s="4">
        <v>10</v>
      </c>
      <c r="AZ357" s="4" t="s">
        <v>425</v>
      </c>
      <c r="BA357" s="4">
        <v>1.2649999999999999</v>
      </c>
      <c r="BB357" s="4">
        <v>1.21</v>
      </c>
      <c r="BC357" s="4">
        <v>1.97</v>
      </c>
      <c r="BD357" s="4">
        <v>14.063000000000001</v>
      </c>
      <c r="BE357" s="4">
        <v>14.91</v>
      </c>
      <c r="BF357" s="4">
        <v>1.06</v>
      </c>
      <c r="BG357" s="4">
        <v>14.018000000000001</v>
      </c>
      <c r="BH357" s="4">
        <v>2983.942</v>
      </c>
      <c r="BI357" s="4">
        <v>16.699000000000002</v>
      </c>
      <c r="BJ357" s="4">
        <v>46.482999999999997</v>
      </c>
      <c r="BK357" s="4">
        <v>0.42599999999999999</v>
      </c>
      <c r="BL357" s="4">
        <v>46.908999999999999</v>
      </c>
      <c r="BM357" s="4">
        <v>37.265999999999998</v>
      </c>
      <c r="BN357" s="4">
        <v>0.34100000000000003</v>
      </c>
      <c r="BO357" s="4">
        <v>37.607999999999997</v>
      </c>
      <c r="BP357" s="4">
        <v>7.6337999999999999</v>
      </c>
      <c r="BT357" s="4">
        <v>46.445</v>
      </c>
      <c r="BU357" s="4">
        <v>0.51883599999999996</v>
      </c>
      <c r="BV357" s="4">
        <v>-5</v>
      </c>
      <c r="BW357" s="4">
        <v>0.639347</v>
      </c>
      <c r="BX357" s="4">
        <v>12.679055</v>
      </c>
      <c r="BY357" s="4">
        <v>12.914809</v>
      </c>
    </row>
    <row r="358" spans="1:77">
      <c r="A358" s="2">
        <v>42438</v>
      </c>
      <c r="B358" s="28">
        <v>0.66994729166666678</v>
      </c>
      <c r="C358" s="4">
        <v>13.728</v>
      </c>
      <c r="D358" s="4">
        <v>9.3600000000000003E-2</v>
      </c>
      <c r="E358" s="4" t="s">
        <v>155</v>
      </c>
      <c r="F358" s="4">
        <v>935.58198800000002</v>
      </c>
      <c r="G358" s="4">
        <v>1896.6</v>
      </c>
      <c r="H358" s="4">
        <v>19</v>
      </c>
      <c r="I358" s="4">
        <v>710.9</v>
      </c>
      <c r="K358" s="4">
        <v>0.3</v>
      </c>
      <c r="L358" s="4">
        <v>0.87980000000000003</v>
      </c>
      <c r="M358" s="4">
        <v>12.077999999999999</v>
      </c>
      <c r="N358" s="4">
        <v>8.2299999999999998E-2</v>
      </c>
      <c r="O358" s="4">
        <v>1668.5911000000001</v>
      </c>
      <c r="P358" s="4">
        <v>16.716000000000001</v>
      </c>
      <c r="Q358" s="4">
        <v>1685.3</v>
      </c>
      <c r="R358" s="4">
        <v>1337.7428</v>
      </c>
      <c r="S358" s="4">
        <v>13.4015</v>
      </c>
      <c r="T358" s="4">
        <v>1351.1</v>
      </c>
      <c r="U358" s="4">
        <v>710.88909999999998</v>
      </c>
      <c r="X358" s="4">
        <v>0</v>
      </c>
      <c r="Y358" s="4">
        <v>0.26390000000000002</v>
      </c>
      <c r="Z358" s="4" t="s">
        <v>377</v>
      </c>
      <c r="AA358" s="4">
        <v>0</v>
      </c>
      <c r="AB358" s="4">
        <v>11.9</v>
      </c>
      <c r="AC358" s="4">
        <v>849</v>
      </c>
      <c r="AD358" s="4">
        <v>876</v>
      </c>
      <c r="AE358" s="4">
        <v>833</v>
      </c>
      <c r="AF358" s="4">
        <v>88</v>
      </c>
      <c r="AG358" s="4">
        <v>22.38</v>
      </c>
      <c r="AH358" s="4">
        <v>0.51</v>
      </c>
      <c r="AI358" s="4">
        <v>976</v>
      </c>
      <c r="AJ358" s="4">
        <v>-1</v>
      </c>
      <c r="AK358" s="4">
        <v>0</v>
      </c>
      <c r="AL358" s="4">
        <v>23</v>
      </c>
      <c r="AM358" s="4">
        <v>190</v>
      </c>
      <c r="AN358" s="4">
        <v>191</v>
      </c>
      <c r="AO358" s="4">
        <v>3</v>
      </c>
      <c r="AP358" s="4">
        <v>195</v>
      </c>
      <c r="AQ358" s="4" t="s">
        <v>155</v>
      </c>
      <c r="AR358" s="4">
        <v>2</v>
      </c>
      <c r="AS358" s="5">
        <v>0.87785879629629626</v>
      </c>
      <c r="AT358" s="4">
        <v>47.162475999999998</v>
      </c>
      <c r="AU358" s="4">
        <v>-88.491973999999999</v>
      </c>
      <c r="AV358" s="4">
        <v>317.5</v>
      </c>
      <c r="AW358" s="4">
        <v>38.799999999999997</v>
      </c>
      <c r="AX358" s="4">
        <v>12</v>
      </c>
      <c r="AY358" s="4">
        <v>10</v>
      </c>
      <c r="AZ358" s="4" t="s">
        <v>425</v>
      </c>
      <c r="BA358" s="4">
        <v>1.3</v>
      </c>
      <c r="BB358" s="4">
        <v>1.1299999999999999</v>
      </c>
      <c r="BC358" s="4">
        <v>1.9650000000000001</v>
      </c>
      <c r="BD358" s="4">
        <v>14.063000000000001</v>
      </c>
      <c r="BE358" s="4">
        <v>15.26</v>
      </c>
      <c r="BF358" s="4">
        <v>1.0900000000000001</v>
      </c>
      <c r="BG358" s="4">
        <v>13.664</v>
      </c>
      <c r="BH358" s="4">
        <v>2995.431</v>
      </c>
      <c r="BI358" s="4">
        <v>12.993</v>
      </c>
      <c r="BJ358" s="4">
        <v>43.335999999999999</v>
      </c>
      <c r="BK358" s="4">
        <v>0.434</v>
      </c>
      <c r="BL358" s="4">
        <v>43.771000000000001</v>
      </c>
      <c r="BM358" s="4">
        <v>34.744</v>
      </c>
      <c r="BN358" s="4">
        <v>0.34799999999999998</v>
      </c>
      <c r="BO358" s="4">
        <v>35.091999999999999</v>
      </c>
      <c r="BP358" s="4">
        <v>5.8299000000000003</v>
      </c>
      <c r="BT358" s="4">
        <v>47.594999999999999</v>
      </c>
      <c r="BU358" s="4">
        <v>0.56199900000000003</v>
      </c>
      <c r="BV358" s="4">
        <v>-5</v>
      </c>
      <c r="BW358" s="4">
        <v>0.64185700000000001</v>
      </c>
      <c r="BX358" s="4">
        <v>13.733851</v>
      </c>
      <c r="BY358" s="4">
        <v>12.965510999999999</v>
      </c>
    </row>
    <row r="359" spans="1:77">
      <c r="A359" s="2">
        <v>42438</v>
      </c>
      <c r="B359" s="28">
        <v>0.66995886574074071</v>
      </c>
      <c r="C359" s="4">
        <v>13.73</v>
      </c>
      <c r="D359" s="4">
        <v>0.1246</v>
      </c>
      <c r="E359" s="4" t="s">
        <v>155</v>
      </c>
      <c r="F359" s="4">
        <v>1246.2459019999999</v>
      </c>
      <c r="G359" s="4">
        <v>2115.5</v>
      </c>
      <c r="H359" s="4">
        <v>19</v>
      </c>
      <c r="I359" s="4">
        <v>558.9</v>
      </c>
      <c r="K359" s="4">
        <v>0.46</v>
      </c>
      <c r="L359" s="4">
        <v>0.87970000000000004</v>
      </c>
      <c r="M359" s="4">
        <v>12.077299999999999</v>
      </c>
      <c r="N359" s="4">
        <v>0.1096</v>
      </c>
      <c r="O359" s="4">
        <v>1860.9201</v>
      </c>
      <c r="P359" s="4">
        <v>16.7135</v>
      </c>
      <c r="Q359" s="4">
        <v>1877.6</v>
      </c>
      <c r="R359" s="4">
        <v>1491.9367999999999</v>
      </c>
      <c r="S359" s="4">
        <v>13.3996</v>
      </c>
      <c r="T359" s="4">
        <v>1505.3</v>
      </c>
      <c r="U359" s="4">
        <v>558.86509999999998</v>
      </c>
      <c r="X359" s="4">
        <v>0</v>
      </c>
      <c r="Y359" s="4">
        <v>0.40239999999999998</v>
      </c>
      <c r="Z359" s="4" t="s">
        <v>377</v>
      </c>
      <c r="AA359" s="4">
        <v>0</v>
      </c>
      <c r="AB359" s="4">
        <v>11.9</v>
      </c>
      <c r="AC359" s="4">
        <v>849</v>
      </c>
      <c r="AD359" s="4">
        <v>877</v>
      </c>
      <c r="AE359" s="4">
        <v>834</v>
      </c>
      <c r="AF359" s="4">
        <v>88</v>
      </c>
      <c r="AG359" s="4">
        <v>22.38</v>
      </c>
      <c r="AH359" s="4">
        <v>0.51</v>
      </c>
      <c r="AI359" s="4">
        <v>976</v>
      </c>
      <c r="AJ359" s="4">
        <v>-1</v>
      </c>
      <c r="AK359" s="4">
        <v>0</v>
      </c>
      <c r="AL359" s="4">
        <v>23</v>
      </c>
      <c r="AM359" s="4">
        <v>190</v>
      </c>
      <c r="AN359" s="4">
        <v>191</v>
      </c>
      <c r="AO359" s="4">
        <v>3</v>
      </c>
      <c r="AP359" s="4">
        <v>195</v>
      </c>
      <c r="AQ359" s="4" t="s">
        <v>155</v>
      </c>
      <c r="AR359" s="4">
        <v>2</v>
      </c>
      <c r="AS359" s="5">
        <v>0.87787037037037041</v>
      </c>
      <c r="AT359" s="4">
        <v>47.162317000000002</v>
      </c>
      <c r="AU359" s="4">
        <v>-88.491927000000004</v>
      </c>
      <c r="AV359" s="4">
        <v>317.39999999999998</v>
      </c>
      <c r="AW359" s="4">
        <v>39.4</v>
      </c>
      <c r="AX359" s="4">
        <v>12</v>
      </c>
      <c r="AY359" s="4">
        <v>10</v>
      </c>
      <c r="AZ359" s="4" t="s">
        <v>425</v>
      </c>
      <c r="BA359" s="4">
        <v>1.3</v>
      </c>
      <c r="BB359" s="4">
        <v>1.2</v>
      </c>
      <c r="BC359" s="4">
        <v>2</v>
      </c>
      <c r="BD359" s="4">
        <v>14.063000000000001</v>
      </c>
      <c r="BE359" s="4">
        <v>15.24</v>
      </c>
      <c r="BF359" s="4">
        <v>1.08</v>
      </c>
      <c r="BG359" s="4">
        <v>13.68</v>
      </c>
      <c r="BH359" s="4">
        <v>2992.4540000000002</v>
      </c>
      <c r="BI359" s="4">
        <v>17.288</v>
      </c>
      <c r="BJ359" s="4">
        <v>48.286000000000001</v>
      </c>
      <c r="BK359" s="4">
        <v>0.434</v>
      </c>
      <c r="BL359" s="4">
        <v>48.72</v>
      </c>
      <c r="BM359" s="4">
        <v>38.712000000000003</v>
      </c>
      <c r="BN359" s="4">
        <v>0.34799999999999998</v>
      </c>
      <c r="BO359" s="4">
        <v>39.06</v>
      </c>
      <c r="BP359" s="4">
        <v>4.5789</v>
      </c>
      <c r="BT359" s="4">
        <v>72.491</v>
      </c>
      <c r="BU359" s="4">
        <v>0.61044799999999999</v>
      </c>
      <c r="BV359" s="4">
        <v>-5</v>
      </c>
      <c r="BW359" s="4">
        <v>0.64169399999999999</v>
      </c>
      <c r="BX359" s="4">
        <v>14.917823</v>
      </c>
      <c r="BY359" s="4">
        <v>12.962218999999999</v>
      </c>
    </row>
    <row r="360" spans="1:77">
      <c r="A360" s="2">
        <v>42438</v>
      </c>
      <c r="B360" s="28">
        <v>0.66997043981481486</v>
      </c>
      <c r="C360" s="4">
        <v>14.324</v>
      </c>
      <c r="D360" s="4">
        <v>0.70799999999999996</v>
      </c>
      <c r="E360" s="4" t="s">
        <v>155</v>
      </c>
      <c r="F360" s="4">
        <v>7080.2491689999997</v>
      </c>
      <c r="G360" s="4">
        <v>2176.5</v>
      </c>
      <c r="H360" s="4">
        <v>19</v>
      </c>
      <c r="I360" s="4">
        <v>825</v>
      </c>
      <c r="K360" s="4">
        <v>0.91</v>
      </c>
      <c r="L360" s="4">
        <v>0.86970000000000003</v>
      </c>
      <c r="M360" s="4">
        <v>12.457000000000001</v>
      </c>
      <c r="N360" s="4">
        <v>0.61580000000000001</v>
      </c>
      <c r="O360" s="4">
        <v>1892.8686</v>
      </c>
      <c r="P360" s="4">
        <v>16.524100000000001</v>
      </c>
      <c r="Q360" s="4">
        <v>1909.4</v>
      </c>
      <c r="R360" s="4">
        <v>1517.5506</v>
      </c>
      <c r="S360" s="4">
        <v>13.2477</v>
      </c>
      <c r="T360" s="4">
        <v>1530.8</v>
      </c>
      <c r="U360" s="4">
        <v>825.00099999999998</v>
      </c>
      <c r="X360" s="4">
        <v>0</v>
      </c>
      <c r="Y360" s="4">
        <v>0.7873</v>
      </c>
      <c r="Z360" s="4" t="s">
        <v>377</v>
      </c>
      <c r="AA360" s="4">
        <v>0</v>
      </c>
      <c r="AB360" s="4">
        <v>11.8</v>
      </c>
      <c r="AC360" s="4">
        <v>850</v>
      </c>
      <c r="AD360" s="4">
        <v>876</v>
      </c>
      <c r="AE360" s="4">
        <v>834</v>
      </c>
      <c r="AF360" s="4">
        <v>88</v>
      </c>
      <c r="AG360" s="4">
        <v>22.38</v>
      </c>
      <c r="AH360" s="4">
        <v>0.51</v>
      </c>
      <c r="AI360" s="4">
        <v>976</v>
      </c>
      <c r="AJ360" s="4">
        <v>-1</v>
      </c>
      <c r="AK360" s="4">
        <v>0</v>
      </c>
      <c r="AL360" s="4">
        <v>23</v>
      </c>
      <c r="AM360" s="4">
        <v>190</v>
      </c>
      <c r="AN360" s="4">
        <v>191</v>
      </c>
      <c r="AO360" s="4">
        <v>2.9</v>
      </c>
      <c r="AP360" s="4">
        <v>195</v>
      </c>
      <c r="AQ360" s="4" t="s">
        <v>155</v>
      </c>
      <c r="AR360" s="4">
        <v>2</v>
      </c>
      <c r="AS360" s="5">
        <v>0.87788194444444445</v>
      </c>
      <c r="AT360" s="4">
        <v>47.162153000000004</v>
      </c>
      <c r="AU360" s="4">
        <v>-88.491861999999998</v>
      </c>
      <c r="AV360" s="4">
        <v>317.2</v>
      </c>
      <c r="AW360" s="4">
        <v>40.4</v>
      </c>
      <c r="AX360" s="4">
        <v>12</v>
      </c>
      <c r="AY360" s="4">
        <v>10</v>
      </c>
      <c r="AZ360" s="4" t="s">
        <v>425</v>
      </c>
      <c r="BA360" s="4">
        <v>1.2350000000000001</v>
      </c>
      <c r="BB360" s="4">
        <v>1.2</v>
      </c>
      <c r="BC360" s="4">
        <v>2</v>
      </c>
      <c r="BD360" s="4">
        <v>14.063000000000001</v>
      </c>
      <c r="BE360" s="4">
        <v>14.03</v>
      </c>
      <c r="BF360" s="4">
        <v>1</v>
      </c>
      <c r="BG360" s="4">
        <v>14.984</v>
      </c>
      <c r="BH360" s="4">
        <v>2871.7820000000002</v>
      </c>
      <c r="BI360" s="4">
        <v>90.349000000000004</v>
      </c>
      <c r="BJ360" s="4">
        <v>45.698</v>
      </c>
      <c r="BK360" s="4">
        <v>0.39900000000000002</v>
      </c>
      <c r="BL360" s="4">
        <v>46.097000000000001</v>
      </c>
      <c r="BM360" s="4">
        <v>36.637</v>
      </c>
      <c r="BN360" s="4">
        <v>0.32</v>
      </c>
      <c r="BO360" s="4">
        <v>36.957000000000001</v>
      </c>
      <c r="BP360" s="4">
        <v>6.2891000000000004</v>
      </c>
      <c r="BT360" s="4">
        <v>131.97300000000001</v>
      </c>
      <c r="BU360" s="4">
        <v>0.54659500000000005</v>
      </c>
      <c r="BV360" s="4">
        <v>-5</v>
      </c>
      <c r="BW360" s="4">
        <v>0.637347</v>
      </c>
      <c r="BX360" s="4">
        <v>13.357416000000001</v>
      </c>
      <c r="BY360" s="4">
        <v>12.874409</v>
      </c>
    </row>
    <row r="361" spans="1:77">
      <c r="A361" s="2">
        <v>42438</v>
      </c>
      <c r="B361" s="28">
        <v>0.66998201388888889</v>
      </c>
      <c r="C361" s="4">
        <v>13.503</v>
      </c>
      <c r="D361" s="4">
        <v>1.9757</v>
      </c>
      <c r="E361" s="4" t="s">
        <v>155</v>
      </c>
      <c r="F361" s="4">
        <v>19756.528238999999</v>
      </c>
      <c r="G361" s="4">
        <v>1671.4</v>
      </c>
      <c r="H361" s="4">
        <v>11.7</v>
      </c>
      <c r="I361" s="4">
        <v>1385.1</v>
      </c>
      <c r="K361" s="4">
        <v>0.95</v>
      </c>
      <c r="L361" s="4">
        <v>0.86429999999999996</v>
      </c>
      <c r="M361" s="4">
        <v>11.670500000000001</v>
      </c>
      <c r="N361" s="4">
        <v>1.7075</v>
      </c>
      <c r="O361" s="4">
        <v>1444.5292999999999</v>
      </c>
      <c r="P361" s="4">
        <v>10.1007</v>
      </c>
      <c r="Q361" s="4">
        <v>1454.6</v>
      </c>
      <c r="R361" s="4">
        <v>1158.1079999999999</v>
      </c>
      <c r="S361" s="4">
        <v>8.0980000000000008</v>
      </c>
      <c r="T361" s="4">
        <v>1166.2</v>
      </c>
      <c r="U361" s="4">
        <v>1385.0565999999999</v>
      </c>
      <c r="X361" s="4">
        <v>0</v>
      </c>
      <c r="Y361" s="4">
        <v>0.81769999999999998</v>
      </c>
      <c r="Z361" s="4" t="s">
        <v>377</v>
      </c>
      <c r="AA361" s="4">
        <v>0</v>
      </c>
      <c r="AB361" s="4">
        <v>11.9</v>
      </c>
      <c r="AC361" s="4">
        <v>849</v>
      </c>
      <c r="AD361" s="4">
        <v>875</v>
      </c>
      <c r="AE361" s="4">
        <v>833</v>
      </c>
      <c r="AF361" s="4">
        <v>88</v>
      </c>
      <c r="AG361" s="4">
        <v>22.38</v>
      </c>
      <c r="AH361" s="4">
        <v>0.51</v>
      </c>
      <c r="AI361" s="4">
        <v>976</v>
      </c>
      <c r="AJ361" s="4">
        <v>-1</v>
      </c>
      <c r="AK361" s="4">
        <v>0</v>
      </c>
      <c r="AL361" s="4">
        <v>23</v>
      </c>
      <c r="AM361" s="4">
        <v>190</v>
      </c>
      <c r="AN361" s="4">
        <v>191</v>
      </c>
      <c r="AO361" s="4">
        <v>2.9</v>
      </c>
      <c r="AP361" s="4">
        <v>195</v>
      </c>
      <c r="AQ361" s="4" t="s">
        <v>155</v>
      </c>
      <c r="AR361" s="4">
        <v>2</v>
      </c>
      <c r="AS361" s="5">
        <v>0.87789351851851849</v>
      </c>
      <c r="AT361" s="4">
        <v>47.162095000000001</v>
      </c>
      <c r="AU361" s="4">
        <v>-88.491834999999995</v>
      </c>
      <c r="AV361" s="4">
        <v>317.10000000000002</v>
      </c>
      <c r="AW361" s="4">
        <v>40.9</v>
      </c>
      <c r="AX361" s="4">
        <v>12</v>
      </c>
      <c r="AY361" s="4">
        <v>9</v>
      </c>
      <c r="AZ361" s="4" t="s">
        <v>418</v>
      </c>
      <c r="BA361" s="4">
        <v>1.2</v>
      </c>
      <c r="BB361" s="4">
        <v>1.2</v>
      </c>
      <c r="BC361" s="4">
        <v>2</v>
      </c>
      <c r="BD361" s="4">
        <v>14.063000000000001</v>
      </c>
      <c r="BE361" s="4">
        <v>13.44</v>
      </c>
      <c r="BF361" s="4">
        <v>0.96</v>
      </c>
      <c r="BG361" s="4">
        <v>15.705</v>
      </c>
      <c r="BH361" s="4">
        <v>2618.308</v>
      </c>
      <c r="BI361" s="4">
        <v>243.81800000000001</v>
      </c>
      <c r="BJ361" s="4">
        <v>33.939</v>
      </c>
      <c r="BK361" s="4">
        <v>0.23699999999999999</v>
      </c>
      <c r="BL361" s="4">
        <v>34.176000000000002</v>
      </c>
      <c r="BM361" s="4">
        <v>27.209</v>
      </c>
      <c r="BN361" s="4">
        <v>0.19</v>
      </c>
      <c r="BO361" s="4">
        <v>27.4</v>
      </c>
      <c r="BP361" s="4">
        <v>10.2753</v>
      </c>
      <c r="BT361" s="4">
        <v>133.39699999999999</v>
      </c>
      <c r="BU361" s="4">
        <v>0.39324799999999999</v>
      </c>
      <c r="BV361" s="4">
        <v>-5</v>
      </c>
      <c r="BW361" s="4">
        <v>0.63655099999999998</v>
      </c>
      <c r="BX361" s="4">
        <v>9.6099979999999992</v>
      </c>
      <c r="BY361" s="4">
        <v>12.85833</v>
      </c>
    </row>
    <row r="362" spans="1:77">
      <c r="A362" s="2">
        <v>42438</v>
      </c>
      <c r="B362" s="28">
        <v>0.66999358796296293</v>
      </c>
      <c r="C362" s="4">
        <v>13.114000000000001</v>
      </c>
      <c r="D362" s="4">
        <v>3.1301000000000001</v>
      </c>
      <c r="E362" s="4" t="s">
        <v>155</v>
      </c>
      <c r="F362" s="4">
        <v>31300.86994</v>
      </c>
      <c r="G362" s="4">
        <v>662.5</v>
      </c>
      <c r="H362" s="4">
        <v>10.5</v>
      </c>
      <c r="I362" s="4">
        <v>1223.5999999999999</v>
      </c>
      <c r="K362" s="4">
        <v>0.6</v>
      </c>
      <c r="L362" s="4">
        <v>0.85709999999999997</v>
      </c>
      <c r="M362" s="4">
        <v>11.2402</v>
      </c>
      <c r="N362" s="4">
        <v>2.6827999999999999</v>
      </c>
      <c r="O362" s="4">
        <v>567.83590000000004</v>
      </c>
      <c r="P362" s="4">
        <v>8.9997000000000007</v>
      </c>
      <c r="Q362" s="4">
        <v>576.79999999999995</v>
      </c>
      <c r="R362" s="4">
        <v>455.24540000000002</v>
      </c>
      <c r="S362" s="4">
        <v>7.2152000000000003</v>
      </c>
      <c r="T362" s="4">
        <v>462.5</v>
      </c>
      <c r="U362" s="4">
        <v>1223.6400000000001</v>
      </c>
      <c r="X362" s="4">
        <v>0</v>
      </c>
      <c r="Y362" s="4">
        <v>0.51100000000000001</v>
      </c>
      <c r="Z362" s="4" t="s">
        <v>377</v>
      </c>
      <c r="AA362" s="4">
        <v>0</v>
      </c>
      <c r="AB362" s="4">
        <v>11.8</v>
      </c>
      <c r="AC362" s="4">
        <v>847</v>
      </c>
      <c r="AD362" s="4">
        <v>873</v>
      </c>
      <c r="AE362" s="4">
        <v>830</v>
      </c>
      <c r="AF362" s="4">
        <v>88</v>
      </c>
      <c r="AG362" s="4">
        <v>22.38</v>
      </c>
      <c r="AH362" s="4">
        <v>0.51</v>
      </c>
      <c r="AI362" s="4">
        <v>976</v>
      </c>
      <c r="AJ362" s="4">
        <v>-1</v>
      </c>
      <c r="AK362" s="4">
        <v>0</v>
      </c>
      <c r="AL362" s="4">
        <v>23</v>
      </c>
      <c r="AM362" s="4">
        <v>190</v>
      </c>
      <c r="AN362" s="4">
        <v>191</v>
      </c>
      <c r="AO362" s="4">
        <v>3</v>
      </c>
      <c r="AP362" s="4">
        <v>195</v>
      </c>
      <c r="AQ362" s="4" t="s">
        <v>155</v>
      </c>
      <c r="AR362" s="4">
        <v>2</v>
      </c>
      <c r="AS362" s="5">
        <v>0.87789351851851849</v>
      </c>
      <c r="AT362" s="4">
        <v>47.161873999999997</v>
      </c>
      <c r="AU362" s="4">
        <v>-88.491703999999999</v>
      </c>
      <c r="AV362" s="4">
        <v>316.89999999999998</v>
      </c>
      <c r="AW362" s="4">
        <v>43.4</v>
      </c>
      <c r="AX362" s="4">
        <v>12</v>
      </c>
      <c r="AY362" s="4">
        <v>9</v>
      </c>
      <c r="AZ362" s="4" t="s">
        <v>418</v>
      </c>
      <c r="BA362" s="4">
        <v>1.07</v>
      </c>
      <c r="BB362" s="4">
        <v>1.2649999999999999</v>
      </c>
      <c r="BC362" s="4">
        <v>1.8049999999999999</v>
      </c>
      <c r="BD362" s="4">
        <v>14.063000000000001</v>
      </c>
      <c r="BE362" s="4">
        <v>12.72</v>
      </c>
      <c r="BF362" s="4">
        <v>0.9</v>
      </c>
      <c r="BG362" s="4">
        <v>16.670000000000002</v>
      </c>
      <c r="BH362" s="4">
        <v>2426.5030000000002</v>
      </c>
      <c r="BI362" s="4">
        <v>368.62200000000001</v>
      </c>
      <c r="BJ362" s="4">
        <v>12.837</v>
      </c>
      <c r="BK362" s="4">
        <v>0.20300000000000001</v>
      </c>
      <c r="BL362" s="4">
        <v>13.041</v>
      </c>
      <c r="BM362" s="4">
        <v>10.292</v>
      </c>
      <c r="BN362" s="4">
        <v>0.16300000000000001</v>
      </c>
      <c r="BO362" s="4">
        <v>10.455</v>
      </c>
      <c r="BP362" s="4">
        <v>8.7348999999999997</v>
      </c>
      <c r="BT362" s="4">
        <v>80.216999999999999</v>
      </c>
      <c r="BU362" s="4">
        <v>0.29965399999999998</v>
      </c>
      <c r="BV362" s="4">
        <v>-5</v>
      </c>
      <c r="BW362" s="4">
        <v>0.635347</v>
      </c>
      <c r="BX362" s="4">
        <v>7.3227950000000002</v>
      </c>
      <c r="BY362" s="4">
        <v>12.834009</v>
      </c>
    </row>
    <row r="363" spans="1:77">
      <c r="A363" s="2">
        <v>42438</v>
      </c>
      <c r="B363" s="28">
        <v>0.67000516203703697</v>
      </c>
      <c r="C363" s="4">
        <v>12.827</v>
      </c>
      <c r="D363" s="4">
        <v>2.3506</v>
      </c>
      <c r="E363" s="4" t="s">
        <v>155</v>
      </c>
      <c r="F363" s="4">
        <v>23505.865633000001</v>
      </c>
      <c r="G363" s="4">
        <v>245.4</v>
      </c>
      <c r="H363" s="4">
        <v>10.5</v>
      </c>
      <c r="I363" s="4">
        <v>1017.7</v>
      </c>
      <c r="K363" s="4">
        <v>0.34</v>
      </c>
      <c r="L363" s="4">
        <v>0.86650000000000005</v>
      </c>
      <c r="M363" s="4">
        <v>11.1142</v>
      </c>
      <c r="N363" s="4">
        <v>2.0367999999999999</v>
      </c>
      <c r="O363" s="4">
        <v>212.63480000000001</v>
      </c>
      <c r="P363" s="4">
        <v>9.0981000000000005</v>
      </c>
      <c r="Q363" s="4">
        <v>221.7</v>
      </c>
      <c r="R363" s="4">
        <v>170.4736</v>
      </c>
      <c r="S363" s="4">
        <v>7.2941000000000003</v>
      </c>
      <c r="T363" s="4">
        <v>177.8</v>
      </c>
      <c r="U363" s="4">
        <v>1017.7111</v>
      </c>
      <c r="X363" s="4">
        <v>0</v>
      </c>
      <c r="Y363" s="4">
        <v>0.29459999999999997</v>
      </c>
      <c r="Z363" s="4" t="s">
        <v>377</v>
      </c>
      <c r="AA363" s="4">
        <v>0</v>
      </c>
      <c r="AB363" s="4">
        <v>11.9</v>
      </c>
      <c r="AC363" s="4">
        <v>844</v>
      </c>
      <c r="AD363" s="4">
        <v>870</v>
      </c>
      <c r="AE363" s="4">
        <v>825</v>
      </c>
      <c r="AF363" s="4">
        <v>88</v>
      </c>
      <c r="AG363" s="4">
        <v>22.38</v>
      </c>
      <c r="AH363" s="4">
        <v>0.51</v>
      </c>
      <c r="AI363" s="4">
        <v>976</v>
      </c>
      <c r="AJ363" s="4">
        <v>-1</v>
      </c>
      <c r="AK363" s="4">
        <v>0</v>
      </c>
      <c r="AL363" s="4">
        <v>23</v>
      </c>
      <c r="AM363" s="4">
        <v>190</v>
      </c>
      <c r="AN363" s="4">
        <v>191</v>
      </c>
      <c r="AO363" s="4">
        <v>3</v>
      </c>
      <c r="AP363" s="4">
        <v>195</v>
      </c>
      <c r="AQ363" s="4" t="s">
        <v>155</v>
      </c>
      <c r="AR363" s="4">
        <v>2</v>
      </c>
      <c r="AS363" s="5">
        <v>0.87791666666666668</v>
      </c>
      <c r="AT363" s="4">
        <v>47.161638000000004</v>
      </c>
      <c r="AU363" s="4">
        <v>-88.491557999999998</v>
      </c>
      <c r="AV363" s="4">
        <v>317.10000000000002</v>
      </c>
      <c r="AW363" s="4">
        <v>45.5</v>
      </c>
      <c r="AX363" s="4">
        <v>12</v>
      </c>
      <c r="AY363" s="4">
        <v>9</v>
      </c>
      <c r="AZ363" s="4" t="s">
        <v>418</v>
      </c>
      <c r="BA363" s="4">
        <v>1.0649999999999999</v>
      </c>
      <c r="BB363" s="4">
        <v>1.365</v>
      </c>
      <c r="BC363" s="4">
        <v>1.7649999999999999</v>
      </c>
      <c r="BD363" s="4">
        <v>14.063000000000001</v>
      </c>
      <c r="BE363" s="4">
        <v>13.67</v>
      </c>
      <c r="BF363" s="4">
        <v>0.97</v>
      </c>
      <c r="BG363" s="4">
        <v>15.409000000000001</v>
      </c>
      <c r="BH363" s="4">
        <v>2543.2640000000001</v>
      </c>
      <c r="BI363" s="4">
        <v>296.64</v>
      </c>
      <c r="BJ363" s="4">
        <v>5.0949999999999998</v>
      </c>
      <c r="BK363" s="4">
        <v>0.218</v>
      </c>
      <c r="BL363" s="4">
        <v>5.3140000000000001</v>
      </c>
      <c r="BM363" s="4">
        <v>4.085</v>
      </c>
      <c r="BN363" s="4">
        <v>0.17499999999999999</v>
      </c>
      <c r="BO363" s="4">
        <v>4.26</v>
      </c>
      <c r="BP363" s="4">
        <v>7.7008000000000001</v>
      </c>
      <c r="BT363" s="4">
        <v>49.01</v>
      </c>
      <c r="BU363" s="4">
        <v>0.26742899999999997</v>
      </c>
      <c r="BV363" s="4">
        <v>-5</v>
      </c>
      <c r="BW363" s="4">
        <v>0.63730600000000004</v>
      </c>
      <c r="BX363" s="4">
        <v>6.5352959999999998</v>
      </c>
      <c r="BY363" s="4">
        <v>12.873581</v>
      </c>
    </row>
    <row r="364" spans="1:77">
      <c r="A364" s="2">
        <v>42438</v>
      </c>
      <c r="B364" s="28">
        <v>0.67001673611111112</v>
      </c>
      <c r="C364" s="4">
        <v>12.663</v>
      </c>
      <c r="D364" s="4">
        <v>3.1122000000000001</v>
      </c>
      <c r="E364" s="4" t="s">
        <v>155</v>
      </c>
      <c r="F364" s="4">
        <v>31122.444261000001</v>
      </c>
      <c r="G364" s="4">
        <v>142.1</v>
      </c>
      <c r="H364" s="4">
        <v>10.6</v>
      </c>
      <c r="I364" s="4">
        <v>1421.2</v>
      </c>
      <c r="K364" s="4">
        <v>0.2</v>
      </c>
      <c r="L364" s="4">
        <v>0.86050000000000004</v>
      </c>
      <c r="M364" s="4">
        <v>10.896699999999999</v>
      </c>
      <c r="N364" s="4">
        <v>2.6779999999999999</v>
      </c>
      <c r="O364" s="4">
        <v>122.26560000000001</v>
      </c>
      <c r="P364" s="4">
        <v>9.1105</v>
      </c>
      <c r="Q364" s="4">
        <v>131.4</v>
      </c>
      <c r="R364" s="4">
        <v>98.022800000000004</v>
      </c>
      <c r="S364" s="4">
        <v>7.3041</v>
      </c>
      <c r="T364" s="4">
        <v>105.3</v>
      </c>
      <c r="U364" s="4">
        <v>1421.1641999999999</v>
      </c>
      <c r="X364" s="4">
        <v>0</v>
      </c>
      <c r="Y364" s="4">
        <v>0.1721</v>
      </c>
      <c r="Z364" s="4" t="s">
        <v>377</v>
      </c>
      <c r="AA364" s="4">
        <v>0</v>
      </c>
      <c r="AB364" s="4">
        <v>11.9</v>
      </c>
      <c r="AC364" s="4">
        <v>842</v>
      </c>
      <c r="AD364" s="4">
        <v>870</v>
      </c>
      <c r="AE364" s="4">
        <v>824</v>
      </c>
      <c r="AF364" s="4">
        <v>88</v>
      </c>
      <c r="AG364" s="4">
        <v>22.38</v>
      </c>
      <c r="AH364" s="4">
        <v>0.51</v>
      </c>
      <c r="AI364" s="4">
        <v>976</v>
      </c>
      <c r="AJ364" s="4">
        <v>-1</v>
      </c>
      <c r="AK364" s="4">
        <v>0</v>
      </c>
      <c r="AL364" s="4">
        <v>23</v>
      </c>
      <c r="AM364" s="4">
        <v>190</v>
      </c>
      <c r="AN364" s="4">
        <v>190.4</v>
      </c>
      <c r="AO364" s="4">
        <v>2.9</v>
      </c>
      <c r="AP364" s="4">
        <v>195</v>
      </c>
      <c r="AQ364" s="4" t="s">
        <v>155</v>
      </c>
      <c r="AR364" s="4">
        <v>2</v>
      </c>
      <c r="AS364" s="5">
        <v>0.87792824074074083</v>
      </c>
      <c r="AT364" s="4">
        <v>47.161479</v>
      </c>
      <c r="AU364" s="4">
        <v>-88.491426000000004</v>
      </c>
      <c r="AV364" s="4">
        <v>317.10000000000002</v>
      </c>
      <c r="AW364" s="4">
        <v>43.7</v>
      </c>
      <c r="AX364" s="4">
        <v>12</v>
      </c>
      <c r="AY364" s="4">
        <v>9</v>
      </c>
      <c r="AZ364" s="4" t="s">
        <v>418</v>
      </c>
      <c r="BA364" s="4">
        <v>1.1000000000000001</v>
      </c>
      <c r="BB364" s="4">
        <v>1.4</v>
      </c>
      <c r="BC364" s="4">
        <v>1.8</v>
      </c>
      <c r="BD364" s="4">
        <v>14.063000000000001</v>
      </c>
      <c r="BE364" s="4">
        <v>13.05</v>
      </c>
      <c r="BF364" s="4">
        <v>0.93</v>
      </c>
      <c r="BG364" s="4">
        <v>16.213999999999999</v>
      </c>
      <c r="BH364" s="4">
        <v>2408.8589999999999</v>
      </c>
      <c r="BI364" s="4">
        <v>376.798</v>
      </c>
      <c r="BJ364" s="4">
        <v>2.83</v>
      </c>
      <c r="BK364" s="4">
        <v>0.21099999999999999</v>
      </c>
      <c r="BL364" s="4">
        <v>3.0409999999999999</v>
      </c>
      <c r="BM364" s="4">
        <v>2.2690000000000001</v>
      </c>
      <c r="BN364" s="4">
        <v>0.16900000000000001</v>
      </c>
      <c r="BO364" s="4">
        <v>2.4380000000000002</v>
      </c>
      <c r="BP364" s="4">
        <v>10.3886</v>
      </c>
      <c r="BT364" s="4">
        <v>27.661999999999999</v>
      </c>
      <c r="BU364" s="4">
        <v>0.21942999999999999</v>
      </c>
      <c r="BV364" s="4">
        <v>-5</v>
      </c>
      <c r="BW364" s="4">
        <v>0.638347</v>
      </c>
      <c r="BX364" s="4">
        <v>5.3623209999999997</v>
      </c>
      <c r="BY364" s="4">
        <v>12.894609000000001</v>
      </c>
    </row>
    <row r="365" spans="1:77">
      <c r="A365" s="2">
        <v>42438</v>
      </c>
      <c r="B365" s="28">
        <v>0.67002831018518527</v>
      </c>
      <c r="C365" s="4">
        <v>12.86</v>
      </c>
      <c r="D365" s="4">
        <v>2.5377000000000001</v>
      </c>
      <c r="E365" s="4" t="s">
        <v>155</v>
      </c>
      <c r="F365" s="4">
        <v>25376.674816999999</v>
      </c>
      <c r="G365" s="4">
        <v>111.3</v>
      </c>
      <c r="H365" s="4">
        <v>10.6</v>
      </c>
      <c r="I365" s="4">
        <v>1278.5</v>
      </c>
      <c r="K365" s="4">
        <v>0.2</v>
      </c>
      <c r="L365" s="4">
        <v>0.86419999999999997</v>
      </c>
      <c r="M365" s="4">
        <v>11.113799999999999</v>
      </c>
      <c r="N365" s="4">
        <v>2.1930999999999998</v>
      </c>
      <c r="O365" s="4">
        <v>96.156700000000001</v>
      </c>
      <c r="P365" s="4">
        <v>9.1608000000000001</v>
      </c>
      <c r="Q365" s="4">
        <v>105.3</v>
      </c>
      <c r="R365" s="4">
        <v>77.090699999999998</v>
      </c>
      <c r="S365" s="4">
        <v>7.3444000000000003</v>
      </c>
      <c r="T365" s="4">
        <v>84.4</v>
      </c>
      <c r="U365" s="4">
        <v>1278.4920999999999</v>
      </c>
      <c r="X365" s="4">
        <v>0</v>
      </c>
      <c r="Y365" s="4">
        <v>0.17280000000000001</v>
      </c>
      <c r="Z365" s="4" t="s">
        <v>377</v>
      </c>
      <c r="AA365" s="4">
        <v>0</v>
      </c>
      <c r="AB365" s="4">
        <v>11.8</v>
      </c>
      <c r="AC365" s="4">
        <v>843</v>
      </c>
      <c r="AD365" s="4">
        <v>869</v>
      </c>
      <c r="AE365" s="4">
        <v>825</v>
      </c>
      <c r="AF365" s="4">
        <v>88</v>
      </c>
      <c r="AG365" s="4">
        <v>22.38</v>
      </c>
      <c r="AH365" s="4">
        <v>0.51</v>
      </c>
      <c r="AI365" s="4">
        <v>976</v>
      </c>
      <c r="AJ365" s="4">
        <v>-1</v>
      </c>
      <c r="AK365" s="4">
        <v>0</v>
      </c>
      <c r="AL365" s="4">
        <v>23</v>
      </c>
      <c r="AM365" s="4">
        <v>190</v>
      </c>
      <c r="AN365" s="4">
        <v>190.6</v>
      </c>
      <c r="AO365" s="4">
        <v>2.7</v>
      </c>
      <c r="AP365" s="4">
        <v>195</v>
      </c>
      <c r="AQ365" s="4" t="s">
        <v>155</v>
      </c>
      <c r="AR365" s="4">
        <v>2</v>
      </c>
      <c r="AS365" s="5">
        <v>0.87793981481481476</v>
      </c>
      <c r="AT365" s="4">
        <v>47.161335000000001</v>
      </c>
      <c r="AU365" s="4">
        <v>-88.491287999999997</v>
      </c>
      <c r="AV365" s="4">
        <v>316.89999999999998</v>
      </c>
      <c r="AW365" s="4">
        <v>42.6</v>
      </c>
      <c r="AX365" s="4">
        <v>12</v>
      </c>
      <c r="AY365" s="4">
        <v>10</v>
      </c>
      <c r="AZ365" s="4" t="s">
        <v>418</v>
      </c>
      <c r="BA365" s="4">
        <v>1.1000000000000001</v>
      </c>
      <c r="BB365" s="4">
        <v>1.4</v>
      </c>
      <c r="BC365" s="4">
        <v>1.8</v>
      </c>
      <c r="BD365" s="4">
        <v>14.063000000000001</v>
      </c>
      <c r="BE365" s="4">
        <v>13.44</v>
      </c>
      <c r="BF365" s="4">
        <v>0.96</v>
      </c>
      <c r="BG365" s="4">
        <v>15.711</v>
      </c>
      <c r="BH365" s="4">
        <v>2508.607</v>
      </c>
      <c r="BI365" s="4">
        <v>315.07</v>
      </c>
      <c r="BJ365" s="4">
        <v>2.2730000000000001</v>
      </c>
      <c r="BK365" s="4">
        <v>0.217</v>
      </c>
      <c r="BL365" s="4">
        <v>2.4889999999999999</v>
      </c>
      <c r="BM365" s="4">
        <v>1.8220000000000001</v>
      </c>
      <c r="BN365" s="4">
        <v>0.17399999999999999</v>
      </c>
      <c r="BO365" s="4">
        <v>1.996</v>
      </c>
      <c r="BP365" s="4">
        <v>9.5425000000000004</v>
      </c>
      <c r="BT365" s="4">
        <v>28.367999999999999</v>
      </c>
      <c r="BU365" s="4">
        <v>0.206734</v>
      </c>
      <c r="BV365" s="4">
        <v>-5</v>
      </c>
      <c r="BW365" s="4">
        <v>0.63479600000000003</v>
      </c>
      <c r="BX365" s="4">
        <v>5.0520620000000003</v>
      </c>
      <c r="BY365" s="4">
        <v>12.822879</v>
      </c>
    </row>
    <row r="366" spans="1:77">
      <c r="A366" s="2">
        <v>42438</v>
      </c>
      <c r="B366" s="28">
        <v>0.6700398842592592</v>
      </c>
      <c r="C366" s="4">
        <v>13.647</v>
      </c>
      <c r="D366" s="4">
        <v>1.53</v>
      </c>
      <c r="E366" s="4" t="s">
        <v>155</v>
      </c>
      <c r="F366" s="4">
        <v>15299.725686</v>
      </c>
      <c r="G366" s="4">
        <v>115.1</v>
      </c>
      <c r="H366" s="4">
        <v>10.6</v>
      </c>
      <c r="I366" s="4">
        <v>943.6</v>
      </c>
      <c r="K366" s="4">
        <v>0.2</v>
      </c>
      <c r="L366" s="4">
        <v>0.86739999999999995</v>
      </c>
      <c r="M366" s="4">
        <v>11.8377</v>
      </c>
      <c r="N366" s="4">
        <v>1.3271999999999999</v>
      </c>
      <c r="O366" s="4">
        <v>99.873599999999996</v>
      </c>
      <c r="P366" s="4">
        <v>9.1949000000000005</v>
      </c>
      <c r="Q366" s="4">
        <v>109.1</v>
      </c>
      <c r="R366" s="4">
        <v>80.066800000000001</v>
      </c>
      <c r="S366" s="4">
        <v>7.3714000000000004</v>
      </c>
      <c r="T366" s="4">
        <v>87.4</v>
      </c>
      <c r="U366" s="4">
        <v>943.59450000000004</v>
      </c>
      <c r="X366" s="4">
        <v>0</v>
      </c>
      <c r="Y366" s="4">
        <v>0.17349999999999999</v>
      </c>
      <c r="Z366" s="4" t="s">
        <v>377</v>
      </c>
      <c r="AA366" s="4">
        <v>0</v>
      </c>
      <c r="AB366" s="4">
        <v>11.9</v>
      </c>
      <c r="AC366" s="4">
        <v>842</v>
      </c>
      <c r="AD366" s="4">
        <v>867</v>
      </c>
      <c r="AE366" s="4">
        <v>825</v>
      </c>
      <c r="AF366" s="4">
        <v>88</v>
      </c>
      <c r="AG366" s="4">
        <v>22.37</v>
      </c>
      <c r="AH366" s="4">
        <v>0.51</v>
      </c>
      <c r="AI366" s="4">
        <v>977</v>
      </c>
      <c r="AJ366" s="4">
        <v>-1</v>
      </c>
      <c r="AK366" s="4">
        <v>0</v>
      </c>
      <c r="AL366" s="4">
        <v>23</v>
      </c>
      <c r="AM366" s="4">
        <v>190</v>
      </c>
      <c r="AN366" s="4">
        <v>191</v>
      </c>
      <c r="AO366" s="4">
        <v>2.6</v>
      </c>
      <c r="AP366" s="4">
        <v>195</v>
      </c>
      <c r="AQ366" s="4" t="s">
        <v>155</v>
      </c>
      <c r="AR366" s="4">
        <v>2</v>
      </c>
      <c r="AS366" s="5">
        <v>0.87795138888888891</v>
      </c>
      <c r="AT366" s="4">
        <v>47.161208999999999</v>
      </c>
      <c r="AU366" s="4">
        <v>-88.491146999999998</v>
      </c>
      <c r="AV366" s="4">
        <v>316.8</v>
      </c>
      <c r="AW366" s="4">
        <v>38.799999999999997</v>
      </c>
      <c r="AX366" s="4">
        <v>12</v>
      </c>
      <c r="AY366" s="4">
        <v>10</v>
      </c>
      <c r="AZ366" s="4" t="s">
        <v>425</v>
      </c>
      <c r="BA366" s="4">
        <v>1.1000000000000001</v>
      </c>
      <c r="BB366" s="4">
        <v>1.4</v>
      </c>
      <c r="BC366" s="4">
        <v>1.8</v>
      </c>
      <c r="BD366" s="4">
        <v>14.063000000000001</v>
      </c>
      <c r="BE366" s="4">
        <v>13.79</v>
      </c>
      <c r="BF366" s="4">
        <v>0.98</v>
      </c>
      <c r="BG366" s="4">
        <v>15.282</v>
      </c>
      <c r="BH366" s="4">
        <v>2707.5219999999999</v>
      </c>
      <c r="BI366" s="4">
        <v>193.19900000000001</v>
      </c>
      <c r="BJ366" s="4">
        <v>2.3919999999999999</v>
      </c>
      <c r="BK366" s="4">
        <v>0.22</v>
      </c>
      <c r="BL366" s="4">
        <v>2.6120000000000001</v>
      </c>
      <c r="BM366" s="4">
        <v>1.9179999999999999</v>
      </c>
      <c r="BN366" s="4">
        <v>0.17699999999999999</v>
      </c>
      <c r="BO366" s="4">
        <v>2.0939999999999999</v>
      </c>
      <c r="BP366" s="4">
        <v>7.1364999999999998</v>
      </c>
      <c r="BT366" s="4">
        <v>28.852</v>
      </c>
      <c r="BU366" s="4">
        <v>0.24569299999999999</v>
      </c>
      <c r="BV366" s="4">
        <v>-5</v>
      </c>
      <c r="BW366" s="4">
        <v>0.63355099999999998</v>
      </c>
      <c r="BX366" s="4">
        <v>6.0041229999999999</v>
      </c>
      <c r="BY366" s="4">
        <v>12.79773</v>
      </c>
    </row>
    <row r="367" spans="1:77">
      <c r="A367" s="2">
        <v>42438</v>
      </c>
      <c r="B367" s="28">
        <v>0.67005145833333335</v>
      </c>
      <c r="C367" s="4">
        <v>13.391999999999999</v>
      </c>
      <c r="D367" s="4">
        <v>1.3683000000000001</v>
      </c>
      <c r="E367" s="4" t="s">
        <v>155</v>
      </c>
      <c r="F367" s="4">
        <v>13683.253011999999</v>
      </c>
      <c r="G367" s="4">
        <v>209</v>
      </c>
      <c r="H367" s="4">
        <v>10.6</v>
      </c>
      <c r="I367" s="4">
        <v>766.9</v>
      </c>
      <c r="K367" s="4">
        <v>0.2</v>
      </c>
      <c r="L367" s="4">
        <v>0.871</v>
      </c>
      <c r="M367" s="4">
        <v>11.6638</v>
      </c>
      <c r="N367" s="4">
        <v>1.1918</v>
      </c>
      <c r="O367" s="4">
        <v>182.05160000000001</v>
      </c>
      <c r="P367" s="4">
        <v>9.2324000000000002</v>
      </c>
      <c r="Q367" s="4">
        <v>191.3</v>
      </c>
      <c r="R367" s="4">
        <v>145.9418</v>
      </c>
      <c r="S367" s="4">
        <v>7.4010999999999996</v>
      </c>
      <c r="T367" s="4">
        <v>153.30000000000001</v>
      </c>
      <c r="U367" s="4">
        <v>766.92899999999997</v>
      </c>
      <c r="X367" s="4">
        <v>0</v>
      </c>
      <c r="Y367" s="4">
        <v>0.17419999999999999</v>
      </c>
      <c r="Z367" s="4" t="s">
        <v>377</v>
      </c>
      <c r="AA367" s="4">
        <v>0</v>
      </c>
      <c r="AB367" s="4">
        <v>11.8</v>
      </c>
      <c r="AC367" s="4">
        <v>841</v>
      </c>
      <c r="AD367" s="4">
        <v>865</v>
      </c>
      <c r="AE367" s="4">
        <v>824</v>
      </c>
      <c r="AF367" s="4">
        <v>88</v>
      </c>
      <c r="AG367" s="4">
        <v>22.36</v>
      </c>
      <c r="AH367" s="4">
        <v>0.51</v>
      </c>
      <c r="AI367" s="4">
        <v>977</v>
      </c>
      <c r="AJ367" s="4">
        <v>-1</v>
      </c>
      <c r="AK367" s="4">
        <v>0</v>
      </c>
      <c r="AL367" s="4">
        <v>23</v>
      </c>
      <c r="AM367" s="4">
        <v>190</v>
      </c>
      <c r="AN367" s="4">
        <v>191</v>
      </c>
      <c r="AO367" s="4">
        <v>2.6</v>
      </c>
      <c r="AP367" s="4">
        <v>195</v>
      </c>
      <c r="AQ367" s="4" t="s">
        <v>155</v>
      </c>
      <c r="AR367" s="4">
        <v>2</v>
      </c>
      <c r="AS367" s="5">
        <v>0.87796296296296295</v>
      </c>
      <c r="AT367" s="4">
        <v>47.161095000000003</v>
      </c>
      <c r="AU367" s="4">
        <v>-88.491007999999994</v>
      </c>
      <c r="AV367" s="4">
        <v>316.60000000000002</v>
      </c>
      <c r="AW367" s="4">
        <v>36.700000000000003</v>
      </c>
      <c r="AX367" s="4">
        <v>12</v>
      </c>
      <c r="AY367" s="4">
        <v>10</v>
      </c>
      <c r="AZ367" s="4" t="s">
        <v>425</v>
      </c>
      <c r="BA367" s="4">
        <v>1.0349999999999999</v>
      </c>
      <c r="BB367" s="4">
        <v>1.335</v>
      </c>
      <c r="BC367" s="4">
        <v>1.67</v>
      </c>
      <c r="BD367" s="4">
        <v>14.063000000000001</v>
      </c>
      <c r="BE367" s="4">
        <v>14.19</v>
      </c>
      <c r="BF367" s="4">
        <v>1.01</v>
      </c>
      <c r="BG367" s="4">
        <v>14.814</v>
      </c>
      <c r="BH367" s="4">
        <v>2735.4029999999998</v>
      </c>
      <c r="BI367" s="4">
        <v>177.892</v>
      </c>
      <c r="BJ367" s="4">
        <v>4.4710000000000001</v>
      </c>
      <c r="BK367" s="4">
        <v>0.22700000000000001</v>
      </c>
      <c r="BL367" s="4">
        <v>4.6980000000000004</v>
      </c>
      <c r="BM367" s="4">
        <v>3.5840000000000001</v>
      </c>
      <c r="BN367" s="4">
        <v>0.182</v>
      </c>
      <c r="BO367" s="4">
        <v>3.766</v>
      </c>
      <c r="BP367" s="4">
        <v>5.9474999999999998</v>
      </c>
      <c r="BT367" s="4">
        <v>29.704000000000001</v>
      </c>
      <c r="BU367" s="4">
        <v>0.23910300000000001</v>
      </c>
      <c r="BV367" s="4">
        <v>-5</v>
      </c>
      <c r="BW367" s="4">
        <v>0.63289799999999996</v>
      </c>
      <c r="BX367" s="4">
        <v>5.8430799999999996</v>
      </c>
      <c r="BY367" s="4">
        <v>12.78454</v>
      </c>
    </row>
    <row r="368" spans="1:77">
      <c r="A368" s="2">
        <v>42438</v>
      </c>
      <c r="B368" s="28">
        <v>0.67006303240740739</v>
      </c>
      <c r="C368" s="4">
        <v>13.476000000000001</v>
      </c>
      <c r="D368" s="4">
        <v>1.8794</v>
      </c>
      <c r="E368" s="4" t="s">
        <v>155</v>
      </c>
      <c r="F368" s="4">
        <v>18794.311926999999</v>
      </c>
      <c r="G368" s="4">
        <v>199</v>
      </c>
      <c r="H368" s="4">
        <v>10.6</v>
      </c>
      <c r="I368" s="4">
        <v>910.2</v>
      </c>
      <c r="K368" s="4">
        <v>0.2</v>
      </c>
      <c r="L368" s="4">
        <v>0.86570000000000003</v>
      </c>
      <c r="M368" s="4">
        <v>11.666600000000001</v>
      </c>
      <c r="N368" s="4">
        <v>1.6271</v>
      </c>
      <c r="O368" s="4">
        <v>172.2516</v>
      </c>
      <c r="P368" s="4">
        <v>9.1881000000000004</v>
      </c>
      <c r="Q368" s="4">
        <v>181.4</v>
      </c>
      <c r="R368" s="4">
        <v>138.0855</v>
      </c>
      <c r="S368" s="4">
        <v>7.3657000000000004</v>
      </c>
      <c r="T368" s="4">
        <v>145.5</v>
      </c>
      <c r="U368" s="4">
        <v>910.22190000000001</v>
      </c>
      <c r="X368" s="4">
        <v>0</v>
      </c>
      <c r="Y368" s="4">
        <v>0.1731</v>
      </c>
      <c r="Z368" s="4" t="s">
        <v>377</v>
      </c>
      <c r="AA368" s="4">
        <v>0</v>
      </c>
      <c r="AB368" s="4">
        <v>12</v>
      </c>
      <c r="AC368" s="4">
        <v>840</v>
      </c>
      <c r="AD368" s="4">
        <v>862</v>
      </c>
      <c r="AE368" s="4">
        <v>822</v>
      </c>
      <c r="AF368" s="4">
        <v>88</v>
      </c>
      <c r="AG368" s="4">
        <v>22.36</v>
      </c>
      <c r="AH368" s="4">
        <v>0.51</v>
      </c>
      <c r="AI368" s="4">
        <v>977</v>
      </c>
      <c r="AJ368" s="4">
        <v>-1</v>
      </c>
      <c r="AK368" s="4">
        <v>0</v>
      </c>
      <c r="AL368" s="4">
        <v>23</v>
      </c>
      <c r="AM368" s="4">
        <v>190</v>
      </c>
      <c r="AN368" s="4">
        <v>191</v>
      </c>
      <c r="AO368" s="4">
        <v>2.8</v>
      </c>
      <c r="AP368" s="4">
        <v>195</v>
      </c>
      <c r="AQ368" s="4" t="s">
        <v>155</v>
      </c>
      <c r="AR368" s="4">
        <v>2</v>
      </c>
      <c r="AS368" s="5">
        <v>0.87797453703703709</v>
      </c>
      <c r="AT368" s="4">
        <v>47.160983999999999</v>
      </c>
      <c r="AU368" s="4">
        <v>-88.490899999999996</v>
      </c>
      <c r="AV368" s="4">
        <v>316.3</v>
      </c>
      <c r="AW368" s="4">
        <v>34.700000000000003</v>
      </c>
      <c r="AX368" s="4">
        <v>12</v>
      </c>
      <c r="AY368" s="4">
        <v>10</v>
      </c>
      <c r="AZ368" s="4" t="s">
        <v>425</v>
      </c>
      <c r="BA368" s="4">
        <v>1</v>
      </c>
      <c r="BB368" s="4">
        <v>1.3</v>
      </c>
      <c r="BC368" s="4">
        <v>1.6</v>
      </c>
      <c r="BD368" s="4">
        <v>14.063000000000001</v>
      </c>
      <c r="BE368" s="4">
        <v>13.6</v>
      </c>
      <c r="BF368" s="4">
        <v>0.97</v>
      </c>
      <c r="BG368" s="4">
        <v>15.51</v>
      </c>
      <c r="BH368" s="4">
        <v>2643.2860000000001</v>
      </c>
      <c r="BI368" s="4">
        <v>234.63</v>
      </c>
      <c r="BJ368" s="4">
        <v>4.0869999999999997</v>
      </c>
      <c r="BK368" s="4">
        <v>0.218</v>
      </c>
      <c r="BL368" s="4">
        <v>4.3049999999999997</v>
      </c>
      <c r="BM368" s="4">
        <v>3.2759999999999998</v>
      </c>
      <c r="BN368" s="4">
        <v>0.17499999999999999</v>
      </c>
      <c r="BO368" s="4">
        <v>3.4510000000000001</v>
      </c>
      <c r="BP368" s="4">
        <v>6.8193999999999999</v>
      </c>
      <c r="BT368" s="4">
        <v>28.524000000000001</v>
      </c>
      <c r="BU368" s="4">
        <v>0.221303</v>
      </c>
      <c r="BV368" s="4">
        <v>-5</v>
      </c>
      <c r="BW368" s="4">
        <v>0.63640399999999997</v>
      </c>
      <c r="BX368" s="4">
        <v>5.4080849999999998</v>
      </c>
      <c r="BY368" s="4">
        <v>12.855352999999999</v>
      </c>
    </row>
    <row r="369" spans="1:77">
      <c r="A369" s="2">
        <v>42438</v>
      </c>
      <c r="B369" s="28">
        <v>0.67007460648148154</v>
      </c>
      <c r="C369" s="4">
        <v>13.66</v>
      </c>
      <c r="D369" s="4">
        <v>1.2281</v>
      </c>
      <c r="E369" s="4" t="s">
        <v>155</v>
      </c>
      <c r="F369" s="4">
        <v>12280.550459</v>
      </c>
      <c r="G369" s="4">
        <v>188.9</v>
      </c>
      <c r="H369" s="4">
        <v>11.1</v>
      </c>
      <c r="I369" s="4">
        <v>858.4</v>
      </c>
      <c r="K369" s="4">
        <v>0.2</v>
      </c>
      <c r="L369" s="4">
        <v>0.87019999999999997</v>
      </c>
      <c r="M369" s="4">
        <v>11.8865</v>
      </c>
      <c r="N369" s="4">
        <v>1.0686</v>
      </c>
      <c r="O369" s="4">
        <v>164.41290000000001</v>
      </c>
      <c r="P369" s="4">
        <v>9.6705000000000005</v>
      </c>
      <c r="Q369" s="4">
        <v>174.1</v>
      </c>
      <c r="R369" s="4">
        <v>131.80799999999999</v>
      </c>
      <c r="S369" s="4">
        <v>7.7526999999999999</v>
      </c>
      <c r="T369" s="4">
        <v>139.6</v>
      </c>
      <c r="U369" s="4">
        <v>858.40089999999998</v>
      </c>
      <c r="X369" s="4">
        <v>0</v>
      </c>
      <c r="Y369" s="4">
        <v>0.17399999999999999</v>
      </c>
      <c r="Z369" s="4" t="s">
        <v>377</v>
      </c>
      <c r="AA369" s="4">
        <v>0</v>
      </c>
      <c r="AB369" s="4">
        <v>12</v>
      </c>
      <c r="AC369" s="4">
        <v>838</v>
      </c>
      <c r="AD369" s="4">
        <v>860</v>
      </c>
      <c r="AE369" s="4">
        <v>823</v>
      </c>
      <c r="AF369" s="4">
        <v>88</v>
      </c>
      <c r="AG369" s="4">
        <v>22.37</v>
      </c>
      <c r="AH369" s="4">
        <v>0.51</v>
      </c>
      <c r="AI369" s="4">
        <v>976</v>
      </c>
      <c r="AJ369" s="4">
        <v>-1</v>
      </c>
      <c r="AK369" s="4">
        <v>0</v>
      </c>
      <c r="AL369" s="4">
        <v>23</v>
      </c>
      <c r="AM369" s="4">
        <v>190</v>
      </c>
      <c r="AN369" s="4">
        <v>190.4</v>
      </c>
      <c r="AO369" s="4">
        <v>3</v>
      </c>
      <c r="AP369" s="4">
        <v>195</v>
      </c>
      <c r="AQ369" s="4" t="s">
        <v>155</v>
      </c>
      <c r="AR369" s="4">
        <v>2</v>
      </c>
      <c r="AS369" s="5">
        <v>0.87798611111111102</v>
      </c>
      <c r="AT369" s="4">
        <v>47.160870000000003</v>
      </c>
      <c r="AU369" s="4">
        <v>-88.490826999999996</v>
      </c>
      <c r="AV369" s="4">
        <v>316.3</v>
      </c>
      <c r="AW369" s="4">
        <v>31.2</v>
      </c>
      <c r="AX369" s="4">
        <v>12</v>
      </c>
      <c r="AY369" s="4">
        <v>10</v>
      </c>
      <c r="AZ369" s="4" t="s">
        <v>425</v>
      </c>
      <c r="BA369" s="4">
        <v>1</v>
      </c>
      <c r="BB369" s="4">
        <v>1.43</v>
      </c>
      <c r="BC369" s="4">
        <v>1.73</v>
      </c>
      <c r="BD369" s="4">
        <v>14.063000000000001</v>
      </c>
      <c r="BE369" s="4">
        <v>14.08</v>
      </c>
      <c r="BF369" s="4">
        <v>1</v>
      </c>
      <c r="BG369" s="4">
        <v>14.917</v>
      </c>
      <c r="BH369" s="4">
        <v>2764.3290000000002</v>
      </c>
      <c r="BI369" s="4">
        <v>158.17699999999999</v>
      </c>
      <c r="BJ369" s="4">
        <v>4.0039999999999996</v>
      </c>
      <c r="BK369" s="4">
        <v>0.23599999999999999</v>
      </c>
      <c r="BL369" s="4">
        <v>4.24</v>
      </c>
      <c r="BM369" s="4">
        <v>3.21</v>
      </c>
      <c r="BN369" s="4">
        <v>0.189</v>
      </c>
      <c r="BO369" s="4">
        <v>3.399</v>
      </c>
      <c r="BP369" s="4">
        <v>6.6012000000000004</v>
      </c>
      <c r="BT369" s="4">
        <v>29.428999999999998</v>
      </c>
      <c r="BU369" s="4">
        <v>0.24657299999999999</v>
      </c>
      <c r="BV369" s="4">
        <v>-5</v>
      </c>
      <c r="BW369" s="4">
        <v>0.63834800000000003</v>
      </c>
      <c r="BX369" s="4">
        <v>6.0256179999999997</v>
      </c>
      <c r="BY369" s="4">
        <v>12.894636999999999</v>
      </c>
    </row>
    <row r="370" spans="1:77">
      <c r="A370" s="2">
        <v>42438</v>
      </c>
      <c r="B370" s="28">
        <v>0.67008618055555547</v>
      </c>
      <c r="C370" s="4">
        <v>13.865</v>
      </c>
      <c r="D370" s="4">
        <v>0.85580000000000001</v>
      </c>
      <c r="E370" s="4" t="s">
        <v>155</v>
      </c>
      <c r="F370" s="4">
        <v>8557.7998349999998</v>
      </c>
      <c r="G370" s="4">
        <v>246.3</v>
      </c>
      <c r="H370" s="4">
        <v>21.3</v>
      </c>
      <c r="I370" s="4">
        <v>732.7</v>
      </c>
      <c r="K370" s="4">
        <v>0.1</v>
      </c>
      <c r="L370" s="4">
        <v>0.872</v>
      </c>
      <c r="M370" s="4">
        <v>12.0906</v>
      </c>
      <c r="N370" s="4">
        <v>0.74619999999999997</v>
      </c>
      <c r="O370" s="4">
        <v>214.74799999999999</v>
      </c>
      <c r="P370" s="4">
        <v>18.573699999999999</v>
      </c>
      <c r="Q370" s="4">
        <v>233.3</v>
      </c>
      <c r="R370" s="4">
        <v>172.1677</v>
      </c>
      <c r="S370" s="4">
        <v>14.8909</v>
      </c>
      <c r="T370" s="4">
        <v>187.1</v>
      </c>
      <c r="U370" s="4">
        <v>732.65620000000001</v>
      </c>
      <c r="X370" s="4">
        <v>0</v>
      </c>
      <c r="Y370" s="4">
        <v>8.72E-2</v>
      </c>
      <c r="Z370" s="4" t="s">
        <v>377</v>
      </c>
      <c r="AA370" s="4">
        <v>0</v>
      </c>
      <c r="AB370" s="4">
        <v>11.8</v>
      </c>
      <c r="AC370" s="4">
        <v>838</v>
      </c>
      <c r="AD370" s="4">
        <v>862</v>
      </c>
      <c r="AE370" s="4">
        <v>822</v>
      </c>
      <c r="AF370" s="4">
        <v>88</v>
      </c>
      <c r="AG370" s="4">
        <v>22.38</v>
      </c>
      <c r="AH370" s="4">
        <v>0.51</v>
      </c>
      <c r="AI370" s="4">
        <v>976</v>
      </c>
      <c r="AJ370" s="4">
        <v>-1</v>
      </c>
      <c r="AK370" s="4">
        <v>0</v>
      </c>
      <c r="AL370" s="4">
        <v>23</v>
      </c>
      <c r="AM370" s="4">
        <v>190</v>
      </c>
      <c r="AN370" s="4">
        <v>190</v>
      </c>
      <c r="AO370" s="4">
        <v>2.9</v>
      </c>
      <c r="AP370" s="4">
        <v>195</v>
      </c>
      <c r="AQ370" s="4" t="s">
        <v>155</v>
      </c>
      <c r="AR370" s="4">
        <v>2</v>
      </c>
      <c r="AS370" s="5">
        <v>0.87799768518518517</v>
      </c>
      <c r="AT370" s="4">
        <v>47.160753999999997</v>
      </c>
      <c r="AU370" s="4">
        <v>-88.490776999999994</v>
      </c>
      <c r="AV370" s="4">
        <v>316.3</v>
      </c>
      <c r="AW370" s="4">
        <v>29.6</v>
      </c>
      <c r="AX370" s="4">
        <v>12</v>
      </c>
      <c r="AY370" s="4">
        <v>10</v>
      </c>
      <c r="AZ370" s="4" t="s">
        <v>425</v>
      </c>
      <c r="BA370" s="4">
        <v>1</v>
      </c>
      <c r="BB370" s="4">
        <v>1.5</v>
      </c>
      <c r="BC370" s="4">
        <v>1.8</v>
      </c>
      <c r="BD370" s="4">
        <v>14.063000000000001</v>
      </c>
      <c r="BE370" s="4">
        <v>14.29</v>
      </c>
      <c r="BF370" s="4">
        <v>1.02</v>
      </c>
      <c r="BG370" s="4">
        <v>14.679</v>
      </c>
      <c r="BH370" s="4">
        <v>2840.4</v>
      </c>
      <c r="BI370" s="4">
        <v>111.58</v>
      </c>
      <c r="BJ370" s="4">
        <v>5.2830000000000004</v>
      </c>
      <c r="BK370" s="4">
        <v>0.45700000000000002</v>
      </c>
      <c r="BL370" s="4">
        <v>5.74</v>
      </c>
      <c r="BM370" s="4">
        <v>4.2359999999999998</v>
      </c>
      <c r="BN370" s="4">
        <v>0.36599999999999999</v>
      </c>
      <c r="BO370" s="4">
        <v>4.6020000000000003</v>
      </c>
      <c r="BP370" s="4">
        <v>5.6914999999999996</v>
      </c>
      <c r="BT370" s="4">
        <v>14.895</v>
      </c>
      <c r="BU370" s="4">
        <v>0.25949</v>
      </c>
      <c r="BV370" s="4">
        <v>-5</v>
      </c>
      <c r="BW370" s="4">
        <v>0.63589799999999996</v>
      </c>
      <c r="BX370" s="4">
        <v>6.3412870000000003</v>
      </c>
      <c r="BY370" s="4">
        <v>12.845140000000001</v>
      </c>
    </row>
    <row r="371" spans="1:77">
      <c r="A371" s="2">
        <v>42438</v>
      </c>
      <c r="B371" s="28">
        <v>0.67009775462962962</v>
      </c>
      <c r="C371" s="4">
        <v>14.032</v>
      </c>
      <c r="D371" s="4">
        <v>0.60350000000000004</v>
      </c>
      <c r="E371" s="4" t="s">
        <v>155</v>
      </c>
      <c r="F371" s="4">
        <v>6035.4885990000002</v>
      </c>
      <c r="G371" s="4">
        <v>256.2</v>
      </c>
      <c r="H371" s="4">
        <v>21.3</v>
      </c>
      <c r="I371" s="4">
        <v>647.1</v>
      </c>
      <c r="K371" s="4">
        <v>0.1</v>
      </c>
      <c r="L371" s="4">
        <v>0.873</v>
      </c>
      <c r="M371" s="4">
        <v>12.250299999999999</v>
      </c>
      <c r="N371" s="4">
        <v>0.52690000000000003</v>
      </c>
      <c r="O371" s="4">
        <v>223.67240000000001</v>
      </c>
      <c r="P371" s="4">
        <v>18.595700000000001</v>
      </c>
      <c r="Q371" s="4">
        <v>242.3</v>
      </c>
      <c r="R371" s="4">
        <v>179.31399999999999</v>
      </c>
      <c r="S371" s="4">
        <v>14.9078</v>
      </c>
      <c r="T371" s="4">
        <v>194.2</v>
      </c>
      <c r="U371" s="4">
        <v>647.08500000000004</v>
      </c>
      <c r="X371" s="4">
        <v>0</v>
      </c>
      <c r="Y371" s="4">
        <v>8.7300000000000003E-2</v>
      </c>
      <c r="Z371" s="4" t="s">
        <v>377</v>
      </c>
      <c r="AA371" s="4">
        <v>0</v>
      </c>
      <c r="AB371" s="4">
        <v>11.8</v>
      </c>
      <c r="AC371" s="4">
        <v>837</v>
      </c>
      <c r="AD371" s="4">
        <v>863</v>
      </c>
      <c r="AE371" s="4">
        <v>820</v>
      </c>
      <c r="AF371" s="4">
        <v>88</v>
      </c>
      <c r="AG371" s="4">
        <v>22.37</v>
      </c>
      <c r="AH371" s="4">
        <v>0.51</v>
      </c>
      <c r="AI371" s="4">
        <v>977</v>
      </c>
      <c r="AJ371" s="4">
        <v>-1</v>
      </c>
      <c r="AK371" s="4">
        <v>0</v>
      </c>
      <c r="AL371" s="4">
        <v>23</v>
      </c>
      <c r="AM371" s="4">
        <v>190</v>
      </c>
      <c r="AN371" s="4">
        <v>190.6</v>
      </c>
      <c r="AO371" s="4">
        <v>3</v>
      </c>
      <c r="AP371" s="4">
        <v>195</v>
      </c>
      <c r="AQ371" s="4" t="s">
        <v>155</v>
      </c>
      <c r="AR371" s="4">
        <v>2</v>
      </c>
      <c r="AS371" s="5">
        <v>0.87800925925925932</v>
      </c>
      <c r="AT371" s="4">
        <v>47.160637999999999</v>
      </c>
      <c r="AU371" s="4">
        <v>-88.490735000000001</v>
      </c>
      <c r="AV371" s="4">
        <v>316.2</v>
      </c>
      <c r="AW371" s="4">
        <v>29.5</v>
      </c>
      <c r="AX371" s="4">
        <v>12</v>
      </c>
      <c r="AY371" s="4">
        <v>10</v>
      </c>
      <c r="AZ371" s="4" t="s">
        <v>425</v>
      </c>
      <c r="BA371" s="4">
        <v>1</v>
      </c>
      <c r="BB371" s="4">
        <v>1.5</v>
      </c>
      <c r="BC371" s="4">
        <v>1.8</v>
      </c>
      <c r="BD371" s="4">
        <v>14.063000000000001</v>
      </c>
      <c r="BE371" s="4">
        <v>14.41</v>
      </c>
      <c r="BF371" s="4">
        <v>1.02</v>
      </c>
      <c r="BG371" s="4">
        <v>14.542999999999999</v>
      </c>
      <c r="BH371" s="4">
        <v>2893.2539999999999</v>
      </c>
      <c r="BI371" s="4">
        <v>79.206999999999994</v>
      </c>
      <c r="BJ371" s="4">
        <v>5.532</v>
      </c>
      <c r="BK371" s="4">
        <v>0.46</v>
      </c>
      <c r="BL371" s="4">
        <v>5.992</v>
      </c>
      <c r="BM371" s="4">
        <v>4.4349999999999996</v>
      </c>
      <c r="BN371" s="4">
        <v>0.36899999999999999</v>
      </c>
      <c r="BO371" s="4">
        <v>4.8040000000000003</v>
      </c>
      <c r="BP371" s="4">
        <v>5.0534999999999997</v>
      </c>
      <c r="BT371" s="4">
        <v>14.992000000000001</v>
      </c>
      <c r="BU371" s="4">
        <v>0.25444899999999998</v>
      </c>
      <c r="BV371" s="4">
        <v>-5</v>
      </c>
      <c r="BW371" s="4">
        <v>0.63555099999999998</v>
      </c>
      <c r="BX371" s="4">
        <v>6.2180970000000002</v>
      </c>
      <c r="BY371" s="4">
        <v>12.83813</v>
      </c>
    </row>
    <row r="372" spans="1:77">
      <c r="A372" s="2">
        <v>42438</v>
      </c>
      <c r="B372" s="28">
        <v>0.67010932870370377</v>
      </c>
      <c r="C372" s="4">
        <v>14.042</v>
      </c>
      <c r="D372" s="4">
        <v>0.4506</v>
      </c>
      <c r="E372" s="4" t="s">
        <v>155</v>
      </c>
      <c r="F372" s="4">
        <v>4505.7081550000003</v>
      </c>
      <c r="G372" s="4">
        <v>249.4</v>
      </c>
      <c r="H372" s="4">
        <v>21.3</v>
      </c>
      <c r="I372" s="4">
        <v>561</v>
      </c>
      <c r="K372" s="4">
        <v>0.1</v>
      </c>
      <c r="L372" s="4">
        <v>0.87439999999999996</v>
      </c>
      <c r="M372" s="4">
        <v>12.2782</v>
      </c>
      <c r="N372" s="4">
        <v>0.39400000000000002</v>
      </c>
      <c r="O372" s="4">
        <v>218.05279999999999</v>
      </c>
      <c r="P372" s="4">
        <v>18.625</v>
      </c>
      <c r="Q372" s="4">
        <v>236.7</v>
      </c>
      <c r="R372" s="4">
        <v>174.8022</v>
      </c>
      <c r="S372" s="4">
        <v>14.9307</v>
      </c>
      <c r="T372" s="4">
        <v>189.7</v>
      </c>
      <c r="U372" s="4">
        <v>560.96410000000003</v>
      </c>
      <c r="X372" s="4">
        <v>0</v>
      </c>
      <c r="Y372" s="4">
        <v>8.7400000000000005E-2</v>
      </c>
      <c r="Z372" s="4" t="s">
        <v>377</v>
      </c>
      <c r="AA372" s="4">
        <v>0</v>
      </c>
      <c r="AB372" s="4">
        <v>11.9</v>
      </c>
      <c r="AC372" s="4">
        <v>838</v>
      </c>
      <c r="AD372" s="4">
        <v>862</v>
      </c>
      <c r="AE372" s="4">
        <v>822</v>
      </c>
      <c r="AF372" s="4">
        <v>88</v>
      </c>
      <c r="AG372" s="4">
        <v>22.36</v>
      </c>
      <c r="AH372" s="4">
        <v>0.51</v>
      </c>
      <c r="AI372" s="4">
        <v>977</v>
      </c>
      <c r="AJ372" s="4">
        <v>-1</v>
      </c>
      <c r="AK372" s="4">
        <v>0</v>
      </c>
      <c r="AL372" s="4">
        <v>23</v>
      </c>
      <c r="AM372" s="4">
        <v>190.6</v>
      </c>
      <c r="AN372" s="4">
        <v>190.4</v>
      </c>
      <c r="AO372" s="4">
        <v>3.1</v>
      </c>
      <c r="AP372" s="4">
        <v>195</v>
      </c>
      <c r="AQ372" s="4" t="s">
        <v>155</v>
      </c>
      <c r="AR372" s="4">
        <v>2</v>
      </c>
      <c r="AS372" s="5">
        <v>0.87802083333333336</v>
      </c>
      <c r="AT372" s="4">
        <v>47.160521000000003</v>
      </c>
      <c r="AU372" s="4">
        <v>-88.490725999999995</v>
      </c>
      <c r="AV372" s="4">
        <v>315.8</v>
      </c>
      <c r="AW372" s="4">
        <v>29.1</v>
      </c>
      <c r="AX372" s="4">
        <v>12</v>
      </c>
      <c r="AY372" s="4">
        <v>10</v>
      </c>
      <c r="AZ372" s="4" t="s">
        <v>425</v>
      </c>
      <c r="BA372" s="4">
        <v>1.194895</v>
      </c>
      <c r="BB372" s="4">
        <v>1.6299300000000001</v>
      </c>
      <c r="BC372" s="4">
        <v>1.9948950000000001</v>
      </c>
      <c r="BD372" s="4">
        <v>14.063000000000001</v>
      </c>
      <c r="BE372" s="4">
        <v>14.57</v>
      </c>
      <c r="BF372" s="4">
        <v>1.04</v>
      </c>
      <c r="BG372" s="4">
        <v>14.363</v>
      </c>
      <c r="BH372" s="4">
        <v>2925.8229999999999</v>
      </c>
      <c r="BI372" s="4">
        <v>59.753999999999998</v>
      </c>
      <c r="BJ372" s="4">
        <v>5.4409999999999998</v>
      </c>
      <c r="BK372" s="4">
        <v>0.46500000000000002</v>
      </c>
      <c r="BL372" s="4">
        <v>5.9059999999999997</v>
      </c>
      <c r="BM372" s="4">
        <v>4.3620000000000001</v>
      </c>
      <c r="BN372" s="4">
        <v>0.373</v>
      </c>
      <c r="BO372" s="4">
        <v>4.7350000000000003</v>
      </c>
      <c r="BP372" s="4">
        <v>4.4202000000000004</v>
      </c>
      <c r="BT372" s="4">
        <v>15.15</v>
      </c>
      <c r="BU372" s="4">
        <v>0.28540700000000002</v>
      </c>
      <c r="BV372" s="4">
        <v>-5</v>
      </c>
      <c r="BW372" s="4">
        <v>0.63820399999999999</v>
      </c>
      <c r="BX372" s="4">
        <v>6.9746329999999999</v>
      </c>
      <c r="BY372" s="4">
        <v>12.891721</v>
      </c>
    </row>
    <row r="373" spans="1:77">
      <c r="A373" s="2">
        <v>42438</v>
      </c>
      <c r="B373" s="28">
        <v>0.6701209027777778</v>
      </c>
      <c r="C373" s="4">
        <v>14.074</v>
      </c>
      <c r="D373" s="4">
        <v>0.37280000000000002</v>
      </c>
      <c r="E373" s="4" t="s">
        <v>155</v>
      </c>
      <c r="F373" s="4">
        <v>3727.675585</v>
      </c>
      <c r="G373" s="4">
        <v>233.5</v>
      </c>
      <c r="H373" s="4">
        <v>21.3</v>
      </c>
      <c r="I373" s="4">
        <v>702</v>
      </c>
      <c r="K373" s="4">
        <v>0.1</v>
      </c>
      <c r="L373" s="4">
        <v>0.87460000000000004</v>
      </c>
      <c r="M373" s="4">
        <v>12.309699999999999</v>
      </c>
      <c r="N373" s="4">
        <v>0.32600000000000001</v>
      </c>
      <c r="O373" s="4">
        <v>204.1885</v>
      </c>
      <c r="P373" s="4">
        <v>18.629799999999999</v>
      </c>
      <c r="Q373" s="4">
        <v>222.8</v>
      </c>
      <c r="R373" s="4">
        <v>163.68780000000001</v>
      </c>
      <c r="S373" s="4">
        <v>14.9345</v>
      </c>
      <c r="T373" s="4">
        <v>178.6</v>
      </c>
      <c r="U373" s="4">
        <v>701.9588</v>
      </c>
      <c r="X373" s="4">
        <v>0</v>
      </c>
      <c r="Y373" s="4">
        <v>8.7499999999999994E-2</v>
      </c>
      <c r="Z373" s="4" t="s">
        <v>377</v>
      </c>
      <c r="AA373" s="4">
        <v>0</v>
      </c>
      <c r="AB373" s="4">
        <v>11.9</v>
      </c>
      <c r="AC373" s="4">
        <v>840</v>
      </c>
      <c r="AD373" s="4">
        <v>863</v>
      </c>
      <c r="AE373" s="4">
        <v>825</v>
      </c>
      <c r="AF373" s="4">
        <v>88</v>
      </c>
      <c r="AG373" s="4">
        <v>22.36</v>
      </c>
      <c r="AH373" s="4">
        <v>0.51</v>
      </c>
      <c r="AI373" s="4">
        <v>977</v>
      </c>
      <c r="AJ373" s="4">
        <v>-1</v>
      </c>
      <c r="AK373" s="4">
        <v>0</v>
      </c>
      <c r="AL373" s="4">
        <v>23</v>
      </c>
      <c r="AM373" s="4">
        <v>191</v>
      </c>
      <c r="AN373" s="4">
        <v>190</v>
      </c>
      <c r="AO373" s="4">
        <v>2.9</v>
      </c>
      <c r="AP373" s="4">
        <v>195</v>
      </c>
      <c r="AQ373" s="4" t="s">
        <v>155</v>
      </c>
      <c r="AR373" s="4">
        <v>2</v>
      </c>
      <c r="AS373" s="5">
        <v>0.8780324074074074</v>
      </c>
      <c r="AT373" s="4">
        <v>47.160401999999998</v>
      </c>
      <c r="AU373" s="4">
        <v>-88.490735000000001</v>
      </c>
      <c r="AV373" s="4">
        <v>315.5</v>
      </c>
      <c r="AW373" s="4">
        <v>29</v>
      </c>
      <c r="AX373" s="4">
        <v>12</v>
      </c>
      <c r="AY373" s="4">
        <v>10</v>
      </c>
      <c r="AZ373" s="4" t="s">
        <v>425</v>
      </c>
      <c r="BA373" s="4">
        <v>1.105</v>
      </c>
      <c r="BB373" s="4">
        <v>1.5049999999999999</v>
      </c>
      <c r="BC373" s="4">
        <v>1.84</v>
      </c>
      <c r="BD373" s="4">
        <v>14.063000000000001</v>
      </c>
      <c r="BE373" s="4">
        <v>14.61</v>
      </c>
      <c r="BF373" s="4">
        <v>1.04</v>
      </c>
      <c r="BG373" s="4">
        <v>14.333</v>
      </c>
      <c r="BH373" s="4">
        <v>2938.5079999999998</v>
      </c>
      <c r="BI373" s="4">
        <v>49.536000000000001</v>
      </c>
      <c r="BJ373" s="4">
        <v>5.1040000000000001</v>
      </c>
      <c r="BK373" s="4">
        <v>0.46600000000000003</v>
      </c>
      <c r="BL373" s="4">
        <v>5.57</v>
      </c>
      <c r="BM373" s="4">
        <v>4.0919999999999996</v>
      </c>
      <c r="BN373" s="4">
        <v>0.373</v>
      </c>
      <c r="BO373" s="4">
        <v>4.4649999999999999</v>
      </c>
      <c r="BP373" s="4">
        <v>5.5410000000000004</v>
      </c>
      <c r="BT373" s="4">
        <v>15.180999999999999</v>
      </c>
      <c r="BU373" s="4">
        <v>0.32422400000000001</v>
      </c>
      <c r="BV373" s="4">
        <v>-5</v>
      </c>
      <c r="BW373" s="4">
        <v>0.63779600000000003</v>
      </c>
      <c r="BX373" s="4">
        <v>7.9232240000000003</v>
      </c>
      <c r="BY373" s="4">
        <v>12.883478999999999</v>
      </c>
    </row>
    <row r="374" spans="1:77">
      <c r="A374" s="2">
        <v>42438</v>
      </c>
      <c r="B374" s="28">
        <v>0.67013247685185184</v>
      </c>
      <c r="C374" s="4">
        <v>14.101000000000001</v>
      </c>
      <c r="D374" s="4">
        <v>0.26979999999999998</v>
      </c>
      <c r="E374" s="4" t="s">
        <v>155</v>
      </c>
      <c r="F374" s="4">
        <v>2698.2</v>
      </c>
      <c r="G374" s="4">
        <v>288.2</v>
      </c>
      <c r="H374" s="4">
        <v>21.3</v>
      </c>
      <c r="I374" s="4">
        <v>887.6</v>
      </c>
      <c r="K374" s="4">
        <v>0.1</v>
      </c>
      <c r="L374" s="4">
        <v>0.87509999999999999</v>
      </c>
      <c r="M374" s="4">
        <v>12.3399</v>
      </c>
      <c r="N374" s="4">
        <v>0.2361</v>
      </c>
      <c r="O374" s="4">
        <v>252.1942</v>
      </c>
      <c r="P374" s="4">
        <v>18.639900000000001</v>
      </c>
      <c r="Q374" s="4">
        <v>270.8</v>
      </c>
      <c r="R374" s="4">
        <v>202.17160000000001</v>
      </c>
      <c r="S374" s="4">
        <v>14.9427</v>
      </c>
      <c r="T374" s="4">
        <v>217.1</v>
      </c>
      <c r="U374" s="4">
        <v>887.62630000000001</v>
      </c>
      <c r="X374" s="4">
        <v>0</v>
      </c>
      <c r="Y374" s="4">
        <v>8.7499999999999994E-2</v>
      </c>
      <c r="Z374" s="4" t="s">
        <v>377</v>
      </c>
      <c r="AA374" s="4">
        <v>0</v>
      </c>
      <c r="AB374" s="4">
        <v>11.8</v>
      </c>
      <c r="AC374" s="4">
        <v>842</v>
      </c>
      <c r="AD374" s="4">
        <v>866</v>
      </c>
      <c r="AE374" s="4">
        <v>827</v>
      </c>
      <c r="AF374" s="4">
        <v>88</v>
      </c>
      <c r="AG374" s="4">
        <v>22.36</v>
      </c>
      <c r="AH374" s="4">
        <v>0.51</v>
      </c>
      <c r="AI374" s="4">
        <v>977</v>
      </c>
      <c r="AJ374" s="4">
        <v>-1</v>
      </c>
      <c r="AK374" s="4">
        <v>0</v>
      </c>
      <c r="AL374" s="4">
        <v>23</v>
      </c>
      <c r="AM374" s="4">
        <v>191</v>
      </c>
      <c r="AN374" s="4">
        <v>190</v>
      </c>
      <c r="AO374" s="4">
        <v>2.8</v>
      </c>
      <c r="AP374" s="4">
        <v>195</v>
      </c>
      <c r="AQ374" s="4" t="s">
        <v>155</v>
      </c>
      <c r="AR374" s="4">
        <v>2</v>
      </c>
      <c r="AS374" s="5">
        <v>0.87804398148148144</v>
      </c>
      <c r="AT374" s="4">
        <v>47.16028</v>
      </c>
      <c r="AU374" s="4">
        <v>-88.490718000000001</v>
      </c>
      <c r="AV374" s="4">
        <v>315.5</v>
      </c>
      <c r="AW374" s="4">
        <v>29.4</v>
      </c>
      <c r="AX374" s="4">
        <v>12</v>
      </c>
      <c r="AY374" s="4">
        <v>10</v>
      </c>
      <c r="AZ374" s="4" t="s">
        <v>425</v>
      </c>
      <c r="BA374" s="4">
        <v>1</v>
      </c>
      <c r="BB374" s="4">
        <v>1.1399999999999999</v>
      </c>
      <c r="BC374" s="4">
        <v>1.7649999999999999</v>
      </c>
      <c r="BD374" s="4">
        <v>14.063000000000001</v>
      </c>
      <c r="BE374" s="4">
        <v>14.67</v>
      </c>
      <c r="BF374" s="4">
        <v>1.04</v>
      </c>
      <c r="BG374" s="4">
        <v>14.271000000000001</v>
      </c>
      <c r="BH374" s="4">
        <v>2955.3209999999999</v>
      </c>
      <c r="BI374" s="4">
        <v>35.991999999999997</v>
      </c>
      <c r="BJ374" s="4">
        <v>6.3250000000000002</v>
      </c>
      <c r="BK374" s="4">
        <v>0.46700000000000003</v>
      </c>
      <c r="BL374" s="4">
        <v>6.7930000000000001</v>
      </c>
      <c r="BM374" s="4">
        <v>5.07</v>
      </c>
      <c r="BN374" s="4">
        <v>0.375</v>
      </c>
      <c r="BO374" s="4">
        <v>5.4450000000000003</v>
      </c>
      <c r="BP374" s="4">
        <v>7.0293999999999999</v>
      </c>
      <c r="BT374" s="4">
        <v>15.239000000000001</v>
      </c>
      <c r="BU374" s="4">
        <v>0.31406200000000001</v>
      </c>
      <c r="BV374" s="4">
        <v>-5</v>
      </c>
      <c r="BW374" s="4">
        <v>0.63544900000000004</v>
      </c>
      <c r="BX374" s="4">
        <v>7.6748900000000004</v>
      </c>
      <c r="BY374" s="4">
        <v>12.836069999999999</v>
      </c>
    </row>
    <row r="375" spans="1:77">
      <c r="A375" s="2">
        <v>42438</v>
      </c>
      <c r="B375" s="28">
        <v>0.67014405092592588</v>
      </c>
      <c r="C375" s="4">
        <v>14.147</v>
      </c>
      <c r="D375" s="4">
        <v>0.20979999999999999</v>
      </c>
      <c r="E375" s="4" t="s">
        <v>155</v>
      </c>
      <c r="F375" s="4">
        <v>2098.1999999999998</v>
      </c>
      <c r="G375" s="4">
        <v>406.7</v>
      </c>
      <c r="H375" s="4">
        <v>21.3</v>
      </c>
      <c r="I375" s="4">
        <v>979</v>
      </c>
      <c r="K375" s="4">
        <v>0.1</v>
      </c>
      <c r="L375" s="4">
        <v>0.87519999999999998</v>
      </c>
      <c r="M375" s="4">
        <v>12.381399999999999</v>
      </c>
      <c r="N375" s="4">
        <v>0.18360000000000001</v>
      </c>
      <c r="O375" s="4">
        <v>355.9658</v>
      </c>
      <c r="P375" s="4">
        <v>18.6523</v>
      </c>
      <c r="Q375" s="4">
        <v>374.6</v>
      </c>
      <c r="R375" s="4">
        <v>285.36009999999999</v>
      </c>
      <c r="S375" s="4">
        <v>14.9526</v>
      </c>
      <c r="T375" s="4">
        <v>300.3</v>
      </c>
      <c r="U375" s="4">
        <v>978.97580000000005</v>
      </c>
      <c r="X375" s="4">
        <v>0</v>
      </c>
      <c r="Y375" s="4">
        <v>8.7499999999999994E-2</v>
      </c>
      <c r="Z375" s="4" t="s">
        <v>377</v>
      </c>
      <c r="AA375" s="4">
        <v>0</v>
      </c>
      <c r="AB375" s="4">
        <v>11.8</v>
      </c>
      <c r="AC375" s="4">
        <v>843</v>
      </c>
      <c r="AD375" s="4">
        <v>868</v>
      </c>
      <c r="AE375" s="4">
        <v>826</v>
      </c>
      <c r="AF375" s="4">
        <v>88</v>
      </c>
      <c r="AG375" s="4">
        <v>22.36</v>
      </c>
      <c r="AH375" s="4">
        <v>0.51</v>
      </c>
      <c r="AI375" s="4">
        <v>977</v>
      </c>
      <c r="AJ375" s="4">
        <v>-1</v>
      </c>
      <c r="AK375" s="4">
        <v>0</v>
      </c>
      <c r="AL375" s="4">
        <v>23</v>
      </c>
      <c r="AM375" s="4">
        <v>191</v>
      </c>
      <c r="AN375" s="4">
        <v>190</v>
      </c>
      <c r="AO375" s="4">
        <v>2.7</v>
      </c>
      <c r="AP375" s="4">
        <v>195</v>
      </c>
      <c r="AQ375" s="4" t="s">
        <v>155</v>
      </c>
      <c r="AR375" s="4">
        <v>2</v>
      </c>
      <c r="AS375" s="5">
        <v>0.87805555555555559</v>
      </c>
      <c r="AT375" s="4">
        <v>47.160156000000001</v>
      </c>
      <c r="AU375" s="4">
        <v>-88.490694000000005</v>
      </c>
      <c r="AV375" s="4">
        <v>315.39999999999998</v>
      </c>
      <c r="AW375" s="4">
        <v>29.8</v>
      </c>
      <c r="AX375" s="4">
        <v>12</v>
      </c>
      <c r="AY375" s="4">
        <v>10</v>
      </c>
      <c r="AZ375" s="4" t="s">
        <v>425</v>
      </c>
      <c r="BA375" s="4">
        <v>1.0649999999999999</v>
      </c>
      <c r="BB375" s="4">
        <v>1.0649999999999999</v>
      </c>
      <c r="BC375" s="4">
        <v>1.8</v>
      </c>
      <c r="BD375" s="4">
        <v>14.063000000000001</v>
      </c>
      <c r="BE375" s="4">
        <v>14.68</v>
      </c>
      <c r="BF375" s="4">
        <v>1.04</v>
      </c>
      <c r="BG375" s="4">
        <v>14.26</v>
      </c>
      <c r="BH375" s="4">
        <v>2965.6979999999999</v>
      </c>
      <c r="BI375" s="4">
        <v>27.995000000000001</v>
      </c>
      <c r="BJ375" s="4">
        <v>8.9290000000000003</v>
      </c>
      <c r="BK375" s="4">
        <v>0.46800000000000003</v>
      </c>
      <c r="BL375" s="4">
        <v>9.3970000000000002</v>
      </c>
      <c r="BM375" s="4">
        <v>7.1580000000000004</v>
      </c>
      <c r="BN375" s="4">
        <v>0.375</v>
      </c>
      <c r="BO375" s="4">
        <v>7.5330000000000004</v>
      </c>
      <c r="BP375" s="4">
        <v>7.7539999999999996</v>
      </c>
      <c r="BT375" s="4">
        <v>15.243</v>
      </c>
      <c r="BU375" s="4">
        <v>0.359263</v>
      </c>
      <c r="BV375" s="4">
        <v>-5</v>
      </c>
      <c r="BW375" s="4">
        <v>0.63389799999999996</v>
      </c>
      <c r="BX375" s="4">
        <v>8.7794889999999999</v>
      </c>
      <c r="BY375" s="4">
        <v>12.804740000000001</v>
      </c>
    </row>
    <row r="376" spans="1:77">
      <c r="A376" s="2">
        <v>42438</v>
      </c>
      <c r="B376" s="28">
        <v>0.67015562500000003</v>
      </c>
      <c r="C376" s="4">
        <v>14.176</v>
      </c>
      <c r="D376" s="4">
        <v>0.29609999999999997</v>
      </c>
      <c r="E376" s="4" t="s">
        <v>155</v>
      </c>
      <c r="F376" s="4">
        <v>2960.90834</v>
      </c>
      <c r="G376" s="4">
        <v>565.79999999999995</v>
      </c>
      <c r="H376" s="4">
        <v>21.4</v>
      </c>
      <c r="I376" s="4">
        <v>1089.9000000000001</v>
      </c>
      <c r="K376" s="4">
        <v>0.1</v>
      </c>
      <c r="L376" s="4">
        <v>0.87409999999999999</v>
      </c>
      <c r="M376" s="4">
        <v>12.392099999999999</v>
      </c>
      <c r="N376" s="4">
        <v>0.25879999999999997</v>
      </c>
      <c r="O376" s="4">
        <v>494.57580000000002</v>
      </c>
      <c r="P376" s="4">
        <v>18.706499999999998</v>
      </c>
      <c r="Q376" s="4">
        <v>513.29999999999995</v>
      </c>
      <c r="R376" s="4">
        <v>396.4769</v>
      </c>
      <c r="S376" s="4">
        <v>14.9961</v>
      </c>
      <c r="T376" s="4">
        <v>411.5</v>
      </c>
      <c r="U376" s="4">
        <v>1089.8536999999999</v>
      </c>
      <c r="X376" s="4">
        <v>0</v>
      </c>
      <c r="Y376" s="4">
        <v>8.7400000000000005E-2</v>
      </c>
      <c r="Z376" s="4" t="s">
        <v>377</v>
      </c>
      <c r="AA376" s="4">
        <v>0</v>
      </c>
      <c r="AB376" s="4">
        <v>11.9</v>
      </c>
      <c r="AC376" s="4">
        <v>845</v>
      </c>
      <c r="AD376" s="4">
        <v>870</v>
      </c>
      <c r="AE376" s="4">
        <v>824</v>
      </c>
      <c r="AF376" s="4">
        <v>88</v>
      </c>
      <c r="AG376" s="4">
        <v>22.36</v>
      </c>
      <c r="AH376" s="4">
        <v>0.51</v>
      </c>
      <c r="AI376" s="4">
        <v>977</v>
      </c>
      <c r="AJ376" s="4">
        <v>-1</v>
      </c>
      <c r="AK376" s="4">
        <v>0</v>
      </c>
      <c r="AL376" s="4">
        <v>23</v>
      </c>
      <c r="AM376" s="4">
        <v>191</v>
      </c>
      <c r="AN376" s="4">
        <v>190.6</v>
      </c>
      <c r="AO376" s="4">
        <v>2.8</v>
      </c>
      <c r="AP376" s="4">
        <v>195</v>
      </c>
      <c r="AQ376" s="4" t="s">
        <v>155</v>
      </c>
      <c r="AR376" s="4">
        <v>2</v>
      </c>
      <c r="AS376" s="5">
        <v>0.87806712962962974</v>
      </c>
      <c r="AT376" s="4">
        <v>47.160035999999998</v>
      </c>
      <c r="AU376" s="4">
        <v>-88.490673999999999</v>
      </c>
      <c r="AV376" s="4">
        <v>315.3</v>
      </c>
      <c r="AW376" s="4">
        <v>29.9</v>
      </c>
      <c r="AX376" s="4">
        <v>12</v>
      </c>
      <c r="AY376" s="4">
        <v>10</v>
      </c>
      <c r="AZ376" s="4" t="s">
        <v>425</v>
      </c>
      <c r="BA376" s="4">
        <v>1.1000000000000001</v>
      </c>
      <c r="BB376" s="4">
        <v>1.1000000000000001</v>
      </c>
      <c r="BC376" s="4">
        <v>1.8</v>
      </c>
      <c r="BD376" s="4">
        <v>14.063000000000001</v>
      </c>
      <c r="BE376" s="4">
        <v>14.55</v>
      </c>
      <c r="BF376" s="4">
        <v>1.03</v>
      </c>
      <c r="BG376" s="4">
        <v>14.398999999999999</v>
      </c>
      <c r="BH376" s="4">
        <v>2945.6280000000002</v>
      </c>
      <c r="BI376" s="4">
        <v>39.158000000000001</v>
      </c>
      <c r="BJ376" s="4">
        <v>12.311</v>
      </c>
      <c r="BK376" s="4">
        <v>0.46600000000000003</v>
      </c>
      <c r="BL376" s="4">
        <v>12.776999999999999</v>
      </c>
      <c r="BM376" s="4">
        <v>9.8689999999999998</v>
      </c>
      <c r="BN376" s="4">
        <v>0.373</v>
      </c>
      <c r="BO376" s="4">
        <v>10.243</v>
      </c>
      <c r="BP376" s="4">
        <v>8.5663999999999998</v>
      </c>
      <c r="BT376" s="4">
        <v>15.108000000000001</v>
      </c>
      <c r="BU376" s="4">
        <v>0.39181700000000003</v>
      </c>
      <c r="BV376" s="4">
        <v>-5</v>
      </c>
      <c r="BW376" s="4">
        <v>0.63465300000000002</v>
      </c>
      <c r="BX376" s="4">
        <v>9.5750279999999997</v>
      </c>
      <c r="BY376" s="4">
        <v>12.819991</v>
      </c>
    </row>
    <row r="377" spans="1:77">
      <c r="A377" s="2">
        <v>42438</v>
      </c>
      <c r="B377" s="28">
        <v>0.67016719907407418</v>
      </c>
      <c r="C377" s="4">
        <v>14.159000000000001</v>
      </c>
      <c r="D377" s="4">
        <v>0.45450000000000002</v>
      </c>
      <c r="E377" s="4" t="s">
        <v>155</v>
      </c>
      <c r="F377" s="4">
        <v>4544.8292680000004</v>
      </c>
      <c r="G377" s="4">
        <v>616.6</v>
      </c>
      <c r="H377" s="4">
        <v>21.3</v>
      </c>
      <c r="I377" s="4">
        <v>1178.5</v>
      </c>
      <c r="K377" s="4">
        <v>0.1</v>
      </c>
      <c r="L377" s="4">
        <v>0.87280000000000002</v>
      </c>
      <c r="M377" s="4">
        <v>12.358499999999999</v>
      </c>
      <c r="N377" s="4">
        <v>0.3967</v>
      </c>
      <c r="O377" s="4">
        <v>538.17439999999999</v>
      </c>
      <c r="P377" s="4">
        <v>18.590800000000002</v>
      </c>
      <c r="Q377" s="4">
        <v>556.79999999999995</v>
      </c>
      <c r="R377" s="4">
        <v>431.42779999999999</v>
      </c>
      <c r="S377" s="4">
        <v>14.9034</v>
      </c>
      <c r="T377" s="4">
        <v>446.3</v>
      </c>
      <c r="U377" s="4">
        <v>1178.4842000000001</v>
      </c>
      <c r="X377" s="4">
        <v>0</v>
      </c>
      <c r="Y377" s="4">
        <v>8.7300000000000003E-2</v>
      </c>
      <c r="Z377" s="4" t="s">
        <v>377</v>
      </c>
      <c r="AA377" s="4">
        <v>0</v>
      </c>
      <c r="AB377" s="4">
        <v>11.8</v>
      </c>
      <c r="AC377" s="4">
        <v>846</v>
      </c>
      <c r="AD377" s="4">
        <v>873</v>
      </c>
      <c r="AE377" s="4">
        <v>824</v>
      </c>
      <c r="AF377" s="4">
        <v>88</v>
      </c>
      <c r="AG377" s="4">
        <v>22.36</v>
      </c>
      <c r="AH377" s="4">
        <v>0.51</v>
      </c>
      <c r="AI377" s="4">
        <v>977</v>
      </c>
      <c r="AJ377" s="4">
        <v>-1</v>
      </c>
      <c r="AK377" s="4">
        <v>0</v>
      </c>
      <c r="AL377" s="4">
        <v>23</v>
      </c>
      <c r="AM377" s="4">
        <v>191</v>
      </c>
      <c r="AN377" s="4">
        <v>191</v>
      </c>
      <c r="AO377" s="4">
        <v>2.8</v>
      </c>
      <c r="AP377" s="4">
        <v>195</v>
      </c>
      <c r="AQ377" s="4" t="s">
        <v>155</v>
      </c>
      <c r="AR377" s="4">
        <v>2</v>
      </c>
      <c r="AS377" s="5">
        <v>0.87807870370370367</v>
      </c>
      <c r="AT377" s="4">
        <v>47.159914999999998</v>
      </c>
      <c r="AU377" s="4">
        <v>-88.490611999999999</v>
      </c>
      <c r="AV377" s="4">
        <v>315.10000000000002</v>
      </c>
      <c r="AW377" s="4">
        <v>30.7</v>
      </c>
      <c r="AX377" s="4">
        <v>12</v>
      </c>
      <c r="AY377" s="4">
        <v>10</v>
      </c>
      <c r="AZ377" s="4" t="s">
        <v>425</v>
      </c>
      <c r="BA377" s="4">
        <v>1.1000000000000001</v>
      </c>
      <c r="BB377" s="4">
        <v>1.165</v>
      </c>
      <c r="BC377" s="4">
        <v>1.865</v>
      </c>
      <c r="BD377" s="4">
        <v>14.063000000000001</v>
      </c>
      <c r="BE377" s="4">
        <v>14.39</v>
      </c>
      <c r="BF377" s="4">
        <v>1.02</v>
      </c>
      <c r="BG377" s="4">
        <v>14.573</v>
      </c>
      <c r="BH377" s="4">
        <v>2911.7420000000002</v>
      </c>
      <c r="BI377" s="4">
        <v>59.484000000000002</v>
      </c>
      <c r="BJ377" s="4">
        <v>13.278</v>
      </c>
      <c r="BK377" s="4">
        <v>0.45900000000000002</v>
      </c>
      <c r="BL377" s="4">
        <v>13.737</v>
      </c>
      <c r="BM377" s="4">
        <v>10.645</v>
      </c>
      <c r="BN377" s="4">
        <v>0.36799999999999999</v>
      </c>
      <c r="BO377" s="4">
        <v>11.012</v>
      </c>
      <c r="BP377" s="4">
        <v>9.1814</v>
      </c>
      <c r="BT377" s="4">
        <v>14.952</v>
      </c>
      <c r="BU377" s="4">
        <v>0.38416299999999998</v>
      </c>
      <c r="BV377" s="4">
        <v>-5</v>
      </c>
      <c r="BW377" s="4">
        <v>0.63489799999999996</v>
      </c>
      <c r="BX377" s="4">
        <v>9.3879839999999994</v>
      </c>
      <c r="BY377" s="4">
        <v>12.82494</v>
      </c>
    </row>
    <row r="378" spans="1:77">
      <c r="A378" s="2">
        <v>42438</v>
      </c>
      <c r="B378" s="28">
        <v>0.67017877314814811</v>
      </c>
      <c r="C378" s="4">
        <v>14.12</v>
      </c>
      <c r="D378" s="4">
        <v>0.62929999999999997</v>
      </c>
      <c r="E378" s="4" t="s">
        <v>155</v>
      </c>
      <c r="F378" s="4">
        <v>6293.1859880000002</v>
      </c>
      <c r="G378" s="4">
        <v>624.70000000000005</v>
      </c>
      <c r="H378" s="4">
        <v>21.3</v>
      </c>
      <c r="I378" s="4">
        <v>1349.7</v>
      </c>
      <c r="K378" s="4">
        <v>0.1</v>
      </c>
      <c r="L378" s="4">
        <v>0.87139999999999995</v>
      </c>
      <c r="M378" s="4">
        <v>12.303900000000001</v>
      </c>
      <c r="N378" s="4">
        <v>0.5484</v>
      </c>
      <c r="O378" s="4">
        <v>544.3913</v>
      </c>
      <c r="P378" s="4">
        <v>18.561</v>
      </c>
      <c r="Q378" s="4">
        <v>563</v>
      </c>
      <c r="R378" s="4">
        <v>436.41149999999999</v>
      </c>
      <c r="S378" s="4">
        <v>14.8795</v>
      </c>
      <c r="T378" s="4">
        <v>451.3</v>
      </c>
      <c r="U378" s="4">
        <v>1349.7046</v>
      </c>
      <c r="X378" s="4">
        <v>0</v>
      </c>
      <c r="Y378" s="4">
        <v>8.7099999999999997E-2</v>
      </c>
      <c r="Z378" s="4" t="s">
        <v>377</v>
      </c>
      <c r="AA378" s="4">
        <v>0</v>
      </c>
      <c r="AB378" s="4">
        <v>11.8</v>
      </c>
      <c r="AC378" s="4">
        <v>847</v>
      </c>
      <c r="AD378" s="4">
        <v>872</v>
      </c>
      <c r="AE378" s="4">
        <v>825</v>
      </c>
      <c r="AF378" s="4">
        <v>88</v>
      </c>
      <c r="AG378" s="4">
        <v>22.36</v>
      </c>
      <c r="AH378" s="4">
        <v>0.51</v>
      </c>
      <c r="AI378" s="4">
        <v>977</v>
      </c>
      <c r="AJ378" s="4">
        <v>-1</v>
      </c>
      <c r="AK378" s="4">
        <v>0</v>
      </c>
      <c r="AL378" s="4">
        <v>23</v>
      </c>
      <c r="AM378" s="4">
        <v>191</v>
      </c>
      <c r="AN378" s="4">
        <v>191</v>
      </c>
      <c r="AO378" s="4">
        <v>2.8</v>
      </c>
      <c r="AP378" s="4">
        <v>195</v>
      </c>
      <c r="AQ378" s="4" t="s">
        <v>155</v>
      </c>
      <c r="AR378" s="4">
        <v>2</v>
      </c>
      <c r="AS378" s="5">
        <v>0.87809027777777782</v>
      </c>
      <c r="AT378" s="4">
        <v>47.159835000000001</v>
      </c>
      <c r="AU378" s="4">
        <v>-88.490547000000007</v>
      </c>
      <c r="AV378" s="4">
        <v>314.89999999999998</v>
      </c>
      <c r="AW378" s="4">
        <v>31.9</v>
      </c>
      <c r="AX378" s="4">
        <v>12</v>
      </c>
      <c r="AY378" s="4">
        <v>10</v>
      </c>
      <c r="AZ378" s="4" t="s">
        <v>425</v>
      </c>
      <c r="BA378" s="4">
        <v>1.1000000000000001</v>
      </c>
      <c r="BB378" s="4">
        <v>1.2324999999999999</v>
      </c>
      <c r="BC378" s="4">
        <v>1.9325000000000001</v>
      </c>
      <c r="BD378" s="4">
        <v>14.063000000000001</v>
      </c>
      <c r="BE378" s="4">
        <v>14.23</v>
      </c>
      <c r="BF378" s="4">
        <v>1.01</v>
      </c>
      <c r="BG378" s="4">
        <v>14.756</v>
      </c>
      <c r="BH378" s="4">
        <v>2873.2939999999999</v>
      </c>
      <c r="BI378" s="4">
        <v>81.509</v>
      </c>
      <c r="BJ378" s="4">
        <v>13.313000000000001</v>
      </c>
      <c r="BK378" s="4">
        <v>0.45400000000000001</v>
      </c>
      <c r="BL378" s="4">
        <v>13.766999999999999</v>
      </c>
      <c r="BM378" s="4">
        <v>10.673</v>
      </c>
      <c r="BN378" s="4">
        <v>0.36399999999999999</v>
      </c>
      <c r="BO378" s="4">
        <v>11.036</v>
      </c>
      <c r="BP378" s="4">
        <v>10.422499999999999</v>
      </c>
      <c r="BT378" s="4">
        <v>14.795999999999999</v>
      </c>
      <c r="BU378" s="4">
        <v>0.39055099999999998</v>
      </c>
      <c r="BV378" s="4">
        <v>-5</v>
      </c>
      <c r="BW378" s="4">
        <v>0.63344900000000004</v>
      </c>
      <c r="BX378" s="4">
        <v>9.5440900000000006</v>
      </c>
      <c r="BY378" s="4">
        <v>12.795669999999999</v>
      </c>
    </row>
    <row r="379" spans="1:77">
      <c r="A379" s="2">
        <v>42438</v>
      </c>
      <c r="B379" s="28">
        <v>0.67019034722222226</v>
      </c>
      <c r="C379" s="4">
        <v>14.111000000000001</v>
      </c>
      <c r="D379" s="4">
        <v>0.68569999999999998</v>
      </c>
      <c r="E379" s="4" t="s">
        <v>155</v>
      </c>
      <c r="F379" s="4">
        <v>6856.7327590000004</v>
      </c>
      <c r="G379" s="4">
        <v>622.6</v>
      </c>
      <c r="H379" s="4">
        <v>21.3</v>
      </c>
      <c r="I379" s="4">
        <v>1479.7</v>
      </c>
      <c r="K379" s="4">
        <v>0.1</v>
      </c>
      <c r="L379" s="4">
        <v>0.87090000000000001</v>
      </c>
      <c r="M379" s="4">
        <v>12.2889</v>
      </c>
      <c r="N379" s="4">
        <v>0.59709999999999996</v>
      </c>
      <c r="O379" s="4">
        <v>542.16800000000001</v>
      </c>
      <c r="P379" s="4">
        <v>18.5608</v>
      </c>
      <c r="Q379" s="4">
        <v>560.70000000000005</v>
      </c>
      <c r="R379" s="4">
        <v>434.62920000000003</v>
      </c>
      <c r="S379" s="4">
        <v>14.879300000000001</v>
      </c>
      <c r="T379" s="4">
        <v>449.5</v>
      </c>
      <c r="U379" s="4">
        <v>1479.7354</v>
      </c>
      <c r="X379" s="4">
        <v>0</v>
      </c>
      <c r="Y379" s="4">
        <v>8.7099999999999997E-2</v>
      </c>
      <c r="Z379" s="4" t="s">
        <v>377</v>
      </c>
      <c r="AA379" s="4">
        <v>0</v>
      </c>
      <c r="AB379" s="4">
        <v>11.8</v>
      </c>
      <c r="AC379" s="4">
        <v>847</v>
      </c>
      <c r="AD379" s="4">
        <v>872</v>
      </c>
      <c r="AE379" s="4">
        <v>825</v>
      </c>
      <c r="AF379" s="4">
        <v>88</v>
      </c>
      <c r="AG379" s="4">
        <v>22.36</v>
      </c>
      <c r="AH379" s="4">
        <v>0.51</v>
      </c>
      <c r="AI379" s="4">
        <v>977</v>
      </c>
      <c r="AJ379" s="4">
        <v>-1</v>
      </c>
      <c r="AK379" s="4">
        <v>0</v>
      </c>
      <c r="AL379" s="4">
        <v>23</v>
      </c>
      <c r="AM379" s="4">
        <v>191</v>
      </c>
      <c r="AN379" s="4">
        <v>190.4</v>
      </c>
      <c r="AO379" s="4">
        <v>2.8</v>
      </c>
      <c r="AP379" s="4">
        <v>195</v>
      </c>
      <c r="AQ379" s="4" t="s">
        <v>155</v>
      </c>
      <c r="AR379" s="4">
        <v>2</v>
      </c>
      <c r="AS379" s="5">
        <v>0.87809027777777782</v>
      </c>
      <c r="AT379" s="4">
        <v>47.159778000000003</v>
      </c>
      <c r="AU379" s="4">
        <v>-88.490491000000006</v>
      </c>
      <c r="AV379" s="4">
        <v>314.7</v>
      </c>
      <c r="AW379" s="4">
        <v>32.9</v>
      </c>
      <c r="AX379" s="4">
        <v>12</v>
      </c>
      <c r="AY379" s="4">
        <v>10</v>
      </c>
      <c r="AZ379" s="4" t="s">
        <v>425</v>
      </c>
      <c r="BA379" s="4">
        <v>1.1000000000000001</v>
      </c>
      <c r="BB379" s="4">
        <v>1.2825</v>
      </c>
      <c r="BC379" s="4">
        <v>1.9824999999999999</v>
      </c>
      <c r="BD379" s="4">
        <v>14.063000000000001</v>
      </c>
      <c r="BE379" s="4">
        <v>14.16</v>
      </c>
      <c r="BF379" s="4">
        <v>1.01</v>
      </c>
      <c r="BG379" s="4">
        <v>14.829000000000001</v>
      </c>
      <c r="BH379" s="4">
        <v>2859.4670000000001</v>
      </c>
      <c r="BI379" s="4">
        <v>88.433000000000007</v>
      </c>
      <c r="BJ379" s="4">
        <v>13.211</v>
      </c>
      <c r="BK379" s="4">
        <v>0.45200000000000001</v>
      </c>
      <c r="BL379" s="4">
        <v>13.663</v>
      </c>
      <c r="BM379" s="4">
        <v>10.590999999999999</v>
      </c>
      <c r="BN379" s="4">
        <v>0.36299999999999999</v>
      </c>
      <c r="BO379" s="4">
        <v>10.952999999999999</v>
      </c>
      <c r="BP379" s="4">
        <v>11.3855</v>
      </c>
      <c r="BT379" s="4">
        <v>14.734</v>
      </c>
      <c r="BU379" s="4">
        <v>0.36675600000000003</v>
      </c>
      <c r="BV379" s="4">
        <v>-5</v>
      </c>
      <c r="BW379" s="4">
        <v>0.63355099999999998</v>
      </c>
      <c r="BX379" s="4">
        <v>8.9626000000000001</v>
      </c>
      <c r="BY379" s="4">
        <v>12.79773</v>
      </c>
    </row>
    <row r="380" spans="1:77">
      <c r="A380" s="2">
        <v>42438</v>
      </c>
      <c r="B380" s="28">
        <v>0.6702019212962963</v>
      </c>
      <c r="C380" s="4">
        <v>14.117000000000001</v>
      </c>
      <c r="D380" s="4">
        <v>0.36549999999999999</v>
      </c>
      <c r="E380" s="4" t="s">
        <v>155</v>
      </c>
      <c r="F380" s="4">
        <v>3654.8953299999998</v>
      </c>
      <c r="G380" s="4">
        <v>550.9</v>
      </c>
      <c r="H380" s="4">
        <v>21.5</v>
      </c>
      <c r="I380" s="4">
        <v>1191.9000000000001</v>
      </c>
      <c r="K380" s="4">
        <v>0.1</v>
      </c>
      <c r="L380" s="4">
        <v>0.87390000000000001</v>
      </c>
      <c r="M380" s="4">
        <v>12.336399999999999</v>
      </c>
      <c r="N380" s="4">
        <v>0.31940000000000002</v>
      </c>
      <c r="O380" s="4">
        <v>481.37509999999997</v>
      </c>
      <c r="P380" s="4">
        <v>18.799499999999998</v>
      </c>
      <c r="Q380" s="4">
        <v>500.2</v>
      </c>
      <c r="R380" s="4">
        <v>385.89460000000003</v>
      </c>
      <c r="S380" s="4">
        <v>15.0707</v>
      </c>
      <c r="T380" s="4">
        <v>401</v>
      </c>
      <c r="U380" s="4">
        <v>1191.8502000000001</v>
      </c>
      <c r="X380" s="4">
        <v>0</v>
      </c>
      <c r="Y380" s="4">
        <v>8.7400000000000005E-2</v>
      </c>
      <c r="Z380" s="4" t="s">
        <v>377</v>
      </c>
      <c r="AA380" s="4">
        <v>0</v>
      </c>
      <c r="AB380" s="4">
        <v>11.8</v>
      </c>
      <c r="AC380" s="4">
        <v>846</v>
      </c>
      <c r="AD380" s="4">
        <v>873</v>
      </c>
      <c r="AE380" s="4">
        <v>825</v>
      </c>
      <c r="AF380" s="4">
        <v>88</v>
      </c>
      <c r="AG380" s="4">
        <v>22.36</v>
      </c>
      <c r="AH380" s="4">
        <v>0.51</v>
      </c>
      <c r="AI380" s="4">
        <v>977</v>
      </c>
      <c r="AJ380" s="4">
        <v>-1</v>
      </c>
      <c r="AK380" s="4">
        <v>0</v>
      </c>
      <c r="AL380" s="4">
        <v>23</v>
      </c>
      <c r="AM380" s="4">
        <v>191</v>
      </c>
      <c r="AN380" s="4">
        <v>190.6</v>
      </c>
      <c r="AO380" s="4">
        <v>2.7</v>
      </c>
      <c r="AP380" s="4">
        <v>195</v>
      </c>
      <c r="AQ380" s="4" t="s">
        <v>155</v>
      </c>
      <c r="AR380" s="4">
        <v>2</v>
      </c>
      <c r="AS380" s="5">
        <v>0.87810185185185186</v>
      </c>
      <c r="AT380" s="4">
        <v>47.159686000000001</v>
      </c>
      <c r="AU380" s="4">
        <v>-88.490401000000006</v>
      </c>
      <c r="AV380" s="4">
        <v>314.5</v>
      </c>
      <c r="AW380" s="4">
        <v>33.299999999999997</v>
      </c>
      <c r="AX380" s="4">
        <v>12</v>
      </c>
      <c r="AY380" s="4">
        <v>10</v>
      </c>
      <c r="AZ380" s="4" t="s">
        <v>425</v>
      </c>
      <c r="BA380" s="4">
        <v>1.1000000000000001</v>
      </c>
      <c r="BB380" s="4">
        <v>1.3</v>
      </c>
      <c r="BC380" s="4">
        <v>2</v>
      </c>
      <c r="BD380" s="4">
        <v>14.063000000000001</v>
      </c>
      <c r="BE380" s="4">
        <v>14.52</v>
      </c>
      <c r="BF380" s="4">
        <v>1.03</v>
      </c>
      <c r="BG380" s="4">
        <v>14.433999999999999</v>
      </c>
      <c r="BH380" s="4">
        <v>2928.9160000000002</v>
      </c>
      <c r="BI380" s="4">
        <v>48.262999999999998</v>
      </c>
      <c r="BJ380" s="4">
        <v>11.968</v>
      </c>
      <c r="BK380" s="4">
        <v>0.46700000000000003</v>
      </c>
      <c r="BL380" s="4">
        <v>12.436</v>
      </c>
      <c r="BM380" s="4">
        <v>9.5950000000000006</v>
      </c>
      <c r="BN380" s="4">
        <v>0.375</v>
      </c>
      <c r="BO380" s="4">
        <v>9.9689999999999994</v>
      </c>
      <c r="BP380" s="4">
        <v>9.3569999999999993</v>
      </c>
      <c r="BT380" s="4">
        <v>15.086</v>
      </c>
      <c r="BU380" s="4">
        <v>0.34865299999999999</v>
      </c>
      <c r="BV380" s="4">
        <v>-5</v>
      </c>
      <c r="BW380" s="4">
        <v>0.63289799999999996</v>
      </c>
      <c r="BX380" s="4">
        <v>8.5202069999999992</v>
      </c>
      <c r="BY380" s="4">
        <v>12.78454</v>
      </c>
    </row>
    <row r="381" spans="1:77">
      <c r="A381" s="2">
        <v>42438</v>
      </c>
      <c r="B381" s="28">
        <v>0.67021349537037034</v>
      </c>
      <c r="C381" s="4">
        <v>14.125</v>
      </c>
      <c r="D381" s="4">
        <v>0.2238</v>
      </c>
      <c r="E381" s="4" t="s">
        <v>155</v>
      </c>
      <c r="F381" s="4">
        <v>2237.8260869999999</v>
      </c>
      <c r="G381" s="4">
        <v>466.6</v>
      </c>
      <c r="H381" s="4">
        <v>22.8</v>
      </c>
      <c r="I381" s="4">
        <v>1013.4</v>
      </c>
      <c r="K381" s="4">
        <v>0.1</v>
      </c>
      <c r="L381" s="4">
        <v>0.87519999999999998</v>
      </c>
      <c r="M381" s="4">
        <v>12.3628</v>
      </c>
      <c r="N381" s="4">
        <v>0.19589999999999999</v>
      </c>
      <c r="O381" s="4">
        <v>408.36880000000002</v>
      </c>
      <c r="P381" s="4">
        <v>19.955300000000001</v>
      </c>
      <c r="Q381" s="4">
        <v>428.3</v>
      </c>
      <c r="R381" s="4">
        <v>327.36900000000003</v>
      </c>
      <c r="S381" s="4">
        <v>15.9971</v>
      </c>
      <c r="T381" s="4">
        <v>343.4</v>
      </c>
      <c r="U381" s="4">
        <v>1013.3636</v>
      </c>
      <c r="X381" s="4">
        <v>0</v>
      </c>
      <c r="Y381" s="4">
        <v>8.7499999999999994E-2</v>
      </c>
      <c r="Z381" s="4" t="s">
        <v>377</v>
      </c>
      <c r="AA381" s="4">
        <v>0</v>
      </c>
      <c r="AB381" s="4">
        <v>11.8</v>
      </c>
      <c r="AC381" s="4">
        <v>845</v>
      </c>
      <c r="AD381" s="4">
        <v>873</v>
      </c>
      <c r="AE381" s="4">
        <v>825</v>
      </c>
      <c r="AF381" s="4">
        <v>88</v>
      </c>
      <c r="AG381" s="4">
        <v>22.36</v>
      </c>
      <c r="AH381" s="4">
        <v>0.51</v>
      </c>
      <c r="AI381" s="4">
        <v>977</v>
      </c>
      <c r="AJ381" s="4">
        <v>-1</v>
      </c>
      <c r="AK381" s="4">
        <v>0</v>
      </c>
      <c r="AL381" s="4">
        <v>23</v>
      </c>
      <c r="AM381" s="4">
        <v>191</v>
      </c>
      <c r="AN381" s="4">
        <v>191</v>
      </c>
      <c r="AO381" s="4">
        <v>2.8</v>
      </c>
      <c r="AP381" s="4">
        <v>195</v>
      </c>
      <c r="AQ381" s="4" t="s">
        <v>155</v>
      </c>
      <c r="AR381" s="4">
        <v>2</v>
      </c>
      <c r="AS381" s="5">
        <v>0.87811342592592589</v>
      </c>
      <c r="AT381" s="4">
        <v>47.159576000000001</v>
      </c>
      <c r="AU381" s="4">
        <v>-88.490290999999999</v>
      </c>
      <c r="AV381" s="4">
        <v>314.39999999999998</v>
      </c>
      <c r="AW381" s="4">
        <v>33.299999999999997</v>
      </c>
      <c r="AX381" s="4">
        <v>12</v>
      </c>
      <c r="AY381" s="4">
        <v>9</v>
      </c>
      <c r="AZ381" s="4" t="s">
        <v>418</v>
      </c>
      <c r="BA381" s="4">
        <v>1.1000000000000001</v>
      </c>
      <c r="BB381" s="4">
        <v>1.3</v>
      </c>
      <c r="BC381" s="4">
        <v>2</v>
      </c>
      <c r="BD381" s="4">
        <v>14.063000000000001</v>
      </c>
      <c r="BE381" s="4">
        <v>14.69</v>
      </c>
      <c r="BF381" s="4">
        <v>1.04</v>
      </c>
      <c r="BG381" s="4">
        <v>14.256</v>
      </c>
      <c r="BH381" s="4">
        <v>2961.931</v>
      </c>
      <c r="BI381" s="4">
        <v>29.866</v>
      </c>
      <c r="BJ381" s="4">
        <v>10.246</v>
      </c>
      <c r="BK381" s="4">
        <v>0.501</v>
      </c>
      <c r="BL381" s="4">
        <v>10.746</v>
      </c>
      <c r="BM381" s="4">
        <v>8.2140000000000004</v>
      </c>
      <c r="BN381" s="4">
        <v>0.40100000000000002</v>
      </c>
      <c r="BO381" s="4">
        <v>8.6150000000000002</v>
      </c>
      <c r="BP381" s="4">
        <v>8.0282</v>
      </c>
      <c r="BT381" s="4">
        <v>15.247</v>
      </c>
      <c r="BU381" s="4">
        <v>0.34724500000000003</v>
      </c>
      <c r="BV381" s="4">
        <v>-5</v>
      </c>
      <c r="BW381" s="4">
        <v>0.63365300000000002</v>
      </c>
      <c r="BX381" s="4">
        <v>8.4857990000000001</v>
      </c>
      <c r="BY381" s="4">
        <v>12.799791000000001</v>
      </c>
    </row>
    <row r="382" spans="1:77">
      <c r="A382" s="2">
        <v>42438</v>
      </c>
      <c r="B382" s="28">
        <v>0.67022506944444438</v>
      </c>
      <c r="C382" s="4">
        <v>14.192</v>
      </c>
      <c r="D382" s="4">
        <v>0.18729999999999999</v>
      </c>
      <c r="E382" s="4" t="s">
        <v>155</v>
      </c>
      <c r="F382" s="4">
        <v>1872.874251</v>
      </c>
      <c r="G382" s="4">
        <v>468.5</v>
      </c>
      <c r="H382" s="4">
        <v>22.9</v>
      </c>
      <c r="I382" s="4">
        <v>973.7</v>
      </c>
      <c r="K382" s="4">
        <v>0.1</v>
      </c>
      <c r="L382" s="4">
        <v>0.87509999999999999</v>
      </c>
      <c r="M382" s="4">
        <v>12.42</v>
      </c>
      <c r="N382" s="4">
        <v>0.16389999999999999</v>
      </c>
      <c r="O382" s="4">
        <v>410.00630000000001</v>
      </c>
      <c r="P382" s="4">
        <v>20.040700000000001</v>
      </c>
      <c r="Q382" s="4">
        <v>430</v>
      </c>
      <c r="R382" s="4">
        <v>328.68169999999998</v>
      </c>
      <c r="S382" s="4">
        <v>16.0657</v>
      </c>
      <c r="T382" s="4">
        <v>344.7</v>
      </c>
      <c r="U382" s="4">
        <v>973.73329999999999</v>
      </c>
      <c r="X382" s="4">
        <v>0</v>
      </c>
      <c r="Y382" s="4">
        <v>8.7499999999999994E-2</v>
      </c>
      <c r="Z382" s="4" t="s">
        <v>377</v>
      </c>
      <c r="AA382" s="4">
        <v>0</v>
      </c>
      <c r="AB382" s="4">
        <v>11.8</v>
      </c>
      <c r="AC382" s="4">
        <v>845</v>
      </c>
      <c r="AD382" s="4">
        <v>872</v>
      </c>
      <c r="AE382" s="4">
        <v>825</v>
      </c>
      <c r="AF382" s="4">
        <v>88</v>
      </c>
      <c r="AG382" s="4">
        <v>22.36</v>
      </c>
      <c r="AH382" s="4">
        <v>0.51</v>
      </c>
      <c r="AI382" s="4">
        <v>977</v>
      </c>
      <c r="AJ382" s="4">
        <v>-1</v>
      </c>
      <c r="AK382" s="4">
        <v>0</v>
      </c>
      <c r="AL382" s="4">
        <v>23</v>
      </c>
      <c r="AM382" s="4">
        <v>191</v>
      </c>
      <c r="AN382" s="4">
        <v>191</v>
      </c>
      <c r="AO382" s="4">
        <v>3</v>
      </c>
      <c r="AP382" s="4">
        <v>195</v>
      </c>
      <c r="AQ382" s="4" t="s">
        <v>155</v>
      </c>
      <c r="AR382" s="4">
        <v>2</v>
      </c>
      <c r="AS382" s="5">
        <v>0.87812499999999993</v>
      </c>
      <c r="AT382" s="4">
        <v>47.159466000000002</v>
      </c>
      <c r="AU382" s="4">
        <v>-88.490182000000004</v>
      </c>
      <c r="AV382" s="4">
        <v>314.2</v>
      </c>
      <c r="AW382" s="4">
        <v>33.299999999999997</v>
      </c>
      <c r="AX382" s="4">
        <v>12</v>
      </c>
      <c r="AY382" s="4">
        <v>9</v>
      </c>
      <c r="AZ382" s="4" t="s">
        <v>418</v>
      </c>
      <c r="BA382" s="4">
        <v>1.1000000000000001</v>
      </c>
      <c r="BB382" s="4">
        <v>1.3</v>
      </c>
      <c r="BC382" s="4">
        <v>2</v>
      </c>
      <c r="BD382" s="4">
        <v>14.063000000000001</v>
      </c>
      <c r="BE382" s="4">
        <v>14.67</v>
      </c>
      <c r="BF382" s="4">
        <v>1.04</v>
      </c>
      <c r="BG382" s="4">
        <v>14.266999999999999</v>
      </c>
      <c r="BH382" s="4">
        <v>2970.6280000000002</v>
      </c>
      <c r="BI382" s="4">
        <v>24.951000000000001</v>
      </c>
      <c r="BJ382" s="4">
        <v>10.27</v>
      </c>
      <c r="BK382" s="4">
        <v>0.502</v>
      </c>
      <c r="BL382" s="4">
        <v>10.772</v>
      </c>
      <c r="BM382" s="4">
        <v>8.2330000000000005</v>
      </c>
      <c r="BN382" s="4">
        <v>0.40200000000000002</v>
      </c>
      <c r="BO382" s="4">
        <v>8.6349999999999998</v>
      </c>
      <c r="BP382" s="4">
        <v>7.7012999999999998</v>
      </c>
      <c r="BT382" s="4">
        <v>15.22</v>
      </c>
      <c r="BU382" s="4">
        <v>0.363734</v>
      </c>
      <c r="BV382" s="4">
        <v>-5</v>
      </c>
      <c r="BW382" s="4">
        <v>0.63334699999999999</v>
      </c>
      <c r="BX382" s="4">
        <v>8.8887490000000007</v>
      </c>
      <c r="BY382" s="4">
        <v>12.793609</v>
      </c>
    </row>
    <row r="383" spans="1:77">
      <c r="A383" s="2">
        <v>42438</v>
      </c>
      <c r="B383" s="28">
        <v>0.67023664351851853</v>
      </c>
      <c r="C383" s="4">
        <v>14.260999999999999</v>
      </c>
      <c r="D383" s="4">
        <v>0.36059999999999998</v>
      </c>
      <c r="E383" s="4" t="s">
        <v>155</v>
      </c>
      <c r="F383" s="4">
        <v>3606.433978</v>
      </c>
      <c r="G383" s="4">
        <v>556.9</v>
      </c>
      <c r="H383" s="4">
        <v>22.7</v>
      </c>
      <c r="I383" s="4">
        <v>1288.8</v>
      </c>
      <c r="K383" s="4">
        <v>0.1</v>
      </c>
      <c r="L383" s="4">
        <v>0.87280000000000002</v>
      </c>
      <c r="M383" s="4">
        <v>12.4475</v>
      </c>
      <c r="N383" s="4">
        <v>0.31480000000000002</v>
      </c>
      <c r="O383" s="4">
        <v>486.06970000000001</v>
      </c>
      <c r="P383" s="4">
        <v>19.812899999999999</v>
      </c>
      <c r="Q383" s="4">
        <v>505.9</v>
      </c>
      <c r="R383" s="4">
        <v>389.65800000000002</v>
      </c>
      <c r="S383" s="4">
        <v>15.882999999999999</v>
      </c>
      <c r="T383" s="4">
        <v>405.5</v>
      </c>
      <c r="U383" s="4">
        <v>1288.8127999999999</v>
      </c>
      <c r="X383" s="4">
        <v>0</v>
      </c>
      <c r="Y383" s="4">
        <v>8.7300000000000003E-2</v>
      </c>
      <c r="Z383" s="4" t="s">
        <v>377</v>
      </c>
      <c r="AA383" s="4">
        <v>0</v>
      </c>
      <c r="AB383" s="4">
        <v>11.8</v>
      </c>
      <c r="AC383" s="4">
        <v>846</v>
      </c>
      <c r="AD383" s="4">
        <v>872</v>
      </c>
      <c r="AE383" s="4">
        <v>826</v>
      </c>
      <c r="AF383" s="4">
        <v>88</v>
      </c>
      <c r="AG383" s="4">
        <v>22.36</v>
      </c>
      <c r="AH383" s="4">
        <v>0.51</v>
      </c>
      <c r="AI383" s="4">
        <v>977</v>
      </c>
      <c r="AJ383" s="4">
        <v>-1</v>
      </c>
      <c r="AK383" s="4">
        <v>0</v>
      </c>
      <c r="AL383" s="4">
        <v>23</v>
      </c>
      <c r="AM383" s="4">
        <v>191</v>
      </c>
      <c r="AN383" s="4">
        <v>191</v>
      </c>
      <c r="AO383" s="4">
        <v>3</v>
      </c>
      <c r="AP383" s="4">
        <v>195</v>
      </c>
      <c r="AQ383" s="4" t="s">
        <v>155</v>
      </c>
      <c r="AR383" s="4">
        <v>2</v>
      </c>
      <c r="AS383" s="5">
        <v>0.87813657407407408</v>
      </c>
      <c r="AT383" s="4">
        <v>47.159283000000002</v>
      </c>
      <c r="AU383" s="4">
        <v>-88.49</v>
      </c>
      <c r="AV383" s="4">
        <v>313.8</v>
      </c>
      <c r="AW383" s="4">
        <v>33.299999999999997</v>
      </c>
      <c r="AX383" s="4">
        <v>12</v>
      </c>
      <c r="AY383" s="4">
        <v>9</v>
      </c>
      <c r="AZ383" s="4" t="s">
        <v>418</v>
      </c>
      <c r="BA383" s="4">
        <v>1.1000000000000001</v>
      </c>
      <c r="BB383" s="4">
        <v>1.3</v>
      </c>
      <c r="BC383" s="4">
        <v>2</v>
      </c>
      <c r="BD383" s="4">
        <v>14.063000000000001</v>
      </c>
      <c r="BE383" s="4">
        <v>14.38</v>
      </c>
      <c r="BF383" s="4">
        <v>1.02</v>
      </c>
      <c r="BG383" s="4">
        <v>14.571999999999999</v>
      </c>
      <c r="BH383" s="4">
        <v>2928.5770000000002</v>
      </c>
      <c r="BI383" s="4">
        <v>47.136000000000003</v>
      </c>
      <c r="BJ383" s="4">
        <v>11.976000000000001</v>
      </c>
      <c r="BK383" s="4">
        <v>0.48799999999999999</v>
      </c>
      <c r="BL383" s="4">
        <v>12.464</v>
      </c>
      <c r="BM383" s="4">
        <v>9.6</v>
      </c>
      <c r="BN383" s="4">
        <v>0.39100000000000001</v>
      </c>
      <c r="BO383" s="4">
        <v>9.9920000000000009</v>
      </c>
      <c r="BP383" s="4">
        <v>10.0267</v>
      </c>
      <c r="BT383" s="4">
        <v>14.930999999999999</v>
      </c>
      <c r="BU383" s="4">
        <v>0.40048899999999998</v>
      </c>
      <c r="BV383" s="4">
        <v>-5</v>
      </c>
      <c r="BW383" s="4">
        <v>0.63144900000000004</v>
      </c>
      <c r="BX383" s="4">
        <v>9.7869499999999992</v>
      </c>
      <c r="BY383" s="4">
        <v>12.755269999999999</v>
      </c>
    </row>
    <row r="384" spans="1:77">
      <c r="A384" s="2">
        <v>42438</v>
      </c>
      <c r="B384" s="28">
        <v>0.67024821759259268</v>
      </c>
      <c r="C384" s="4">
        <v>14.037000000000001</v>
      </c>
      <c r="D384" s="4">
        <v>0.65429999999999999</v>
      </c>
      <c r="E384" s="4" t="s">
        <v>155</v>
      </c>
      <c r="F384" s="4">
        <v>6543.0756579999997</v>
      </c>
      <c r="G384" s="4">
        <v>583.29999999999995</v>
      </c>
      <c r="H384" s="4">
        <v>21.2</v>
      </c>
      <c r="I384" s="4">
        <v>1394</v>
      </c>
      <c r="K384" s="4">
        <v>0.1</v>
      </c>
      <c r="L384" s="4">
        <v>0.87180000000000002</v>
      </c>
      <c r="M384" s="4">
        <v>12.2385</v>
      </c>
      <c r="N384" s="4">
        <v>0.57050000000000001</v>
      </c>
      <c r="O384" s="4">
        <v>508.52109999999999</v>
      </c>
      <c r="P384" s="4">
        <v>18.523099999999999</v>
      </c>
      <c r="Q384" s="4">
        <v>527</v>
      </c>
      <c r="R384" s="4">
        <v>407.65609999999998</v>
      </c>
      <c r="S384" s="4">
        <v>14.8491</v>
      </c>
      <c r="T384" s="4">
        <v>422.5</v>
      </c>
      <c r="U384" s="4">
        <v>1393.9780000000001</v>
      </c>
      <c r="X384" s="4">
        <v>0</v>
      </c>
      <c r="Y384" s="4">
        <v>8.72E-2</v>
      </c>
      <c r="Z384" s="4" t="s">
        <v>377</v>
      </c>
      <c r="AA384" s="4">
        <v>0</v>
      </c>
      <c r="AB384" s="4">
        <v>11.9</v>
      </c>
      <c r="AC384" s="4">
        <v>846</v>
      </c>
      <c r="AD384" s="4">
        <v>871</v>
      </c>
      <c r="AE384" s="4">
        <v>827</v>
      </c>
      <c r="AF384" s="4">
        <v>88</v>
      </c>
      <c r="AG384" s="4">
        <v>22.36</v>
      </c>
      <c r="AH384" s="4">
        <v>0.51</v>
      </c>
      <c r="AI384" s="4">
        <v>977</v>
      </c>
      <c r="AJ384" s="4">
        <v>-1</v>
      </c>
      <c r="AK384" s="4">
        <v>0</v>
      </c>
      <c r="AL384" s="4">
        <v>23</v>
      </c>
      <c r="AM384" s="4">
        <v>191</v>
      </c>
      <c r="AN384" s="4">
        <v>190.4</v>
      </c>
      <c r="AO384" s="4">
        <v>3</v>
      </c>
      <c r="AP384" s="4">
        <v>195</v>
      </c>
      <c r="AQ384" s="4" t="s">
        <v>155</v>
      </c>
      <c r="AR384" s="4">
        <v>2</v>
      </c>
      <c r="AS384" s="5">
        <v>0.87815972222222216</v>
      </c>
      <c r="AT384" s="4">
        <v>47.159171000000001</v>
      </c>
      <c r="AU384" s="4">
        <v>-88.489755000000002</v>
      </c>
      <c r="AV384" s="4">
        <v>313.8</v>
      </c>
      <c r="AW384" s="4">
        <v>34.299999999999997</v>
      </c>
      <c r="AX384" s="4">
        <v>12</v>
      </c>
      <c r="AY384" s="4">
        <v>8</v>
      </c>
      <c r="AZ384" s="4" t="s">
        <v>429</v>
      </c>
      <c r="BA384" s="4">
        <v>1.1000000000000001</v>
      </c>
      <c r="BB384" s="4">
        <v>1.365</v>
      </c>
      <c r="BC384" s="4">
        <v>2</v>
      </c>
      <c r="BD384" s="4">
        <v>14.063000000000001</v>
      </c>
      <c r="BE384" s="4">
        <v>14.27</v>
      </c>
      <c r="BF384" s="4">
        <v>1.01</v>
      </c>
      <c r="BG384" s="4">
        <v>14.699</v>
      </c>
      <c r="BH384" s="4">
        <v>2866.6350000000002</v>
      </c>
      <c r="BI384" s="4">
        <v>85.043999999999997</v>
      </c>
      <c r="BJ384" s="4">
        <v>12.473000000000001</v>
      </c>
      <c r="BK384" s="4">
        <v>0.45400000000000001</v>
      </c>
      <c r="BL384" s="4">
        <v>12.928000000000001</v>
      </c>
      <c r="BM384" s="4">
        <v>9.9990000000000006</v>
      </c>
      <c r="BN384" s="4">
        <v>0.36399999999999999</v>
      </c>
      <c r="BO384" s="4">
        <v>10.364000000000001</v>
      </c>
      <c r="BP384" s="4">
        <v>10.796799999999999</v>
      </c>
      <c r="BT384" s="4">
        <v>14.848000000000001</v>
      </c>
      <c r="BU384" s="4">
        <v>0.44332100000000002</v>
      </c>
      <c r="BV384" s="4">
        <v>-5</v>
      </c>
      <c r="BW384" s="4">
        <v>0.634853</v>
      </c>
      <c r="BX384" s="4">
        <v>10.833648999999999</v>
      </c>
      <c r="BY384" s="4">
        <v>12.824033999999999</v>
      </c>
    </row>
    <row r="385" spans="1:77">
      <c r="A385" s="2">
        <v>42438</v>
      </c>
      <c r="B385" s="28">
        <v>0.6702597916666666</v>
      </c>
      <c r="C385" s="4">
        <v>13.964</v>
      </c>
      <c r="D385" s="4">
        <v>0.85660000000000003</v>
      </c>
      <c r="E385" s="4" t="s">
        <v>155</v>
      </c>
      <c r="F385" s="4">
        <v>8565.6841220000006</v>
      </c>
      <c r="G385" s="4">
        <v>640.9</v>
      </c>
      <c r="H385" s="4">
        <v>10.8</v>
      </c>
      <c r="I385" s="4">
        <v>1552.5</v>
      </c>
      <c r="K385" s="4">
        <v>0.1</v>
      </c>
      <c r="L385" s="4">
        <v>0.87050000000000005</v>
      </c>
      <c r="M385" s="4">
        <v>12.155200000000001</v>
      </c>
      <c r="N385" s="4">
        <v>0.74560000000000004</v>
      </c>
      <c r="O385" s="4">
        <v>557.91830000000004</v>
      </c>
      <c r="P385" s="4">
        <v>9.3904999999999994</v>
      </c>
      <c r="Q385" s="4">
        <v>567.29999999999995</v>
      </c>
      <c r="R385" s="4">
        <v>447.25549999999998</v>
      </c>
      <c r="S385" s="4">
        <v>7.5278999999999998</v>
      </c>
      <c r="T385" s="4">
        <v>454.8</v>
      </c>
      <c r="U385" s="4">
        <v>1552.5265999999999</v>
      </c>
      <c r="X385" s="4">
        <v>0</v>
      </c>
      <c r="Y385" s="4">
        <v>8.6999999999999994E-2</v>
      </c>
      <c r="Z385" s="4" t="s">
        <v>377</v>
      </c>
      <c r="AA385" s="4">
        <v>0</v>
      </c>
      <c r="AB385" s="4">
        <v>11.9</v>
      </c>
      <c r="AC385" s="4">
        <v>847</v>
      </c>
      <c r="AD385" s="4">
        <v>873</v>
      </c>
      <c r="AE385" s="4">
        <v>825</v>
      </c>
      <c r="AF385" s="4">
        <v>88</v>
      </c>
      <c r="AG385" s="4">
        <v>22.36</v>
      </c>
      <c r="AH385" s="4">
        <v>0.51</v>
      </c>
      <c r="AI385" s="4">
        <v>977</v>
      </c>
      <c r="AJ385" s="4">
        <v>-1</v>
      </c>
      <c r="AK385" s="4">
        <v>0</v>
      </c>
      <c r="AL385" s="4">
        <v>23</v>
      </c>
      <c r="AM385" s="4">
        <v>191</v>
      </c>
      <c r="AN385" s="4">
        <v>190</v>
      </c>
      <c r="AO385" s="4">
        <v>2.9</v>
      </c>
      <c r="AP385" s="4">
        <v>195</v>
      </c>
      <c r="AQ385" s="4" t="s">
        <v>155</v>
      </c>
      <c r="AR385" s="4">
        <v>2</v>
      </c>
      <c r="AS385" s="5">
        <v>0.87817129629629631</v>
      </c>
      <c r="AT385" s="4">
        <v>47.159094000000003</v>
      </c>
      <c r="AU385" s="4">
        <v>-88.489555999999993</v>
      </c>
      <c r="AV385" s="4">
        <v>313.89999999999998</v>
      </c>
      <c r="AW385" s="4">
        <v>35.1</v>
      </c>
      <c r="AX385" s="4">
        <v>12</v>
      </c>
      <c r="AY385" s="4">
        <v>8</v>
      </c>
      <c r="AZ385" s="4" t="s">
        <v>429</v>
      </c>
      <c r="BA385" s="4">
        <v>1.165</v>
      </c>
      <c r="BB385" s="4">
        <v>1.4</v>
      </c>
      <c r="BC385" s="4">
        <v>2</v>
      </c>
      <c r="BD385" s="4">
        <v>14.063000000000001</v>
      </c>
      <c r="BE385" s="4">
        <v>14.11</v>
      </c>
      <c r="BF385" s="4">
        <v>1</v>
      </c>
      <c r="BG385" s="4">
        <v>14.881</v>
      </c>
      <c r="BH385" s="4">
        <v>2823.5540000000001</v>
      </c>
      <c r="BI385" s="4">
        <v>110.23699999999999</v>
      </c>
      <c r="BJ385" s="4">
        <v>13.571999999999999</v>
      </c>
      <c r="BK385" s="4">
        <v>0.22800000000000001</v>
      </c>
      <c r="BL385" s="4">
        <v>13.8</v>
      </c>
      <c r="BM385" s="4">
        <v>10.88</v>
      </c>
      <c r="BN385" s="4">
        <v>0.183</v>
      </c>
      <c r="BO385" s="4">
        <v>11.063000000000001</v>
      </c>
      <c r="BP385" s="4">
        <v>11.9253</v>
      </c>
      <c r="BT385" s="4">
        <v>14.702</v>
      </c>
      <c r="BU385" s="4">
        <v>0.44197799999999998</v>
      </c>
      <c r="BV385" s="4">
        <v>-5</v>
      </c>
      <c r="BW385" s="4">
        <v>0.63469699999999996</v>
      </c>
      <c r="BX385" s="4">
        <v>10.800837</v>
      </c>
      <c r="BY385" s="4">
        <v>12.820873000000001</v>
      </c>
    </row>
    <row r="386" spans="1:77">
      <c r="A386" s="2">
        <v>42438</v>
      </c>
      <c r="B386" s="28">
        <v>0.67027136574074075</v>
      </c>
      <c r="C386" s="4">
        <v>13.95</v>
      </c>
      <c r="D386" s="4">
        <v>0.69240000000000002</v>
      </c>
      <c r="E386" s="4" t="s">
        <v>155</v>
      </c>
      <c r="F386" s="4">
        <v>6924.1753820000004</v>
      </c>
      <c r="G386" s="4">
        <v>737.5</v>
      </c>
      <c r="H386" s="4">
        <v>10.7</v>
      </c>
      <c r="I386" s="4">
        <v>1553.8</v>
      </c>
      <c r="K386" s="4">
        <v>0.1</v>
      </c>
      <c r="L386" s="4">
        <v>0.87209999999999999</v>
      </c>
      <c r="M386" s="4">
        <v>12.1652</v>
      </c>
      <c r="N386" s="4">
        <v>0.6038</v>
      </c>
      <c r="O386" s="4">
        <v>643.11519999999996</v>
      </c>
      <c r="P386" s="4">
        <v>9.3206000000000007</v>
      </c>
      <c r="Q386" s="4">
        <v>652.4</v>
      </c>
      <c r="R386" s="4">
        <v>515.55359999999996</v>
      </c>
      <c r="S386" s="4">
        <v>7.4718999999999998</v>
      </c>
      <c r="T386" s="4">
        <v>523</v>
      </c>
      <c r="U386" s="4">
        <v>1553.7909</v>
      </c>
      <c r="X386" s="4">
        <v>0</v>
      </c>
      <c r="Y386" s="4">
        <v>8.72E-2</v>
      </c>
      <c r="Z386" s="4" t="s">
        <v>377</v>
      </c>
      <c r="AA386" s="4">
        <v>0</v>
      </c>
      <c r="AB386" s="4">
        <v>11.9</v>
      </c>
      <c r="AC386" s="4">
        <v>848</v>
      </c>
      <c r="AD386" s="4">
        <v>876</v>
      </c>
      <c r="AE386" s="4">
        <v>823</v>
      </c>
      <c r="AF386" s="4">
        <v>88</v>
      </c>
      <c r="AG386" s="4">
        <v>22.36</v>
      </c>
      <c r="AH386" s="4">
        <v>0.51</v>
      </c>
      <c r="AI386" s="4">
        <v>977</v>
      </c>
      <c r="AJ386" s="4">
        <v>-1</v>
      </c>
      <c r="AK386" s="4">
        <v>0</v>
      </c>
      <c r="AL386" s="4">
        <v>23</v>
      </c>
      <c r="AM386" s="4">
        <v>191</v>
      </c>
      <c r="AN386" s="4">
        <v>190</v>
      </c>
      <c r="AO386" s="4">
        <v>3.1</v>
      </c>
      <c r="AP386" s="4">
        <v>195</v>
      </c>
      <c r="AQ386" s="4" t="s">
        <v>155</v>
      </c>
      <c r="AR386" s="4">
        <v>2</v>
      </c>
      <c r="AS386" s="5">
        <v>0.87818287037037035</v>
      </c>
      <c r="AT386" s="4">
        <v>47.159013999999999</v>
      </c>
      <c r="AU386" s="4">
        <v>-88.489367999999999</v>
      </c>
      <c r="AV386" s="4">
        <v>314</v>
      </c>
      <c r="AW386" s="4">
        <v>35.9</v>
      </c>
      <c r="AX386" s="4">
        <v>12</v>
      </c>
      <c r="AY386" s="4">
        <v>7</v>
      </c>
      <c r="AZ386" s="4" t="s">
        <v>415</v>
      </c>
      <c r="BA386" s="4">
        <v>1.33</v>
      </c>
      <c r="BB386" s="4">
        <v>1.1399999999999999</v>
      </c>
      <c r="BC386" s="4">
        <v>2.13</v>
      </c>
      <c r="BD386" s="4">
        <v>14.063000000000001</v>
      </c>
      <c r="BE386" s="4">
        <v>14.29</v>
      </c>
      <c r="BF386" s="4">
        <v>1.02</v>
      </c>
      <c r="BG386" s="4">
        <v>14.672000000000001</v>
      </c>
      <c r="BH386" s="4">
        <v>2854.76</v>
      </c>
      <c r="BI386" s="4">
        <v>90.186000000000007</v>
      </c>
      <c r="BJ386" s="4">
        <v>15.804</v>
      </c>
      <c r="BK386" s="4">
        <v>0.22900000000000001</v>
      </c>
      <c r="BL386" s="4">
        <v>16.033000000000001</v>
      </c>
      <c r="BM386" s="4">
        <v>12.67</v>
      </c>
      <c r="BN386" s="4">
        <v>0.184</v>
      </c>
      <c r="BO386" s="4">
        <v>12.853</v>
      </c>
      <c r="BP386" s="4">
        <v>12.057</v>
      </c>
      <c r="BT386" s="4">
        <v>14.88</v>
      </c>
      <c r="BU386" s="4">
        <v>0.38102200000000003</v>
      </c>
      <c r="BV386" s="4">
        <v>-5</v>
      </c>
      <c r="BW386" s="4">
        <v>0.63310200000000005</v>
      </c>
      <c r="BX386" s="4">
        <v>9.3112250000000003</v>
      </c>
      <c r="BY386" s="4">
        <v>12.78866</v>
      </c>
    </row>
    <row r="387" spans="1:77">
      <c r="A387" s="2">
        <v>42438</v>
      </c>
      <c r="B387" s="28">
        <v>0.67028293981481479</v>
      </c>
      <c r="C387" s="4">
        <v>13.992000000000001</v>
      </c>
      <c r="D387" s="4">
        <v>0.4173</v>
      </c>
      <c r="E387" s="4" t="s">
        <v>155</v>
      </c>
      <c r="F387" s="4">
        <v>4172.7674980000002</v>
      </c>
      <c r="G387" s="4">
        <v>773.2</v>
      </c>
      <c r="H387" s="4">
        <v>10.5</v>
      </c>
      <c r="I387" s="4">
        <v>1407.1</v>
      </c>
      <c r="K387" s="4">
        <v>0.1</v>
      </c>
      <c r="L387" s="4">
        <v>0.87429999999999997</v>
      </c>
      <c r="M387" s="4">
        <v>12.2334</v>
      </c>
      <c r="N387" s="4">
        <v>0.36480000000000001</v>
      </c>
      <c r="O387" s="4">
        <v>675.97550000000001</v>
      </c>
      <c r="P387" s="4">
        <v>9.1683000000000003</v>
      </c>
      <c r="Q387" s="4">
        <v>685.1</v>
      </c>
      <c r="R387" s="4">
        <v>541.89610000000005</v>
      </c>
      <c r="S387" s="4">
        <v>7.3498000000000001</v>
      </c>
      <c r="T387" s="4">
        <v>549.20000000000005</v>
      </c>
      <c r="U387" s="4">
        <v>1407.1185</v>
      </c>
      <c r="X387" s="4">
        <v>0</v>
      </c>
      <c r="Y387" s="4">
        <v>8.7400000000000005E-2</v>
      </c>
      <c r="Z387" s="4" t="s">
        <v>377</v>
      </c>
      <c r="AA387" s="4">
        <v>0</v>
      </c>
      <c r="AB387" s="4">
        <v>11.9</v>
      </c>
      <c r="AC387" s="4">
        <v>849</v>
      </c>
      <c r="AD387" s="4">
        <v>875</v>
      </c>
      <c r="AE387" s="4">
        <v>824</v>
      </c>
      <c r="AF387" s="4">
        <v>88</v>
      </c>
      <c r="AG387" s="4">
        <v>22.36</v>
      </c>
      <c r="AH387" s="4">
        <v>0.51</v>
      </c>
      <c r="AI387" s="4">
        <v>977</v>
      </c>
      <c r="AJ387" s="4">
        <v>-1</v>
      </c>
      <c r="AK387" s="4">
        <v>0</v>
      </c>
      <c r="AL387" s="4">
        <v>23</v>
      </c>
      <c r="AM387" s="4">
        <v>191.6</v>
      </c>
      <c r="AN387" s="4">
        <v>190</v>
      </c>
      <c r="AO387" s="4">
        <v>3.1</v>
      </c>
      <c r="AP387" s="4">
        <v>195</v>
      </c>
      <c r="AQ387" s="4" t="s">
        <v>155</v>
      </c>
      <c r="AR387" s="4">
        <v>2</v>
      </c>
      <c r="AS387" s="5">
        <v>0.8781944444444445</v>
      </c>
      <c r="AT387" s="4">
        <v>47.158946</v>
      </c>
      <c r="AU387" s="4">
        <v>-88.489166999999995</v>
      </c>
      <c r="AV387" s="4">
        <v>314</v>
      </c>
      <c r="AW387" s="4">
        <v>36.299999999999997</v>
      </c>
      <c r="AX387" s="4">
        <v>12</v>
      </c>
      <c r="AY387" s="4">
        <v>7</v>
      </c>
      <c r="AZ387" s="4" t="s">
        <v>415</v>
      </c>
      <c r="BA387" s="4">
        <v>1.3350649999999999</v>
      </c>
      <c r="BB387" s="4">
        <v>1</v>
      </c>
      <c r="BC387" s="4">
        <v>2.0051950000000001</v>
      </c>
      <c r="BD387" s="4">
        <v>14.063000000000001</v>
      </c>
      <c r="BE387" s="4">
        <v>14.56</v>
      </c>
      <c r="BF387" s="4">
        <v>1.04</v>
      </c>
      <c r="BG387" s="4">
        <v>14.375999999999999</v>
      </c>
      <c r="BH387" s="4">
        <v>2912.701</v>
      </c>
      <c r="BI387" s="4">
        <v>55.286000000000001</v>
      </c>
      <c r="BJ387" s="4">
        <v>16.855</v>
      </c>
      <c r="BK387" s="4">
        <v>0.22900000000000001</v>
      </c>
      <c r="BL387" s="4">
        <v>17.082999999999998</v>
      </c>
      <c r="BM387" s="4">
        <v>13.510999999999999</v>
      </c>
      <c r="BN387" s="4">
        <v>0.183</v>
      </c>
      <c r="BO387" s="4">
        <v>13.695</v>
      </c>
      <c r="BP387" s="4">
        <v>11.0784</v>
      </c>
      <c r="BT387" s="4">
        <v>15.135999999999999</v>
      </c>
      <c r="BU387" s="4">
        <v>0.380162</v>
      </c>
      <c r="BV387" s="4">
        <v>-5</v>
      </c>
      <c r="BW387" s="4">
        <v>0.63344900000000004</v>
      </c>
      <c r="BX387" s="4">
        <v>9.2902090000000008</v>
      </c>
      <c r="BY387" s="4">
        <v>12.795669999999999</v>
      </c>
    </row>
    <row r="388" spans="1:77">
      <c r="A388" s="2">
        <v>42438</v>
      </c>
      <c r="B388" s="28">
        <v>0.67029451388888894</v>
      </c>
      <c r="C388" s="4">
        <v>14.041</v>
      </c>
      <c r="D388" s="4">
        <v>0.27</v>
      </c>
      <c r="E388" s="4" t="s">
        <v>155</v>
      </c>
      <c r="F388" s="4">
        <v>2699.9143840000002</v>
      </c>
      <c r="G388" s="4">
        <v>801.1</v>
      </c>
      <c r="H388" s="4">
        <v>8.6</v>
      </c>
      <c r="I388" s="4">
        <v>1285</v>
      </c>
      <c r="K388" s="4">
        <v>0.1</v>
      </c>
      <c r="L388" s="4">
        <v>0.87529999999999997</v>
      </c>
      <c r="M388" s="4">
        <v>12.2898</v>
      </c>
      <c r="N388" s="4">
        <v>0.23630000000000001</v>
      </c>
      <c r="O388" s="4">
        <v>701.17399999999998</v>
      </c>
      <c r="P388" s="4">
        <v>7.5652999999999997</v>
      </c>
      <c r="Q388" s="4">
        <v>708.7</v>
      </c>
      <c r="R388" s="4">
        <v>562.09649999999999</v>
      </c>
      <c r="S388" s="4">
        <v>6.0647000000000002</v>
      </c>
      <c r="T388" s="4">
        <v>568.20000000000005</v>
      </c>
      <c r="U388" s="4">
        <v>1285.018</v>
      </c>
      <c r="X388" s="4">
        <v>0</v>
      </c>
      <c r="Y388" s="4">
        <v>8.7499999999999994E-2</v>
      </c>
      <c r="Z388" s="4" t="s">
        <v>377</v>
      </c>
      <c r="AA388" s="4">
        <v>0</v>
      </c>
      <c r="AB388" s="4">
        <v>11.9</v>
      </c>
      <c r="AC388" s="4">
        <v>849</v>
      </c>
      <c r="AD388" s="4">
        <v>874</v>
      </c>
      <c r="AE388" s="4">
        <v>825</v>
      </c>
      <c r="AF388" s="4">
        <v>88</v>
      </c>
      <c r="AG388" s="4">
        <v>22.36</v>
      </c>
      <c r="AH388" s="4">
        <v>0.51</v>
      </c>
      <c r="AI388" s="4">
        <v>977</v>
      </c>
      <c r="AJ388" s="4">
        <v>-1</v>
      </c>
      <c r="AK388" s="4">
        <v>0</v>
      </c>
      <c r="AL388" s="4">
        <v>23</v>
      </c>
      <c r="AM388" s="4">
        <v>192</v>
      </c>
      <c r="AN388" s="4">
        <v>190</v>
      </c>
      <c r="AO388" s="4">
        <v>3</v>
      </c>
      <c r="AP388" s="4">
        <v>195</v>
      </c>
      <c r="AQ388" s="4" t="s">
        <v>155</v>
      </c>
      <c r="AR388" s="4">
        <v>2</v>
      </c>
      <c r="AS388" s="5">
        <v>0.87820601851851843</v>
      </c>
      <c r="AT388" s="4">
        <v>47.158883000000003</v>
      </c>
      <c r="AU388" s="4">
        <v>-88.488968</v>
      </c>
      <c r="AV388" s="4">
        <v>314</v>
      </c>
      <c r="AW388" s="4">
        <v>36.5</v>
      </c>
      <c r="AX388" s="4">
        <v>12</v>
      </c>
      <c r="AY388" s="4">
        <v>8</v>
      </c>
      <c r="AZ388" s="4" t="s">
        <v>417</v>
      </c>
      <c r="BA388" s="4">
        <v>1.4299299999999999</v>
      </c>
      <c r="BB388" s="4">
        <v>1</v>
      </c>
      <c r="BC388" s="4">
        <v>1.9649650000000001</v>
      </c>
      <c r="BD388" s="4">
        <v>14.063000000000001</v>
      </c>
      <c r="BE388" s="4">
        <v>14.69</v>
      </c>
      <c r="BF388" s="4">
        <v>1.04</v>
      </c>
      <c r="BG388" s="4">
        <v>14.246</v>
      </c>
      <c r="BH388" s="4">
        <v>2945.6930000000002</v>
      </c>
      <c r="BI388" s="4">
        <v>36.052</v>
      </c>
      <c r="BJ388" s="4">
        <v>17.600000000000001</v>
      </c>
      <c r="BK388" s="4">
        <v>0.19</v>
      </c>
      <c r="BL388" s="4">
        <v>17.79</v>
      </c>
      <c r="BM388" s="4">
        <v>14.109</v>
      </c>
      <c r="BN388" s="4">
        <v>0.152</v>
      </c>
      <c r="BO388" s="4">
        <v>14.260999999999999</v>
      </c>
      <c r="BP388" s="4">
        <v>10.184699999999999</v>
      </c>
      <c r="BT388" s="4">
        <v>15.255000000000001</v>
      </c>
      <c r="BU388" s="4">
        <v>0.40414299999999997</v>
      </c>
      <c r="BV388" s="4">
        <v>-5</v>
      </c>
      <c r="BW388" s="4">
        <v>0.63300000000000001</v>
      </c>
      <c r="BX388" s="4">
        <v>9.8762439999999998</v>
      </c>
      <c r="BY388" s="4">
        <v>12.7866</v>
      </c>
    </row>
    <row r="389" spans="1:77">
      <c r="A389" s="2">
        <v>42438</v>
      </c>
      <c r="B389" s="28">
        <v>0.67030608796296287</v>
      </c>
      <c r="C389" s="4">
        <v>14.064</v>
      </c>
      <c r="D389" s="4">
        <v>0.2046</v>
      </c>
      <c r="E389" s="4" t="s">
        <v>155</v>
      </c>
      <c r="F389" s="4">
        <v>2045.6934309999999</v>
      </c>
      <c r="G389" s="4">
        <v>886.2</v>
      </c>
      <c r="H389" s="4">
        <v>4.5</v>
      </c>
      <c r="I389" s="4">
        <v>1155.5</v>
      </c>
      <c r="K389" s="4">
        <v>0.1</v>
      </c>
      <c r="L389" s="4">
        <v>0.87580000000000002</v>
      </c>
      <c r="M389" s="4">
        <v>12.317600000000001</v>
      </c>
      <c r="N389" s="4">
        <v>0.1792</v>
      </c>
      <c r="O389" s="4">
        <v>776.15099999999995</v>
      </c>
      <c r="P389" s="4">
        <v>3.9411999999999998</v>
      </c>
      <c r="Q389" s="4">
        <v>780.1</v>
      </c>
      <c r="R389" s="4">
        <v>622.20180000000005</v>
      </c>
      <c r="S389" s="4">
        <v>3.1595</v>
      </c>
      <c r="T389" s="4">
        <v>625.4</v>
      </c>
      <c r="U389" s="4">
        <v>1155.5234</v>
      </c>
      <c r="X389" s="4">
        <v>0</v>
      </c>
      <c r="Y389" s="4">
        <v>8.7599999999999997E-2</v>
      </c>
      <c r="Z389" s="4" t="s">
        <v>377</v>
      </c>
      <c r="AA389" s="4">
        <v>0</v>
      </c>
      <c r="AB389" s="4">
        <v>11.9</v>
      </c>
      <c r="AC389" s="4">
        <v>848</v>
      </c>
      <c r="AD389" s="4">
        <v>874</v>
      </c>
      <c r="AE389" s="4">
        <v>826</v>
      </c>
      <c r="AF389" s="4">
        <v>88</v>
      </c>
      <c r="AG389" s="4">
        <v>22.36</v>
      </c>
      <c r="AH389" s="4">
        <v>0.51</v>
      </c>
      <c r="AI389" s="4">
        <v>977</v>
      </c>
      <c r="AJ389" s="4">
        <v>-1</v>
      </c>
      <c r="AK389" s="4">
        <v>0</v>
      </c>
      <c r="AL389" s="4">
        <v>23</v>
      </c>
      <c r="AM389" s="4">
        <v>192</v>
      </c>
      <c r="AN389" s="4">
        <v>190</v>
      </c>
      <c r="AO389" s="4">
        <v>3.1</v>
      </c>
      <c r="AP389" s="4">
        <v>195</v>
      </c>
      <c r="AQ389" s="4" t="s">
        <v>155</v>
      </c>
      <c r="AR389" s="4">
        <v>2</v>
      </c>
      <c r="AS389" s="5">
        <v>0.87821759259259258</v>
      </c>
      <c r="AT389" s="4">
        <v>47.158847999999999</v>
      </c>
      <c r="AU389" s="4">
        <v>-88.488744999999994</v>
      </c>
      <c r="AV389" s="4">
        <v>313.89999999999998</v>
      </c>
      <c r="AW389" s="4">
        <v>38.299999999999997</v>
      </c>
      <c r="AX389" s="4">
        <v>12</v>
      </c>
      <c r="AY389" s="4">
        <v>10</v>
      </c>
      <c r="AZ389" s="4" t="s">
        <v>425</v>
      </c>
      <c r="BA389" s="4">
        <v>1.37</v>
      </c>
      <c r="BB389" s="4">
        <v>1.0649999999999999</v>
      </c>
      <c r="BC389" s="4">
        <v>2</v>
      </c>
      <c r="BD389" s="4">
        <v>14.063000000000001</v>
      </c>
      <c r="BE389" s="4">
        <v>14.75</v>
      </c>
      <c r="BF389" s="4">
        <v>1.05</v>
      </c>
      <c r="BG389" s="4">
        <v>14.179</v>
      </c>
      <c r="BH389" s="4">
        <v>2962.2939999999999</v>
      </c>
      <c r="BI389" s="4">
        <v>27.423999999999999</v>
      </c>
      <c r="BJ389" s="4">
        <v>19.547000000000001</v>
      </c>
      <c r="BK389" s="4">
        <v>9.9000000000000005E-2</v>
      </c>
      <c r="BL389" s="4">
        <v>19.646000000000001</v>
      </c>
      <c r="BM389" s="4">
        <v>15.67</v>
      </c>
      <c r="BN389" s="4">
        <v>0.08</v>
      </c>
      <c r="BO389" s="4">
        <v>15.75</v>
      </c>
      <c r="BP389" s="4">
        <v>9.1891999999999996</v>
      </c>
      <c r="BT389" s="4">
        <v>15.315</v>
      </c>
      <c r="BU389" s="4">
        <v>0.45554899999999998</v>
      </c>
      <c r="BV389" s="4">
        <v>-5</v>
      </c>
      <c r="BW389" s="4">
        <v>0.63355099999999998</v>
      </c>
      <c r="BX389" s="4">
        <v>11.132478000000001</v>
      </c>
      <c r="BY389" s="4">
        <v>12.79773</v>
      </c>
    </row>
    <row r="390" spans="1:77">
      <c r="A390" s="2">
        <v>42438</v>
      </c>
      <c r="B390" s="28">
        <v>0.67031766203703702</v>
      </c>
      <c r="C390" s="4">
        <v>14.090999999999999</v>
      </c>
      <c r="D390" s="4">
        <v>0.18090000000000001</v>
      </c>
      <c r="E390" s="4" t="s">
        <v>155</v>
      </c>
      <c r="F390" s="4">
        <v>1808.771626</v>
      </c>
      <c r="G390" s="4">
        <v>941.5</v>
      </c>
      <c r="H390" s="4">
        <v>4.5</v>
      </c>
      <c r="I390" s="4">
        <v>1033.8</v>
      </c>
      <c r="K390" s="4">
        <v>0.2</v>
      </c>
      <c r="L390" s="4">
        <v>0.87590000000000001</v>
      </c>
      <c r="M390" s="4">
        <v>12.3422</v>
      </c>
      <c r="N390" s="4">
        <v>0.15840000000000001</v>
      </c>
      <c r="O390" s="4">
        <v>824.71400000000006</v>
      </c>
      <c r="P390" s="4">
        <v>3.9302000000000001</v>
      </c>
      <c r="Q390" s="4">
        <v>828.6</v>
      </c>
      <c r="R390" s="4">
        <v>661.13239999999996</v>
      </c>
      <c r="S390" s="4">
        <v>3.1505999999999998</v>
      </c>
      <c r="T390" s="4">
        <v>664.3</v>
      </c>
      <c r="U390" s="4">
        <v>1033.7588000000001</v>
      </c>
      <c r="X390" s="4">
        <v>0</v>
      </c>
      <c r="Y390" s="4">
        <v>0.17519999999999999</v>
      </c>
      <c r="Z390" s="4" t="s">
        <v>377</v>
      </c>
      <c r="AA390" s="4">
        <v>0</v>
      </c>
      <c r="AB390" s="4">
        <v>11.9</v>
      </c>
      <c r="AC390" s="4">
        <v>848</v>
      </c>
      <c r="AD390" s="4">
        <v>875</v>
      </c>
      <c r="AE390" s="4">
        <v>826</v>
      </c>
      <c r="AF390" s="4">
        <v>88</v>
      </c>
      <c r="AG390" s="4">
        <v>22.36</v>
      </c>
      <c r="AH390" s="4">
        <v>0.51</v>
      </c>
      <c r="AI390" s="4">
        <v>977</v>
      </c>
      <c r="AJ390" s="4">
        <v>-1</v>
      </c>
      <c r="AK390" s="4">
        <v>0</v>
      </c>
      <c r="AL390" s="4">
        <v>23</v>
      </c>
      <c r="AM390" s="4">
        <v>191.4</v>
      </c>
      <c r="AN390" s="4">
        <v>190</v>
      </c>
      <c r="AO390" s="4">
        <v>3</v>
      </c>
      <c r="AP390" s="4">
        <v>195</v>
      </c>
      <c r="AQ390" s="4" t="s">
        <v>155</v>
      </c>
      <c r="AR390" s="4">
        <v>2</v>
      </c>
      <c r="AS390" s="5">
        <v>0.87822916666666673</v>
      </c>
      <c r="AT390" s="4">
        <v>47.158831999999997</v>
      </c>
      <c r="AU390" s="4">
        <v>-88.488502999999994</v>
      </c>
      <c r="AV390" s="4">
        <v>313.8</v>
      </c>
      <c r="AW390" s="4">
        <v>39.700000000000003</v>
      </c>
      <c r="AX390" s="4">
        <v>12</v>
      </c>
      <c r="AY390" s="4">
        <v>10</v>
      </c>
      <c r="AZ390" s="4" t="s">
        <v>425</v>
      </c>
      <c r="BA390" s="4">
        <v>1.3</v>
      </c>
      <c r="BB390" s="4">
        <v>1.165</v>
      </c>
      <c r="BC390" s="4">
        <v>2.0649999999999999</v>
      </c>
      <c r="BD390" s="4">
        <v>14.063000000000001</v>
      </c>
      <c r="BE390" s="4">
        <v>14.76</v>
      </c>
      <c r="BF390" s="4">
        <v>1.05</v>
      </c>
      <c r="BG390" s="4">
        <v>14.167</v>
      </c>
      <c r="BH390" s="4">
        <v>2970.174</v>
      </c>
      <c r="BI390" s="4">
        <v>24.266999999999999</v>
      </c>
      <c r="BJ390" s="4">
        <v>20.783999999999999</v>
      </c>
      <c r="BK390" s="4">
        <v>9.9000000000000005E-2</v>
      </c>
      <c r="BL390" s="4">
        <v>20.882999999999999</v>
      </c>
      <c r="BM390" s="4">
        <v>16.661000000000001</v>
      </c>
      <c r="BN390" s="4">
        <v>7.9000000000000001E-2</v>
      </c>
      <c r="BO390" s="4">
        <v>16.741</v>
      </c>
      <c r="BP390" s="4">
        <v>8.2263000000000002</v>
      </c>
      <c r="BT390" s="4">
        <v>30.652999999999999</v>
      </c>
      <c r="BU390" s="4">
        <v>0.49504100000000001</v>
      </c>
      <c r="BV390" s="4">
        <v>-5</v>
      </c>
      <c r="BW390" s="4">
        <v>0.63289799999999996</v>
      </c>
      <c r="BX390" s="4">
        <v>12.097564999999999</v>
      </c>
      <c r="BY390" s="4">
        <v>12.78454</v>
      </c>
    </row>
    <row r="391" spans="1:77">
      <c r="A391" s="2">
        <v>42438</v>
      </c>
      <c r="B391" s="28">
        <v>0.67032923611111117</v>
      </c>
      <c r="C391" s="4">
        <v>14.3</v>
      </c>
      <c r="D391" s="4">
        <v>0.41210000000000002</v>
      </c>
      <c r="E391" s="4" t="s">
        <v>155</v>
      </c>
      <c r="F391" s="4">
        <v>4120.757329</v>
      </c>
      <c r="G391" s="4">
        <v>1124.5999999999999</v>
      </c>
      <c r="H391" s="4">
        <v>3.8</v>
      </c>
      <c r="I391" s="4">
        <v>998.6</v>
      </c>
      <c r="K391" s="4">
        <v>0.2</v>
      </c>
      <c r="L391" s="4">
        <v>0.87229999999999996</v>
      </c>
      <c r="M391" s="4">
        <v>12.474600000000001</v>
      </c>
      <c r="N391" s="4">
        <v>0.35949999999999999</v>
      </c>
      <c r="O391" s="4">
        <v>980.98</v>
      </c>
      <c r="P391" s="4">
        <v>3.2858000000000001</v>
      </c>
      <c r="Q391" s="4">
        <v>984.3</v>
      </c>
      <c r="R391" s="4">
        <v>786.40300000000002</v>
      </c>
      <c r="S391" s="4">
        <v>2.6339999999999999</v>
      </c>
      <c r="T391" s="4">
        <v>789</v>
      </c>
      <c r="U391" s="4">
        <v>998.63199999999995</v>
      </c>
      <c r="X391" s="4">
        <v>0</v>
      </c>
      <c r="Y391" s="4">
        <v>0.17449999999999999</v>
      </c>
      <c r="Z391" s="4" t="s">
        <v>377</v>
      </c>
      <c r="AA391" s="4">
        <v>0</v>
      </c>
      <c r="AB391" s="4">
        <v>11.9</v>
      </c>
      <c r="AC391" s="4">
        <v>847</v>
      </c>
      <c r="AD391" s="4">
        <v>874</v>
      </c>
      <c r="AE391" s="4">
        <v>825</v>
      </c>
      <c r="AF391" s="4">
        <v>88</v>
      </c>
      <c r="AG391" s="4">
        <v>22.36</v>
      </c>
      <c r="AH391" s="4">
        <v>0.51</v>
      </c>
      <c r="AI391" s="4">
        <v>977</v>
      </c>
      <c r="AJ391" s="4">
        <v>-1</v>
      </c>
      <c r="AK391" s="4">
        <v>0</v>
      </c>
      <c r="AL391" s="4">
        <v>23</v>
      </c>
      <c r="AM391" s="4">
        <v>191</v>
      </c>
      <c r="AN391" s="4">
        <v>190</v>
      </c>
      <c r="AO391" s="4">
        <v>3</v>
      </c>
      <c r="AP391" s="4">
        <v>195</v>
      </c>
      <c r="AQ391" s="4" t="s">
        <v>155</v>
      </c>
      <c r="AR391" s="4">
        <v>2</v>
      </c>
      <c r="AS391" s="5">
        <v>0.87824074074074077</v>
      </c>
      <c r="AT391" s="4">
        <v>47.158827000000002</v>
      </c>
      <c r="AU391" s="4">
        <v>-88.488253</v>
      </c>
      <c r="AV391" s="4">
        <v>313.60000000000002</v>
      </c>
      <c r="AW391" s="4">
        <v>40.700000000000003</v>
      </c>
      <c r="AX391" s="4">
        <v>12</v>
      </c>
      <c r="AY391" s="4">
        <v>10</v>
      </c>
      <c r="AZ391" s="4" t="s">
        <v>425</v>
      </c>
      <c r="BA391" s="4">
        <v>1.3</v>
      </c>
      <c r="BB391" s="4">
        <v>1.2</v>
      </c>
      <c r="BC391" s="4">
        <v>2.1</v>
      </c>
      <c r="BD391" s="4">
        <v>14.063000000000001</v>
      </c>
      <c r="BE391" s="4">
        <v>14.33</v>
      </c>
      <c r="BF391" s="4">
        <v>1.02</v>
      </c>
      <c r="BG391" s="4">
        <v>14.635999999999999</v>
      </c>
      <c r="BH391" s="4">
        <v>2925.2150000000001</v>
      </c>
      <c r="BI391" s="4">
        <v>53.649000000000001</v>
      </c>
      <c r="BJ391" s="4">
        <v>24.09</v>
      </c>
      <c r="BK391" s="4">
        <v>8.1000000000000003E-2</v>
      </c>
      <c r="BL391" s="4">
        <v>24.17</v>
      </c>
      <c r="BM391" s="4">
        <v>19.311</v>
      </c>
      <c r="BN391" s="4">
        <v>6.5000000000000002E-2</v>
      </c>
      <c r="BO391" s="4">
        <v>19.376000000000001</v>
      </c>
      <c r="BP391" s="4">
        <v>7.7434000000000003</v>
      </c>
      <c r="BT391" s="4">
        <v>29.747</v>
      </c>
      <c r="BU391" s="4">
        <v>0.47391899999999998</v>
      </c>
      <c r="BV391" s="4">
        <v>-5</v>
      </c>
      <c r="BW391" s="4">
        <v>0.63255099999999997</v>
      </c>
      <c r="BX391" s="4">
        <v>11.581396</v>
      </c>
      <c r="BY391" s="4">
        <v>12.77753</v>
      </c>
    </row>
    <row r="392" spans="1:77">
      <c r="A392" s="2">
        <v>42438</v>
      </c>
      <c r="B392" s="28">
        <v>0.67034081018518521</v>
      </c>
      <c r="C392" s="4">
        <v>13.778</v>
      </c>
      <c r="D392" s="4">
        <v>1.3492</v>
      </c>
      <c r="E392" s="4" t="s">
        <v>155</v>
      </c>
      <c r="F392" s="4">
        <v>13491.626952000001</v>
      </c>
      <c r="G392" s="4">
        <v>1189.0999999999999</v>
      </c>
      <c r="H392" s="4">
        <v>0.8</v>
      </c>
      <c r="I392" s="4">
        <v>1356.6</v>
      </c>
      <c r="K392" s="4">
        <v>0.2</v>
      </c>
      <c r="L392" s="4">
        <v>0.86780000000000002</v>
      </c>
      <c r="M392" s="4">
        <v>11.957100000000001</v>
      </c>
      <c r="N392" s="4">
        <v>1.1708000000000001</v>
      </c>
      <c r="O392" s="4">
        <v>1031.9371000000001</v>
      </c>
      <c r="P392" s="4">
        <v>0.69430000000000003</v>
      </c>
      <c r="Q392" s="4">
        <v>1032.5999999999999</v>
      </c>
      <c r="R392" s="4">
        <v>827.25279999999998</v>
      </c>
      <c r="S392" s="4">
        <v>0.55659999999999998</v>
      </c>
      <c r="T392" s="4">
        <v>827.8</v>
      </c>
      <c r="U392" s="4">
        <v>1356.5625</v>
      </c>
      <c r="X392" s="4">
        <v>0</v>
      </c>
      <c r="Y392" s="4">
        <v>0.1736</v>
      </c>
      <c r="Z392" s="4" t="s">
        <v>377</v>
      </c>
      <c r="AA392" s="4">
        <v>0</v>
      </c>
      <c r="AB392" s="4">
        <v>11.9</v>
      </c>
      <c r="AC392" s="4">
        <v>846</v>
      </c>
      <c r="AD392" s="4">
        <v>874</v>
      </c>
      <c r="AE392" s="4">
        <v>826</v>
      </c>
      <c r="AF392" s="4">
        <v>88</v>
      </c>
      <c r="AG392" s="4">
        <v>22.36</v>
      </c>
      <c r="AH392" s="4">
        <v>0.51</v>
      </c>
      <c r="AI392" s="4">
        <v>977</v>
      </c>
      <c r="AJ392" s="4">
        <v>-1</v>
      </c>
      <c r="AK392" s="4">
        <v>0</v>
      </c>
      <c r="AL392" s="4">
        <v>23</v>
      </c>
      <c r="AM392" s="4">
        <v>191.6</v>
      </c>
      <c r="AN392" s="4">
        <v>190.6</v>
      </c>
      <c r="AO392" s="4">
        <v>3.2</v>
      </c>
      <c r="AP392" s="4">
        <v>195</v>
      </c>
      <c r="AQ392" s="4" t="s">
        <v>155</v>
      </c>
      <c r="AR392" s="4">
        <v>2</v>
      </c>
      <c r="AS392" s="5">
        <v>0.87825231481481481</v>
      </c>
      <c r="AT392" s="4">
        <v>47.158828999999997</v>
      </c>
      <c r="AU392" s="4">
        <v>-88.487988999999999</v>
      </c>
      <c r="AV392" s="4">
        <v>313.7</v>
      </c>
      <c r="AW392" s="4">
        <v>42.2</v>
      </c>
      <c r="AX392" s="4">
        <v>12</v>
      </c>
      <c r="AY392" s="4">
        <v>10</v>
      </c>
      <c r="AZ392" s="4" t="s">
        <v>425</v>
      </c>
      <c r="BA392" s="4">
        <v>1.56</v>
      </c>
      <c r="BB392" s="4">
        <v>1.07</v>
      </c>
      <c r="BC392" s="4">
        <v>2.23</v>
      </c>
      <c r="BD392" s="4">
        <v>14.063000000000001</v>
      </c>
      <c r="BE392" s="4">
        <v>13.81</v>
      </c>
      <c r="BF392" s="4">
        <v>0.98</v>
      </c>
      <c r="BG392" s="4">
        <v>15.228999999999999</v>
      </c>
      <c r="BH392" s="4">
        <v>2733.9290000000001</v>
      </c>
      <c r="BI392" s="4">
        <v>170.38900000000001</v>
      </c>
      <c r="BJ392" s="4">
        <v>24.709</v>
      </c>
      <c r="BK392" s="4">
        <v>1.7000000000000001E-2</v>
      </c>
      <c r="BL392" s="4">
        <v>24.725000000000001</v>
      </c>
      <c r="BM392" s="4">
        <v>19.808</v>
      </c>
      <c r="BN392" s="4">
        <v>1.2999999999999999E-2</v>
      </c>
      <c r="BO392" s="4">
        <v>19.821000000000002</v>
      </c>
      <c r="BP392" s="4">
        <v>10.256500000000001</v>
      </c>
      <c r="BT392" s="4">
        <v>28.855</v>
      </c>
      <c r="BU392" s="4">
        <v>0.44732699999999997</v>
      </c>
      <c r="BV392" s="4">
        <v>-5</v>
      </c>
      <c r="BW392" s="4">
        <v>0.63189799999999996</v>
      </c>
      <c r="BX392" s="4">
        <v>10.931552999999999</v>
      </c>
      <c r="BY392" s="4">
        <v>12.764340000000001</v>
      </c>
    </row>
    <row r="393" spans="1:77">
      <c r="A393" s="2">
        <v>42438</v>
      </c>
      <c r="B393" s="28">
        <v>0.67035238425925925</v>
      </c>
      <c r="C393" s="4">
        <v>13.16</v>
      </c>
      <c r="D393" s="4">
        <v>2.5956999999999999</v>
      </c>
      <c r="E393" s="4" t="s">
        <v>155</v>
      </c>
      <c r="F393" s="4">
        <v>25956.705011999999</v>
      </c>
      <c r="G393" s="4">
        <v>733</v>
      </c>
      <c r="H393" s="4">
        <v>0.8</v>
      </c>
      <c r="I393" s="4">
        <v>1699.3</v>
      </c>
      <c r="K393" s="4">
        <v>0.2</v>
      </c>
      <c r="L393" s="4">
        <v>0.86119999999999997</v>
      </c>
      <c r="M393" s="4">
        <v>11.332599999999999</v>
      </c>
      <c r="N393" s="4">
        <v>2.2353000000000001</v>
      </c>
      <c r="O393" s="4">
        <v>631.20150000000001</v>
      </c>
      <c r="P393" s="4">
        <v>0.69989999999999997</v>
      </c>
      <c r="Q393" s="4">
        <v>631.9</v>
      </c>
      <c r="R393" s="4">
        <v>506.00290000000001</v>
      </c>
      <c r="S393" s="4">
        <v>0.56110000000000004</v>
      </c>
      <c r="T393" s="4">
        <v>506.6</v>
      </c>
      <c r="U393" s="4">
        <v>1699.2771</v>
      </c>
      <c r="X393" s="4">
        <v>0</v>
      </c>
      <c r="Y393" s="4">
        <v>0.17219999999999999</v>
      </c>
      <c r="Z393" s="4" t="s">
        <v>377</v>
      </c>
      <c r="AA393" s="4">
        <v>0</v>
      </c>
      <c r="AB393" s="4">
        <v>11.8</v>
      </c>
      <c r="AC393" s="4">
        <v>846</v>
      </c>
      <c r="AD393" s="4">
        <v>872</v>
      </c>
      <c r="AE393" s="4">
        <v>826</v>
      </c>
      <c r="AF393" s="4">
        <v>88</v>
      </c>
      <c r="AG393" s="4">
        <v>22.36</v>
      </c>
      <c r="AH393" s="4">
        <v>0.51</v>
      </c>
      <c r="AI393" s="4">
        <v>977</v>
      </c>
      <c r="AJ393" s="4">
        <v>-1</v>
      </c>
      <c r="AK393" s="4">
        <v>0</v>
      </c>
      <c r="AL393" s="4">
        <v>23</v>
      </c>
      <c r="AM393" s="4">
        <v>191.4</v>
      </c>
      <c r="AN393" s="4">
        <v>190.4</v>
      </c>
      <c r="AO393" s="4">
        <v>3.2</v>
      </c>
      <c r="AP393" s="4">
        <v>195</v>
      </c>
      <c r="AQ393" s="4" t="s">
        <v>155</v>
      </c>
      <c r="AR393" s="4">
        <v>2</v>
      </c>
      <c r="AS393" s="5">
        <v>0.87826388888888884</v>
      </c>
      <c r="AT393" s="4">
        <v>47.158835000000003</v>
      </c>
      <c r="AU393" s="4">
        <v>-88.487714999999994</v>
      </c>
      <c r="AV393" s="4">
        <v>313.60000000000002</v>
      </c>
      <c r="AW393" s="4">
        <v>43.6</v>
      </c>
      <c r="AX393" s="4">
        <v>12</v>
      </c>
      <c r="AY393" s="4">
        <v>10</v>
      </c>
      <c r="AZ393" s="4" t="s">
        <v>425</v>
      </c>
      <c r="BA393" s="4">
        <v>1.7</v>
      </c>
      <c r="BB393" s="4">
        <v>1</v>
      </c>
      <c r="BC393" s="4">
        <v>2.105</v>
      </c>
      <c r="BD393" s="4">
        <v>14.063000000000001</v>
      </c>
      <c r="BE393" s="4">
        <v>13.11</v>
      </c>
      <c r="BF393" s="4">
        <v>0.93</v>
      </c>
      <c r="BG393" s="4">
        <v>16.122</v>
      </c>
      <c r="BH393" s="4">
        <v>2501.402</v>
      </c>
      <c r="BI393" s="4">
        <v>314.02499999999998</v>
      </c>
      <c r="BJ393" s="4">
        <v>14.59</v>
      </c>
      <c r="BK393" s="4">
        <v>1.6E-2</v>
      </c>
      <c r="BL393" s="4">
        <v>14.606</v>
      </c>
      <c r="BM393" s="4">
        <v>11.696</v>
      </c>
      <c r="BN393" s="4">
        <v>1.2999999999999999E-2</v>
      </c>
      <c r="BO393" s="4">
        <v>11.709</v>
      </c>
      <c r="BP393" s="4">
        <v>12.4026</v>
      </c>
      <c r="BT393" s="4">
        <v>27.641999999999999</v>
      </c>
      <c r="BU393" s="4">
        <v>0.372533</v>
      </c>
      <c r="BV393" s="4">
        <v>-5</v>
      </c>
      <c r="BW393" s="4">
        <v>0.63044900000000004</v>
      </c>
      <c r="BX393" s="4">
        <v>9.1037750000000006</v>
      </c>
      <c r="BY393" s="4">
        <v>12.73507</v>
      </c>
    </row>
    <row r="394" spans="1:77">
      <c r="A394" s="2">
        <v>42438</v>
      </c>
      <c r="B394" s="28">
        <v>0.67036395833333329</v>
      </c>
      <c r="C394" s="4">
        <v>12.912000000000001</v>
      </c>
      <c r="D394" s="4">
        <v>2.5750999999999999</v>
      </c>
      <c r="E394" s="4" t="s">
        <v>155</v>
      </c>
      <c r="F394" s="4">
        <v>25751.372212999999</v>
      </c>
      <c r="G394" s="4">
        <v>336.3</v>
      </c>
      <c r="H394" s="4">
        <v>0.9</v>
      </c>
      <c r="I394" s="4">
        <v>1321.4</v>
      </c>
      <c r="K394" s="4">
        <v>0.2</v>
      </c>
      <c r="L394" s="4">
        <v>0.86360000000000003</v>
      </c>
      <c r="M394" s="4">
        <v>11.1508</v>
      </c>
      <c r="N394" s="4">
        <v>2.2238000000000002</v>
      </c>
      <c r="O394" s="4">
        <v>290.44869999999997</v>
      </c>
      <c r="P394" s="4">
        <v>0.76639999999999997</v>
      </c>
      <c r="Q394" s="4">
        <v>291.2</v>
      </c>
      <c r="R394" s="4">
        <v>232.8383</v>
      </c>
      <c r="S394" s="4">
        <v>0.61439999999999995</v>
      </c>
      <c r="T394" s="4">
        <v>233.5</v>
      </c>
      <c r="U394" s="4">
        <v>1321.4224999999999</v>
      </c>
      <c r="X394" s="4">
        <v>0</v>
      </c>
      <c r="Y394" s="4">
        <v>0.17269999999999999</v>
      </c>
      <c r="Z394" s="4" t="s">
        <v>377</v>
      </c>
      <c r="AA394" s="4">
        <v>0</v>
      </c>
      <c r="AB394" s="4">
        <v>11.9</v>
      </c>
      <c r="AC394" s="4">
        <v>843</v>
      </c>
      <c r="AD394" s="4">
        <v>869</v>
      </c>
      <c r="AE394" s="4">
        <v>824</v>
      </c>
      <c r="AF394" s="4">
        <v>88</v>
      </c>
      <c r="AG394" s="4">
        <v>22.36</v>
      </c>
      <c r="AH394" s="4">
        <v>0.51</v>
      </c>
      <c r="AI394" s="4">
        <v>977</v>
      </c>
      <c r="AJ394" s="4">
        <v>-1</v>
      </c>
      <c r="AK394" s="4">
        <v>0</v>
      </c>
      <c r="AL394" s="4">
        <v>23</v>
      </c>
      <c r="AM394" s="4">
        <v>191</v>
      </c>
      <c r="AN394" s="4">
        <v>190.6</v>
      </c>
      <c r="AO394" s="4">
        <v>3.2</v>
      </c>
      <c r="AP394" s="4">
        <v>195</v>
      </c>
      <c r="AQ394" s="4" t="s">
        <v>155</v>
      </c>
      <c r="AR394" s="4">
        <v>2</v>
      </c>
      <c r="AS394" s="5">
        <v>0.87827546296296299</v>
      </c>
      <c r="AT394" s="4">
        <v>47.158841000000002</v>
      </c>
      <c r="AU394" s="4">
        <v>-88.487441000000004</v>
      </c>
      <c r="AV394" s="4">
        <v>313.2</v>
      </c>
      <c r="AW394" s="4">
        <v>44.3</v>
      </c>
      <c r="AX394" s="4">
        <v>12</v>
      </c>
      <c r="AY394" s="4">
        <v>10</v>
      </c>
      <c r="AZ394" s="4" t="s">
        <v>425</v>
      </c>
      <c r="BA394" s="4">
        <v>1.7</v>
      </c>
      <c r="BB394" s="4">
        <v>1.1950000000000001</v>
      </c>
      <c r="BC394" s="4">
        <v>2.1949999999999998</v>
      </c>
      <c r="BD394" s="4">
        <v>14.063000000000001</v>
      </c>
      <c r="BE394" s="4">
        <v>13.36</v>
      </c>
      <c r="BF394" s="4">
        <v>0.95</v>
      </c>
      <c r="BG394" s="4">
        <v>15.797000000000001</v>
      </c>
      <c r="BH394" s="4">
        <v>2503.4969999999998</v>
      </c>
      <c r="BI394" s="4">
        <v>317.77600000000001</v>
      </c>
      <c r="BJ394" s="4">
        <v>6.8289999999999997</v>
      </c>
      <c r="BK394" s="4">
        <v>1.7999999999999999E-2</v>
      </c>
      <c r="BL394" s="4">
        <v>6.8470000000000004</v>
      </c>
      <c r="BM394" s="4">
        <v>5.4740000000000002</v>
      </c>
      <c r="BN394" s="4">
        <v>1.4E-2</v>
      </c>
      <c r="BO394" s="4">
        <v>5.4889999999999999</v>
      </c>
      <c r="BP394" s="4">
        <v>9.8102</v>
      </c>
      <c r="BT394" s="4">
        <v>28.195</v>
      </c>
      <c r="BU394" s="4">
        <v>0.28032800000000002</v>
      </c>
      <c r="BV394" s="4">
        <v>-5</v>
      </c>
      <c r="BW394" s="4">
        <v>0.63055099999999997</v>
      </c>
      <c r="BX394" s="4">
        <v>6.8505159999999998</v>
      </c>
      <c r="BY394" s="4">
        <v>12.737130000000001</v>
      </c>
    </row>
    <row r="395" spans="1:77">
      <c r="A395" s="2">
        <v>42438</v>
      </c>
      <c r="B395" s="28">
        <v>0.67037553240740744</v>
      </c>
      <c r="C395" s="4">
        <v>13.114000000000001</v>
      </c>
      <c r="D395" s="4">
        <v>2.4392</v>
      </c>
      <c r="E395" s="4" t="s">
        <v>155</v>
      </c>
      <c r="F395" s="4">
        <v>24392.23301</v>
      </c>
      <c r="G395" s="4">
        <v>170.2</v>
      </c>
      <c r="H395" s="4">
        <v>-5</v>
      </c>
      <c r="I395" s="4">
        <v>1028.4000000000001</v>
      </c>
      <c r="K395" s="4">
        <v>0.2</v>
      </c>
      <c r="L395" s="4">
        <v>0.86350000000000005</v>
      </c>
      <c r="M395" s="4">
        <v>11.324400000000001</v>
      </c>
      <c r="N395" s="4">
        <v>2.1063999999999998</v>
      </c>
      <c r="O395" s="4">
        <v>146.9761</v>
      </c>
      <c r="P395" s="4">
        <v>0</v>
      </c>
      <c r="Q395" s="4">
        <v>147</v>
      </c>
      <c r="R395" s="4">
        <v>117.82340000000001</v>
      </c>
      <c r="S395" s="4">
        <v>0</v>
      </c>
      <c r="T395" s="4">
        <v>117.8</v>
      </c>
      <c r="U395" s="4">
        <v>1028.4431</v>
      </c>
      <c r="X395" s="4">
        <v>0</v>
      </c>
      <c r="Y395" s="4">
        <v>0.17269999999999999</v>
      </c>
      <c r="Z395" s="4" t="s">
        <v>377</v>
      </c>
      <c r="AA395" s="4">
        <v>0</v>
      </c>
      <c r="AB395" s="4">
        <v>12.1</v>
      </c>
      <c r="AC395" s="4">
        <v>840</v>
      </c>
      <c r="AD395" s="4">
        <v>865</v>
      </c>
      <c r="AE395" s="4">
        <v>822</v>
      </c>
      <c r="AF395" s="4">
        <v>88</v>
      </c>
      <c r="AG395" s="4">
        <v>22.36</v>
      </c>
      <c r="AH395" s="4">
        <v>0.51</v>
      </c>
      <c r="AI395" s="4">
        <v>977</v>
      </c>
      <c r="AJ395" s="4">
        <v>-1</v>
      </c>
      <c r="AK395" s="4">
        <v>0</v>
      </c>
      <c r="AL395" s="4">
        <v>23</v>
      </c>
      <c r="AM395" s="4">
        <v>191.6</v>
      </c>
      <c r="AN395" s="4">
        <v>191</v>
      </c>
      <c r="AO395" s="4">
        <v>3.2</v>
      </c>
      <c r="AP395" s="4">
        <v>195</v>
      </c>
      <c r="AQ395" s="4" t="s">
        <v>155</v>
      </c>
      <c r="AR395" s="4">
        <v>2</v>
      </c>
      <c r="AS395" s="5">
        <v>0.87828703703703714</v>
      </c>
      <c r="AT395" s="4">
        <v>47.158842999999997</v>
      </c>
      <c r="AU395" s="4">
        <v>-88.487172999999999</v>
      </c>
      <c r="AV395" s="4">
        <v>312.7</v>
      </c>
      <c r="AW395" s="4">
        <v>43.9</v>
      </c>
      <c r="AX395" s="4">
        <v>12</v>
      </c>
      <c r="AY395" s="4">
        <v>9</v>
      </c>
      <c r="AZ395" s="4" t="s">
        <v>427</v>
      </c>
      <c r="BA395" s="4">
        <v>1.44</v>
      </c>
      <c r="BB395" s="4">
        <v>1.365</v>
      </c>
      <c r="BC395" s="4">
        <v>2.105</v>
      </c>
      <c r="BD395" s="4">
        <v>14.063000000000001</v>
      </c>
      <c r="BE395" s="4">
        <v>13.35</v>
      </c>
      <c r="BF395" s="4">
        <v>0.95</v>
      </c>
      <c r="BG395" s="4">
        <v>15.801</v>
      </c>
      <c r="BH395" s="4">
        <v>2537.4160000000002</v>
      </c>
      <c r="BI395" s="4">
        <v>300.39600000000002</v>
      </c>
      <c r="BJ395" s="4">
        <v>3.4489999999999998</v>
      </c>
      <c r="BK395" s="4">
        <v>0</v>
      </c>
      <c r="BL395" s="4">
        <v>3.4489999999999998</v>
      </c>
      <c r="BM395" s="4">
        <v>2.7650000000000001</v>
      </c>
      <c r="BN395" s="4">
        <v>0</v>
      </c>
      <c r="BO395" s="4">
        <v>2.7650000000000001</v>
      </c>
      <c r="BP395" s="4">
        <v>7.62</v>
      </c>
      <c r="BT395" s="4">
        <v>28.138000000000002</v>
      </c>
      <c r="BU395" s="4">
        <v>0.23532700000000001</v>
      </c>
      <c r="BV395" s="4">
        <v>-5</v>
      </c>
      <c r="BW395" s="4">
        <v>0.63265300000000002</v>
      </c>
      <c r="BX395" s="4">
        <v>5.7508039999999996</v>
      </c>
      <c r="BY395" s="4">
        <v>12.779591</v>
      </c>
    </row>
    <row r="396" spans="1:77">
      <c r="A396" s="2">
        <v>42438</v>
      </c>
      <c r="B396" s="28">
        <v>0.67038710648148159</v>
      </c>
      <c r="C396" s="4">
        <v>13.224</v>
      </c>
      <c r="D396" s="4">
        <v>2.2738999999999998</v>
      </c>
      <c r="E396" s="4" t="s">
        <v>155</v>
      </c>
      <c r="F396" s="4">
        <v>22739.079497999999</v>
      </c>
      <c r="G396" s="4">
        <v>148.30000000000001</v>
      </c>
      <c r="H396" s="4">
        <v>-5.0999999999999996</v>
      </c>
      <c r="I396" s="4">
        <v>986.8</v>
      </c>
      <c r="K396" s="4">
        <v>0.1</v>
      </c>
      <c r="L396" s="4">
        <v>0.86419999999999997</v>
      </c>
      <c r="M396" s="4">
        <v>11.4284</v>
      </c>
      <c r="N396" s="4">
        <v>1.9651000000000001</v>
      </c>
      <c r="O396" s="4">
        <v>128.18170000000001</v>
      </c>
      <c r="P396" s="4">
        <v>0</v>
      </c>
      <c r="Q396" s="4">
        <v>128.19999999999999</v>
      </c>
      <c r="R396" s="4">
        <v>102.7569</v>
      </c>
      <c r="S396" s="4">
        <v>0</v>
      </c>
      <c r="T396" s="4">
        <v>102.8</v>
      </c>
      <c r="U396" s="4">
        <v>986.84929999999997</v>
      </c>
      <c r="X396" s="4">
        <v>0</v>
      </c>
      <c r="Y396" s="4">
        <v>8.6400000000000005E-2</v>
      </c>
      <c r="Z396" s="4" t="s">
        <v>377</v>
      </c>
      <c r="AA396" s="4">
        <v>0</v>
      </c>
      <c r="AB396" s="4">
        <v>12</v>
      </c>
      <c r="AC396" s="4">
        <v>839</v>
      </c>
      <c r="AD396" s="4">
        <v>864</v>
      </c>
      <c r="AE396" s="4">
        <v>821</v>
      </c>
      <c r="AF396" s="4">
        <v>88</v>
      </c>
      <c r="AG396" s="4">
        <v>22.36</v>
      </c>
      <c r="AH396" s="4">
        <v>0.51</v>
      </c>
      <c r="AI396" s="4">
        <v>977</v>
      </c>
      <c r="AJ396" s="4">
        <v>-1</v>
      </c>
      <c r="AK396" s="4">
        <v>0</v>
      </c>
      <c r="AL396" s="4">
        <v>23</v>
      </c>
      <c r="AM396" s="4">
        <v>192</v>
      </c>
      <c r="AN396" s="4">
        <v>191</v>
      </c>
      <c r="AO396" s="4">
        <v>3.1</v>
      </c>
      <c r="AP396" s="4">
        <v>195</v>
      </c>
      <c r="AQ396" s="4" t="s">
        <v>155</v>
      </c>
      <c r="AR396" s="4">
        <v>1</v>
      </c>
      <c r="AS396" s="5">
        <v>0.87829861111111107</v>
      </c>
      <c r="AT396" s="4">
        <v>47.158839</v>
      </c>
      <c r="AU396" s="4">
        <v>-88.486923000000004</v>
      </c>
      <c r="AV396" s="4">
        <v>312.5</v>
      </c>
      <c r="AW396" s="4">
        <v>41</v>
      </c>
      <c r="AX396" s="4">
        <v>12</v>
      </c>
      <c r="AY396" s="4">
        <v>9</v>
      </c>
      <c r="AZ396" s="4" t="s">
        <v>427</v>
      </c>
      <c r="BA396" s="4">
        <v>1.3</v>
      </c>
      <c r="BB396" s="4">
        <v>1.335</v>
      </c>
      <c r="BC396" s="4">
        <v>1.9350000000000001</v>
      </c>
      <c r="BD396" s="4">
        <v>14.063000000000001</v>
      </c>
      <c r="BE396" s="4">
        <v>13.42</v>
      </c>
      <c r="BF396" s="4">
        <v>0.95</v>
      </c>
      <c r="BG396" s="4">
        <v>15.714</v>
      </c>
      <c r="BH396" s="4">
        <v>2568.6120000000001</v>
      </c>
      <c r="BI396" s="4">
        <v>281.11200000000002</v>
      </c>
      <c r="BJ396" s="4">
        <v>3.0169999999999999</v>
      </c>
      <c r="BK396" s="4">
        <v>0</v>
      </c>
      <c r="BL396" s="4">
        <v>3.0169999999999999</v>
      </c>
      <c r="BM396" s="4">
        <v>2.419</v>
      </c>
      <c r="BN396" s="4">
        <v>0</v>
      </c>
      <c r="BO396" s="4">
        <v>2.419</v>
      </c>
      <c r="BP396" s="4">
        <v>7.3343999999999996</v>
      </c>
      <c r="BT396" s="4">
        <v>14.122999999999999</v>
      </c>
      <c r="BU396" s="4">
        <v>0.20791899999999999</v>
      </c>
      <c r="BV396" s="4">
        <v>-5</v>
      </c>
      <c r="BW396" s="4">
        <v>0.63234699999999999</v>
      </c>
      <c r="BX396" s="4">
        <v>5.0810209999999998</v>
      </c>
      <c r="BY396" s="4">
        <v>12.773408999999999</v>
      </c>
    </row>
    <row r="397" spans="1:77">
      <c r="A397" s="2">
        <v>42438</v>
      </c>
      <c r="B397" s="28">
        <v>0.67039868055555552</v>
      </c>
      <c r="C397" s="4">
        <v>12.926</v>
      </c>
      <c r="D397" s="4">
        <v>2.1993999999999998</v>
      </c>
      <c r="E397" s="4" t="s">
        <v>155</v>
      </c>
      <c r="F397" s="4">
        <v>21993.879456999999</v>
      </c>
      <c r="G397" s="4">
        <v>133.9</v>
      </c>
      <c r="H397" s="4">
        <v>-5.0999999999999996</v>
      </c>
      <c r="I397" s="4">
        <v>960.7</v>
      </c>
      <c r="K397" s="4">
        <v>0.1</v>
      </c>
      <c r="L397" s="4">
        <v>0.86709999999999998</v>
      </c>
      <c r="M397" s="4">
        <v>11.2088</v>
      </c>
      <c r="N397" s="4">
        <v>1.9071</v>
      </c>
      <c r="O397" s="4">
        <v>116.14109999999999</v>
      </c>
      <c r="P397" s="4">
        <v>0</v>
      </c>
      <c r="Q397" s="4">
        <v>116.1</v>
      </c>
      <c r="R397" s="4">
        <v>93.104500000000002</v>
      </c>
      <c r="S397" s="4">
        <v>0</v>
      </c>
      <c r="T397" s="4">
        <v>93.1</v>
      </c>
      <c r="U397" s="4">
        <v>960.70169999999996</v>
      </c>
      <c r="X397" s="4">
        <v>0</v>
      </c>
      <c r="Y397" s="4">
        <v>8.6699999999999999E-2</v>
      </c>
      <c r="Z397" s="4" t="s">
        <v>377</v>
      </c>
      <c r="AA397" s="4">
        <v>0</v>
      </c>
      <c r="AB397" s="4">
        <v>11.9</v>
      </c>
      <c r="AC397" s="4">
        <v>839</v>
      </c>
      <c r="AD397" s="4">
        <v>863</v>
      </c>
      <c r="AE397" s="4">
        <v>820</v>
      </c>
      <c r="AF397" s="4">
        <v>88</v>
      </c>
      <c r="AG397" s="4">
        <v>22.36</v>
      </c>
      <c r="AH397" s="4">
        <v>0.51</v>
      </c>
      <c r="AI397" s="4">
        <v>977</v>
      </c>
      <c r="AJ397" s="4">
        <v>-1</v>
      </c>
      <c r="AK397" s="4">
        <v>0</v>
      </c>
      <c r="AL397" s="4">
        <v>23</v>
      </c>
      <c r="AM397" s="4">
        <v>192</v>
      </c>
      <c r="AN397" s="4">
        <v>191</v>
      </c>
      <c r="AO397" s="4">
        <v>3</v>
      </c>
      <c r="AP397" s="4">
        <v>195</v>
      </c>
      <c r="AQ397" s="4" t="s">
        <v>155</v>
      </c>
      <c r="AR397" s="4">
        <v>1</v>
      </c>
      <c r="AS397" s="5">
        <v>0.87831018518518522</v>
      </c>
      <c r="AT397" s="4">
        <v>47.158828999999997</v>
      </c>
      <c r="AU397" s="4">
        <v>-88.486689999999996</v>
      </c>
      <c r="AV397" s="4">
        <v>312.5</v>
      </c>
      <c r="AW397" s="4">
        <v>38.299999999999997</v>
      </c>
      <c r="AX397" s="4">
        <v>12</v>
      </c>
      <c r="AY397" s="4">
        <v>9</v>
      </c>
      <c r="AZ397" s="4" t="s">
        <v>427</v>
      </c>
      <c r="BA397" s="4">
        <v>1.3</v>
      </c>
      <c r="BB397" s="4">
        <v>1.3</v>
      </c>
      <c r="BC397" s="4">
        <v>1.9</v>
      </c>
      <c r="BD397" s="4">
        <v>14.063000000000001</v>
      </c>
      <c r="BE397" s="4">
        <v>13.74</v>
      </c>
      <c r="BF397" s="4">
        <v>0.98</v>
      </c>
      <c r="BG397" s="4">
        <v>15.324</v>
      </c>
      <c r="BH397" s="4">
        <v>2572.8449999999998</v>
      </c>
      <c r="BI397" s="4">
        <v>278.62099999999998</v>
      </c>
      <c r="BJ397" s="4">
        <v>2.7919999999999998</v>
      </c>
      <c r="BK397" s="4">
        <v>0</v>
      </c>
      <c r="BL397" s="4">
        <v>2.7919999999999998</v>
      </c>
      <c r="BM397" s="4">
        <v>2.238</v>
      </c>
      <c r="BN397" s="4">
        <v>0</v>
      </c>
      <c r="BO397" s="4">
        <v>2.238</v>
      </c>
      <c r="BP397" s="4">
        <v>7.2919</v>
      </c>
      <c r="BT397" s="4">
        <v>14.472</v>
      </c>
      <c r="BU397" s="4">
        <v>0.201714</v>
      </c>
      <c r="BV397" s="4">
        <v>-5</v>
      </c>
      <c r="BW397" s="4">
        <v>0.62934699999999999</v>
      </c>
      <c r="BX397" s="4">
        <v>4.929386</v>
      </c>
      <c r="BY397" s="4">
        <v>12.712809</v>
      </c>
    </row>
    <row r="398" spans="1:77">
      <c r="A398" s="2">
        <v>42438</v>
      </c>
      <c r="B398" s="28">
        <v>0.67041025462962966</v>
      </c>
      <c r="C398" s="4">
        <v>12.782</v>
      </c>
      <c r="D398" s="4">
        <v>3.1475</v>
      </c>
      <c r="E398" s="4" t="s">
        <v>155</v>
      </c>
      <c r="F398" s="4">
        <v>31474.889975999999</v>
      </c>
      <c r="G398" s="4">
        <v>124</v>
      </c>
      <c r="H398" s="4">
        <v>-4.3</v>
      </c>
      <c r="I398" s="4">
        <v>1039.2</v>
      </c>
      <c r="K398" s="4">
        <v>0.1</v>
      </c>
      <c r="L398" s="4">
        <v>0.85960000000000003</v>
      </c>
      <c r="M398" s="4">
        <v>10.9872</v>
      </c>
      <c r="N398" s="4">
        <v>2.7056</v>
      </c>
      <c r="O398" s="4">
        <v>106.5762</v>
      </c>
      <c r="P398" s="4">
        <v>0</v>
      </c>
      <c r="Q398" s="4">
        <v>106.6</v>
      </c>
      <c r="R398" s="4">
        <v>85.436899999999994</v>
      </c>
      <c r="S398" s="4">
        <v>0</v>
      </c>
      <c r="T398" s="4">
        <v>85.4</v>
      </c>
      <c r="U398" s="4">
        <v>1039.1875</v>
      </c>
      <c r="X398" s="4">
        <v>0</v>
      </c>
      <c r="Y398" s="4">
        <v>8.5999999999999993E-2</v>
      </c>
      <c r="Z398" s="4" t="s">
        <v>377</v>
      </c>
      <c r="AA398" s="4">
        <v>0</v>
      </c>
      <c r="AB398" s="4">
        <v>11.9</v>
      </c>
      <c r="AC398" s="4">
        <v>839</v>
      </c>
      <c r="AD398" s="4">
        <v>865</v>
      </c>
      <c r="AE398" s="4">
        <v>820</v>
      </c>
      <c r="AF398" s="4">
        <v>88</v>
      </c>
      <c r="AG398" s="4">
        <v>22.36</v>
      </c>
      <c r="AH398" s="4">
        <v>0.51</v>
      </c>
      <c r="AI398" s="4">
        <v>977</v>
      </c>
      <c r="AJ398" s="4">
        <v>-1</v>
      </c>
      <c r="AK398" s="4">
        <v>0</v>
      </c>
      <c r="AL398" s="4">
        <v>23</v>
      </c>
      <c r="AM398" s="4">
        <v>191.4</v>
      </c>
      <c r="AN398" s="4">
        <v>190.4</v>
      </c>
      <c r="AO398" s="4">
        <v>2.8</v>
      </c>
      <c r="AP398" s="4">
        <v>195</v>
      </c>
      <c r="AQ398" s="4" t="s">
        <v>155</v>
      </c>
      <c r="AR398" s="4">
        <v>1</v>
      </c>
      <c r="AS398" s="5">
        <v>0.87832175925925926</v>
      </c>
      <c r="AT398" s="4">
        <v>47.158813000000002</v>
      </c>
      <c r="AU398" s="4">
        <v>-88.486472000000006</v>
      </c>
      <c r="AV398" s="4">
        <v>312.39999999999998</v>
      </c>
      <c r="AW398" s="4">
        <v>36.1</v>
      </c>
      <c r="AX398" s="4">
        <v>12</v>
      </c>
      <c r="AY398" s="4">
        <v>8</v>
      </c>
      <c r="AZ398" s="4" t="s">
        <v>421</v>
      </c>
      <c r="BA398" s="4">
        <v>1.2350000000000001</v>
      </c>
      <c r="BB398" s="4">
        <v>1.365</v>
      </c>
      <c r="BC398" s="4">
        <v>1.9</v>
      </c>
      <c r="BD398" s="4">
        <v>14.063000000000001</v>
      </c>
      <c r="BE398" s="4">
        <v>12.97</v>
      </c>
      <c r="BF398" s="4">
        <v>0.92</v>
      </c>
      <c r="BG398" s="4">
        <v>16.332000000000001</v>
      </c>
      <c r="BH398" s="4">
        <v>2414.7640000000001</v>
      </c>
      <c r="BI398" s="4">
        <v>378.46699999999998</v>
      </c>
      <c r="BJ398" s="4">
        <v>2.4529999999999998</v>
      </c>
      <c r="BK398" s="4">
        <v>0</v>
      </c>
      <c r="BL398" s="4">
        <v>2.4529999999999998</v>
      </c>
      <c r="BM398" s="4">
        <v>1.966</v>
      </c>
      <c r="BN398" s="4">
        <v>0</v>
      </c>
      <c r="BO398" s="4">
        <v>1.966</v>
      </c>
      <c r="BP398" s="4">
        <v>7.5522</v>
      </c>
      <c r="BT398" s="4">
        <v>13.737</v>
      </c>
      <c r="BU398" s="4">
        <v>0.195878</v>
      </c>
      <c r="BV398" s="4">
        <v>-5</v>
      </c>
      <c r="BW398" s="4">
        <v>0.62689799999999996</v>
      </c>
      <c r="BX398" s="4">
        <v>4.7867689999999996</v>
      </c>
      <c r="BY398" s="4">
        <v>12.66334</v>
      </c>
    </row>
    <row r="399" spans="1:77">
      <c r="A399" s="2">
        <v>42438</v>
      </c>
      <c r="B399" s="28">
        <v>0.6704218287037037</v>
      </c>
      <c r="C399" s="4">
        <v>12.625999999999999</v>
      </c>
      <c r="D399" s="4">
        <v>2.7987000000000002</v>
      </c>
      <c r="E399" s="4" t="s">
        <v>155</v>
      </c>
      <c r="F399" s="4">
        <v>27986.707416000001</v>
      </c>
      <c r="G399" s="4">
        <v>88.4</v>
      </c>
      <c r="H399" s="4">
        <v>1.8</v>
      </c>
      <c r="I399" s="4">
        <v>871</v>
      </c>
      <c r="K399" s="4">
        <v>0.1</v>
      </c>
      <c r="L399" s="4">
        <v>0.86409999999999998</v>
      </c>
      <c r="M399" s="4">
        <v>10.909800000000001</v>
      </c>
      <c r="N399" s="4">
        <v>2.4182999999999999</v>
      </c>
      <c r="O399" s="4">
        <v>76.361699999999999</v>
      </c>
      <c r="P399" s="4">
        <v>1.5553999999999999</v>
      </c>
      <c r="Q399" s="4">
        <v>77.900000000000006</v>
      </c>
      <c r="R399" s="4">
        <v>61.215400000000002</v>
      </c>
      <c r="S399" s="4">
        <v>1.2468999999999999</v>
      </c>
      <c r="T399" s="4">
        <v>62.5</v>
      </c>
      <c r="U399" s="4">
        <v>870.98889999999994</v>
      </c>
      <c r="X399" s="4">
        <v>0</v>
      </c>
      <c r="Y399" s="4">
        <v>8.6400000000000005E-2</v>
      </c>
      <c r="Z399" s="4" t="s">
        <v>377</v>
      </c>
      <c r="AA399" s="4">
        <v>0</v>
      </c>
      <c r="AB399" s="4">
        <v>11.9</v>
      </c>
      <c r="AC399" s="4">
        <v>839</v>
      </c>
      <c r="AD399" s="4">
        <v>866</v>
      </c>
      <c r="AE399" s="4">
        <v>818</v>
      </c>
      <c r="AF399" s="4">
        <v>88</v>
      </c>
      <c r="AG399" s="4">
        <v>22.36</v>
      </c>
      <c r="AH399" s="4">
        <v>0.51</v>
      </c>
      <c r="AI399" s="4">
        <v>977</v>
      </c>
      <c r="AJ399" s="4">
        <v>-1</v>
      </c>
      <c r="AK399" s="4">
        <v>0</v>
      </c>
      <c r="AL399" s="4">
        <v>23</v>
      </c>
      <c r="AM399" s="4">
        <v>191.6</v>
      </c>
      <c r="AN399" s="4">
        <v>190</v>
      </c>
      <c r="AO399" s="4">
        <v>2.9</v>
      </c>
      <c r="AP399" s="4">
        <v>195</v>
      </c>
      <c r="AQ399" s="4" t="s">
        <v>155</v>
      </c>
      <c r="AR399" s="4">
        <v>1</v>
      </c>
      <c r="AS399" s="5">
        <v>0.8783333333333333</v>
      </c>
      <c r="AT399" s="4">
        <v>47.158785999999999</v>
      </c>
      <c r="AU399" s="4">
        <v>-88.486272999999997</v>
      </c>
      <c r="AV399" s="4">
        <v>312.3</v>
      </c>
      <c r="AW399" s="4">
        <v>33.5</v>
      </c>
      <c r="AX399" s="4">
        <v>12</v>
      </c>
      <c r="AY399" s="4">
        <v>8</v>
      </c>
      <c r="AZ399" s="4" t="s">
        <v>421</v>
      </c>
      <c r="BA399" s="4">
        <v>1.135</v>
      </c>
      <c r="BB399" s="4">
        <v>1.4</v>
      </c>
      <c r="BC399" s="4">
        <v>1.835</v>
      </c>
      <c r="BD399" s="4">
        <v>14.063000000000001</v>
      </c>
      <c r="BE399" s="4">
        <v>13.42</v>
      </c>
      <c r="BF399" s="4">
        <v>0.95</v>
      </c>
      <c r="BG399" s="4">
        <v>15.727</v>
      </c>
      <c r="BH399" s="4">
        <v>2466.1439999999998</v>
      </c>
      <c r="BI399" s="4">
        <v>347.93400000000003</v>
      </c>
      <c r="BJ399" s="4">
        <v>1.8080000000000001</v>
      </c>
      <c r="BK399" s="4">
        <v>3.6999999999999998E-2</v>
      </c>
      <c r="BL399" s="4">
        <v>1.8440000000000001</v>
      </c>
      <c r="BM399" s="4">
        <v>1.4490000000000001</v>
      </c>
      <c r="BN399" s="4">
        <v>0.03</v>
      </c>
      <c r="BO399" s="4">
        <v>1.4790000000000001</v>
      </c>
      <c r="BP399" s="4">
        <v>6.5105000000000004</v>
      </c>
      <c r="BT399" s="4">
        <v>14.202999999999999</v>
      </c>
      <c r="BU399" s="4">
        <v>0.20252999999999999</v>
      </c>
      <c r="BV399" s="4">
        <v>-5</v>
      </c>
      <c r="BW399" s="4">
        <v>0.62710200000000005</v>
      </c>
      <c r="BX399" s="4">
        <v>4.9493270000000003</v>
      </c>
      <c r="BY399" s="4">
        <v>12.66746</v>
      </c>
    </row>
    <row r="400" spans="1:77">
      <c r="A400" s="2">
        <v>42438</v>
      </c>
      <c r="B400" s="28">
        <v>0.67043340277777774</v>
      </c>
      <c r="C400" s="4">
        <v>12.374000000000001</v>
      </c>
      <c r="D400" s="4">
        <v>3.3452000000000002</v>
      </c>
      <c r="E400" s="4" t="s">
        <v>155</v>
      </c>
      <c r="F400" s="4">
        <v>33451.941580999999</v>
      </c>
      <c r="G400" s="4">
        <v>88.7</v>
      </c>
      <c r="H400" s="4">
        <v>1.9</v>
      </c>
      <c r="I400" s="4">
        <v>1122.4000000000001</v>
      </c>
      <c r="K400" s="4">
        <v>0.1</v>
      </c>
      <c r="L400" s="4">
        <v>0.8609</v>
      </c>
      <c r="M400" s="4">
        <v>10.652699999999999</v>
      </c>
      <c r="N400" s="4">
        <v>2.8797999999999999</v>
      </c>
      <c r="O400" s="4">
        <v>76.358800000000002</v>
      </c>
      <c r="P400" s="4">
        <v>1.6471</v>
      </c>
      <c r="Q400" s="4">
        <v>78</v>
      </c>
      <c r="R400" s="4">
        <v>61.213000000000001</v>
      </c>
      <c r="S400" s="4">
        <v>1.3204</v>
      </c>
      <c r="T400" s="4">
        <v>62.5</v>
      </c>
      <c r="U400" s="4">
        <v>1122.4083000000001</v>
      </c>
      <c r="X400" s="4">
        <v>0</v>
      </c>
      <c r="Y400" s="4">
        <v>8.6099999999999996E-2</v>
      </c>
      <c r="Z400" s="4" t="s">
        <v>377</v>
      </c>
      <c r="AA400" s="4">
        <v>0</v>
      </c>
      <c r="AB400" s="4">
        <v>11.9</v>
      </c>
      <c r="AC400" s="4">
        <v>838</v>
      </c>
      <c r="AD400" s="4">
        <v>864</v>
      </c>
      <c r="AE400" s="4">
        <v>816</v>
      </c>
      <c r="AF400" s="4">
        <v>88</v>
      </c>
      <c r="AG400" s="4">
        <v>22.36</v>
      </c>
      <c r="AH400" s="4">
        <v>0.51</v>
      </c>
      <c r="AI400" s="4">
        <v>977</v>
      </c>
      <c r="AJ400" s="4">
        <v>-1</v>
      </c>
      <c r="AK400" s="4">
        <v>0</v>
      </c>
      <c r="AL400" s="4">
        <v>23</v>
      </c>
      <c r="AM400" s="4">
        <v>192</v>
      </c>
      <c r="AN400" s="4">
        <v>190.6</v>
      </c>
      <c r="AO400" s="4">
        <v>2.9</v>
      </c>
      <c r="AP400" s="4">
        <v>195</v>
      </c>
      <c r="AQ400" s="4" t="s">
        <v>155</v>
      </c>
      <c r="AR400" s="4">
        <v>1</v>
      </c>
      <c r="AS400" s="5">
        <v>0.87834490740740734</v>
      </c>
      <c r="AT400" s="4">
        <v>47.158743999999999</v>
      </c>
      <c r="AU400" s="4">
        <v>-88.486103</v>
      </c>
      <c r="AV400" s="4">
        <v>312</v>
      </c>
      <c r="AW400" s="4">
        <v>31.3</v>
      </c>
      <c r="AX400" s="4">
        <v>12</v>
      </c>
      <c r="AY400" s="4">
        <v>8</v>
      </c>
      <c r="AZ400" s="4" t="s">
        <v>421</v>
      </c>
      <c r="BA400" s="4">
        <v>1.23</v>
      </c>
      <c r="BB400" s="4">
        <v>1.1399999999999999</v>
      </c>
      <c r="BC400" s="4">
        <v>1.93</v>
      </c>
      <c r="BD400" s="4">
        <v>14.063000000000001</v>
      </c>
      <c r="BE400" s="4">
        <v>13.09</v>
      </c>
      <c r="BF400" s="4">
        <v>0.93</v>
      </c>
      <c r="BG400" s="4">
        <v>16.16</v>
      </c>
      <c r="BH400" s="4">
        <v>2367.3890000000001</v>
      </c>
      <c r="BI400" s="4">
        <v>407.33600000000001</v>
      </c>
      <c r="BJ400" s="4">
        <v>1.7769999999999999</v>
      </c>
      <c r="BK400" s="4">
        <v>3.7999999999999999E-2</v>
      </c>
      <c r="BL400" s="4">
        <v>1.8149999999999999</v>
      </c>
      <c r="BM400" s="4">
        <v>1.425</v>
      </c>
      <c r="BN400" s="4">
        <v>3.1E-2</v>
      </c>
      <c r="BO400" s="4">
        <v>1.4550000000000001</v>
      </c>
      <c r="BP400" s="4">
        <v>8.2482000000000006</v>
      </c>
      <c r="BT400" s="4">
        <v>13.911</v>
      </c>
      <c r="BU400" s="4">
        <v>0.225358</v>
      </c>
      <c r="BV400" s="4">
        <v>-5</v>
      </c>
      <c r="BW400" s="4">
        <v>0.62634900000000004</v>
      </c>
      <c r="BX400" s="4">
        <v>5.5071779999999997</v>
      </c>
      <c r="BY400" s="4">
        <v>12.652243</v>
      </c>
    </row>
    <row r="401" spans="1:77">
      <c r="A401" s="2">
        <v>42438</v>
      </c>
      <c r="B401" s="28">
        <v>0.67044497685185178</v>
      </c>
      <c r="C401" s="4">
        <v>12.1</v>
      </c>
      <c r="D401" s="4">
        <v>3.8774000000000002</v>
      </c>
      <c r="E401" s="4" t="s">
        <v>155</v>
      </c>
      <c r="F401" s="4">
        <v>38773.991903000002</v>
      </c>
      <c r="G401" s="4">
        <v>91.6</v>
      </c>
      <c r="H401" s="4">
        <v>10.8</v>
      </c>
      <c r="I401" s="4">
        <v>1299.9000000000001</v>
      </c>
      <c r="K401" s="4">
        <v>0.1</v>
      </c>
      <c r="L401" s="4">
        <v>0.85799999999999998</v>
      </c>
      <c r="M401" s="4">
        <v>10.3818</v>
      </c>
      <c r="N401" s="4">
        <v>3.3268</v>
      </c>
      <c r="O401" s="4">
        <v>78.592500000000001</v>
      </c>
      <c r="P401" s="4">
        <v>9.2664000000000009</v>
      </c>
      <c r="Q401" s="4">
        <v>87.9</v>
      </c>
      <c r="R401" s="4">
        <v>63.003700000000002</v>
      </c>
      <c r="S401" s="4">
        <v>7.4283999999999999</v>
      </c>
      <c r="T401" s="4">
        <v>70.400000000000006</v>
      </c>
      <c r="U401" s="4">
        <v>1299.9387999999999</v>
      </c>
      <c r="X401" s="4">
        <v>0</v>
      </c>
      <c r="Y401" s="4">
        <v>8.5800000000000001E-2</v>
      </c>
      <c r="Z401" s="4" t="s">
        <v>377</v>
      </c>
      <c r="AA401" s="4">
        <v>0</v>
      </c>
      <c r="AB401" s="4">
        <v>11.9</v>
      </c>
      <c r="AC401" s="4">
        <v>837</v>
      </c>
      <c r="AD401" s="4">
        <v>863</v>
      </c>
      <c r="AE401" s="4">
        <v>817</v>
      </c>
      <c r="AF401" s="4">
        <v>88</v>
      </c>
      <c r="AG401" s="4">
        <v>22.36</v>
      </c>
      <c r="AH401" s="4">
        <v>0.51</v>
      </c>
      <c r="AI401" s="4">
        <v>977</v>
      </c>
      <c r="AJ401" s="4">
        <v>-1</v>
      </c>
      <c r="AK401" s="4">
        <v>0</v>
      </c>
      <c r="AL401" s="4">
        <v>23</v>
      </c>
      <c r="AM401" s="4">
        <v>192</v>
      </c>
      <c r="AN401" s="4">
        <v>190.4</v>
      </c>
      <c r="AO401" s="4">
        <v>3</v>
      </c>
      <c r="AP401" s="4">
        <v>195</v>
      </c>
      <c r="AQ401" s="4" t="s">
        <v>155</v>
      </c>
      <c r="AR401" s="4">
        <v>1</v>
      </c>
      <c r="AS401" s="5">
        <v>0.87835648148148149</v>
      </c>
      <c r="AT401" s="4">
        <v>47.158698999999999</v>
      </c>
      <c r="AU401" s="4">
        <v>-88.485941999999994</v>
      </c>
      <c r="AV401" s="4">
        <v>311.8</v>
      </c>
      <c r="AW401" s="4">
        <v>29.6</v>
      </c>
      <c r="AX401" s="4">
        <v>12</v>
      </c>
      <c r="AY401" s="4">
        <v>8</v>
      </c>
      <c r="AZ401" s="4" t="s">
        <v>421</v>
      </c>
      <c r="BA401" s="4">
        <v>1.3</v>
      </c>
      <c r="BB401" s="4">
        <v>1.0649999999999999</v>
      </c>
      <c r="BC401" s="4">
        <v>2</v>
      </c>
      <c r="BD401" s="4">
        <v>14.063000000000001</v>
      </c>
      <c r="BE401" s="4">
        <v>12.81</v>
      </c>
      <c r="BF401" s="4">
        <v>0.91</v>
      </c>
      <c r="BG401" s="4">
        <v>16.550999999999998</v>
      </c>
      <c r="BH401" s="4">
        <v>2274.7620000000002</v>
      </c>
      <c r="BI401" s="4">
        <v>463.947</v>
      </c>
      <c r="BJ401" s="4">
        <v>1.8029999999999999</v>
      </c>
      <c r="BK401" s="4">
        <v>0.21299999999999999</v>
      </c>
      <c r="BL401" s="4">
        <v>2.016</v>
      </c>
      <c r="BM401" s="4">
        <v>1.446</v>
      </c>
      <c r="BN401" s="4">
        <v>0.17</v>
      </c>
      <c r="BO401" s="4">
        <v>1.6160000000000001</v>
      </c>
      <c r="BP401" s="4">
        <v>9.4185999999999996</v>
      </c>
      <c r="BT401" s="4">
        <v>13.669</v>
      </c>
      <c r="BU401" s="4">
        <v>0.24070800000000001</v>
      </c>
      <c r="BV401" s="4">
        <v>-5</v>
      </c>
      <c r="BW401" s="4">
        <v>0.62665199999999999</v>
      </c>
      <c r="BX401" s="4">
        <v>5.8822950000000001</v>
      </c>
      <c r="BY401" s="4">
        <v>12.658363</v>
      </c>
    </row>
    <row r="402" spans="1:77">
      <c r="A402" s="2">
        <v>42438</v>
      </c>
      <c r="B402" s="28">
        <v>0.67045655092592593</v>
      </c>
      <c r="C402" s="4">
        <v>12.106</v>
      </c>
      <c r="D402" s="4">
        <v>3.9706000000000001</v>
      </c>
      <c r="E402" s="4" t="s">
        <v>155</v>
      </c>
      <c r="F402" s="4">
        <v>39706.437552000003</v>
      </c>
      <c r="G402" s="4">
        <v>82.1</v>
      </c>
      <c r="H402" s="4">
        <v>8.4</v>
      </c>
      <c r="I402" s="4">
        <v>1342.3</v>
      </c>
      <c r="K402" s="4">
        <v>0.1</v>
      </c>
      <c r="L402" s="4">
        <v>0.85709999999999997</v>
      </c>
      <c r="M402" s="4">
        <v>10.375299999999999</v>
      </c>
      <c r="N402" s="4">
        <v>3.4030999999999998</v>
      </c>
      <c r="O402" s="4">
        <v>70.371499999999997</v>
      </c>
      <c r="P402" s="4">
        <v>7.1993</v>
      </c>
      <c r="Q402" s="4">
        <v>77.599999999999994</v>
      </c>
      <c r="R402" s="4">
        <v>56.4133</v>
      </c>
      <c r="S402" s="4">
        <v>5.7713000000000001</v>
      </c>
      <c r="T402" s="4">
        <v>62.2</v>
      </c>
      <c r="U402" s="4">
        <v>1342.2956999999999</v>
      </c>
      <c r="X402" s="4">
        <v>0</v>
      </c>
      <c r="Y402" s="4">
        <v>8.5699999999999998E-2</v>
      </c>
      <c r="Z402" s="4" t="s">
        <v>377</v>
      </c>
      <c r="AA402" s="4">
        <v>0</v>
      </c>
      <c r="AB402" s="4">
        <v>11.9</v>
      </c>
      <c r="AC402" s="4">
        <v>837</v>
      </c>
      <c r="AD402" s="4">
        <v>863</v>
      </c>
      <c r="AE402" s="4">
        <v>818</v>
      </c>
      <c r="AF402" s="4">
        <v>88</v>
      </c>
      <c r="AG402" s="4">
        <v>22.36</v>
      </c>
      <c r="AH402" s="4">
        <v>0.51</v>
      </c>
      <c r="AI402" s="4">
        <v>977</v>
      </c>
      <c r="AJ402" s="4">
        <v>-1</v>
      </c>
      <c r="AK402" s="4">
        <v>0</v>
      </c>
      <c r="AL402" s="4">
        <v>23</v>
      </c>
      <c r="AM402" s="4">
        <v>191.4</v>
      </c>
      <c r="AN402" s="4">
        <v>190</v>
      </c>
      <c r="AO402" s="4">
        <v>2.9</v>
      </c>
      <c r="AP402" s="4">
        <v>195</v>
      </c>
      <c r="AQ402" s="4" t="s">
        <v>155</v>
      </c>
      <c r="AR402" s="4">
        <v>1</v>
      </c>
      <c r="AS402" s="5">
        <v>0.87836805555555564</v>
      </c>
      <c r="AT402" s="4">
        <v>47.158650000000002</v>
      </c>
      <c r="AU402" s="4">
        <v>-88.485793999999999</v>
      </c>
      <c r="AV402" s="4">
        <v>311.7</v>
      </c>
      <c r="AW402" s="4">
        <v>28.2</v>
      </c>
      <c r="AX402" s="4">
        <v>12</v>
      </c>
      <c r="AY402" s="4">
        <v>8</v>
      </c>
      <c r="AZ402" s="4" t="s">
        <v>421</v>
      </c>
      <c r="BA402" s="4">
        <v>1.4950000000000001</v>
      </c>
      <c r="BB402" s="4">
        <v>1.0349999999999999</v>
      </c>
      <c r="BC402" s="4">
        <v>2.1949999999999998</v>
      </c>
      <c r="BD402" s="4">
        <v>14.063000000000001</v>
      </c>
      <c r="BE402" s="4">
        <v>12.72</v>
      </c>
      <c r="BF402" s="4">
        <v>0.9</v>
      </c>
      <c r="BG402" s="4">
        <v>16.678000000000001</v>
      </c>
      <c r="BH402" s="4">
        <v>2261.2109999999998</v>
      </c>
      <c r="BI402" s="4">
        <v>472.05</v>
      </c>
      <c r="BJ402" s="4">
        <v>1.6060000000000001</v>
      </c>
      <c r="BK402" s="4">
        <v>0.16400000000000001</v>
      </c>
      <c r="BL402" s="4">
        <v>1.77</v>
      </c>
      <c r="BM402" s="4">
        <v>1.288</v>
      </c>
      <c r="BN402" s="4">
        <v>0.13200000000000001</v>
      </c>
      <c r="BO402" s="4">
        <v>1.419</v>
      </c>
      <c r="BP402" s="4">
        <v>9.6735000000000007</v>
      </c>
      <c r="BT402" s="4">
        <v>13.582000000000001</v>
      </c>
      <c r="BU402" s="4">
        <v>0.22991900000000001</v>
      </c>
      <c r="BV402" s="4">
        <v>-5</v>
      </c>
      <c r="BW402" s="4">
        <v>0.628</v>
      </c>
      <c r="BX402" s="4">
        <v>5.6186449999999999</v>
      </c>
      <c r="BY402" s="4">
        <v>12.685600000000001</v>
      </c>
    </row>
    <row r="403" spans="1:77">
      <c r="A403" s="2">
        <v>42438</v>
      </c>
      <c r="B403" s="28">
        <v>0.67046812500000008</v>
      </c>
      <c r="C403" s="4">
        <v>12.212</v>
      </c>
      <c r="D403" s="4">
        <v>3.7069999999999999</v>
      </c>
      <c r="E403" s="4" t="s">
        <v>155</v>
      </c>
      <c r="F403" s="4">
        <v>37069.527085000002</v>
      </c>
      <c r="G403" s="4">
        <v>60.4</v>
      </c>
      <c r="H403" s="4">
        <v>7.2</v>
      </c>
      <c r="I403" s="4">
        <v>1216.7</v>
      </c>
      <c r="K403" s="4">
        <v>0.1</v>
      </c>
      <c r="L403" s="4">
        <v>0.85880000000000001</v>
      </c>
      <c r="M403" s="4">
        <v>10.4876</v>
      </c>
      <c r="N403" s="4">
        <v>3.1835</v>
      </c>
      <c r="O403" s="4">
        <v>51.861199999999997</v>
      </c>
      <c r="P403" s="4">
        <v>6.1833</v>
      </c>
      <c r="Q403" s="4">
        <v>58</v>
      </c>
      <c r="R403" s="4">
        <v>41.574599999999997</v>
      </c>
      <c r="S403" s="4">
        <v>4.9568000000000003</v>
      </c>
      <c r="T403" s="4">
        <v>46.5</v>
      </c>
      <c r="U403" s="4">
        <v>1216.6599000000001</v>
      </c>
      <c r="X403" s="4">
        <v>0</v>
      </c>
      <c r="Y403" s="4">
        <v>8.5900000000000004E-2</v>
      </c>
      <c r="Z403" s="4" t="s">
        <v>377</v>
      </c>
      <c r="AA403" s="4">
        <v>0</v>
      </c>
      <c r="AB403" s="4">
        <v>11.9</v>
      </c>
      <c r="AC403" s="4">
        <v>838</v>
      </c>
      <c r="AD403" s="4">
        <v>864</v>
      </c>
      <c r="AE403" s="4">
        <v>818</v>
      </c>
      <c r="AF403" s="4">
        <v>88</v>
      </c>
      <c r="AG403" s="4">
        <v>22.36</v>
      </c>
      <c r="AH403" s="4">
        <v>0.51</v>
      </c>
      <c r="AI403" s="4">
        <v>977</v>
      </c>
      <c r="AJ403" s="4">
        <v>-1</v>
      </c>
      <c r="AK403" s="4">
        <v>0</v>
      </c>
      <c r="AL403" s="4">
        <v>23</v>
      </c>
      <c r="AM403" s="4">
        <v>191</v>
      </c>
      <c r="AN403" s="4">
        <v>190</v>
      </c>
      <c r="AO403" s="4">
        <v>3</v>
      </c>
      <c r="AP403" s="4">
        <v>195</v>
      </c>
      <c r="AQ403" s="4" t="s">
        <v>155</v>
      </c>
      <c r="AR403" s="4">
        <v>1</v>
      </c>
      <c r="AS403" s="5">
        <v>0.87837962962962957</v>
      </c>
      <c r="AT403" s="4">
        <v>47.158597999999998</v>
      </c>
      <c r="AU403" s="4">
        <v>-88.485657000000003</v>
      </c>
      <c r="AV403" s="4">
        <v>311.60000000000002</v>
      </c>
      <c r="AW403" s="4">
        <v>27.1</v>
      </c>
      <c r="AX403" s="4">
        <v>12</v>
      </c>
      <c r="AY403" s="4">
        <v>8</v>
      </c>
      <c r="AZ403" s="4" t="s">
        <v>421</v>
      </c>
      <c r="BA403" s="4">
        <v>1.6</v>
      </c>
      <c r="BB403" s="4">
        <v>1.0649999999999999</v>
      </c>
      <c r="BC403" s="4">
        <v>2.2999999999999998</v>
      </c>
      <c r="BD403" s="4">
        <v>14.063000000000001</v>
      </c>
      <c r="BE403" s="4">
        <v>12.88</v>
      </c>
      <c r="BF403" s="4">
        <v>0.92</v>
      </c>
      <c r="BG403" s="4">
        <v>16.443000000000001</v>
      </c>
      <c r="BH403" s="4">
        <v>2305.6109999999999</v>
      </c>
      <c r="BI403" s="4">
        <v>445.44</v>
      </c>
      <c r="BJ403" s="4">
        <v>1.194</v>
      </c>
      <c r="BK403" s="4">
        <v>0.14199999999999999</v>
      </c>
      <c r="BL403" s="4">
        <v>1.3360000000000001</v>
      </c>
      <c r="BM403" s="4">
        <v>0.95699999999999996</v>
      </c>
      <c r="BN403" s="4">
        <v>0.114</v>
      </c>
      <c r="BO403" s="4">
        <v>1.071</v>
      </c>
      <c r="BP403" s="4">
        <v>8.8445</v>
      </c>
      <c r="BT403" s="4">
        <v>13.728</v>
      </c>
      <c r="BU403" s="4">
        <v>0.21049000000000001</v>
      </c>
      <c r="BV403" s="4">
        <v>-5</v>
      </c>
      <c r="BW403" s="4">
        <v>0.62744900000000003</v>
      </c>
      <c r="BX403" s="4">
        <v>5.1438490000000003</v>
      </c>
      <c r="BY403" s="4">
        <v>12.674469999999999</v>
      </c>
    </row>
    <row r="404" spans="1:77">
      <c r="A404" s="2">
        <v>42438</v>
      </c>
      <c r="B404" s="28">
        <v>0.67047969907407401</v>
      </c>
      <c r="C404" s="4">
        <v>12.173999999999999</v>
      </c>
      <c r="D404" s="4">
        <v>3.8003999999999998</v>
      </c>
      <c r="E404" s="4" t="s">
        <v>155</v>
      </c>
      <c r="F404" s="4">
        <v>38003.656776000003</v>
      </c>
      <c r="G404" s="4">
        <v>56.8</v>
      </c>
      <c r="H404" s="4">
        <v>7.2</v>
      </c>
      <c r="I404" s="4">
        <v>1353</v>
      </c>
      <c r="K404" s="4">
        <v>0.1</v>
      </c>
      <c r="L404" s="4">
        <v>0.85809999999999997</v>
      </c>
      <c r="M404" s="4">
        <v>10.446899999999999</v>
      </c>
      <c r="N404" s="4">
        <v>3.2612000000000001</v>
      </c>
      <c r="O404" s="4">
        <v>48.705800000000004</v>
      </c>
      <c r="P404" s="4">
        <v>6.1676000000000002</v>
      </c>
      <c r="Q404" s="4">
        <v>54.9</v>
      </c>
      <c r="R404" s="4">
        <v>39.045000000000002</v>
      </c>
      <c r="S404" s="4">
        <v>4.9443000000000001</v>
      </c>
      <c r="T404" s="4">
        <v>44</v>
      </c>
      <c r="U404" s="4">
        <v>1353.0429999999999</v>
      </c>
      <c r="X404" s="4">
        <v>0</v>
      </c>
      <c r="Y404" s="4">
        <v>8.5800000000000001E-2</v>
      </c>
      <c r="Z404" s="4" t="s">
        <v>377</v>
      </c>
      <c r="AA404" s="4">
        <v>0</v>
      </c>
      <c r="AB404" s="4">
        <v>11.9</v>
      </c>
      <c r="AC404" s="4">
        <v>839</v>
      </c>
      <c r="AD404" s="4">
        <v>863</v>
      </c>
      <c r="AE404" s="4">
        <v>817</v>
      </c>
      <c r="AF404" s="4">
        <v>88</v>
      </c>
      <c r="AG404" s="4">
        <v>22.36</v>
      </c>
      <c r="AH404" s="4">
        <v>0.51</v>
      </c>
      <c r="AI404" s="4">
        <v>977</v>
      </c>
      <c r="AJ404" s="4">
        <v>-1</v>
      </c>
      <c r="AK404" s="4">
        <v>0</v>
      </c>
      <c r="AL404" s="4">
        <v>23</v>
      </c>
      <c r="AM404" s="4">
        <v>191.6</v>
      </c>
      <c r="AN404" s="4">
        <v>189.4</v>
      </c>
      <c r="AO404" s="4">
        <v>3.1</v>
      </c>
      <c r="AP404" s="4">
        <v>195</v>
      </c>
      <c r="AQ404" s="4" t="s">
        <v>155</v>
      </c>
      <c r="AR404" s="4">
        <v>1</v>
      </c>
      <c r="AS404" s="5">
        <v>0.87839120370370372</v>
      </c>
      <c r="AT404" s="4">
        <v>47.158555</v>
      </c>
      <c r="AU404" s="4">
        <v>-88.485517999999999</v>
      </c>
      <c r="AV404" s="4">
        <v>311.5</v>
      </c>
      <c r="AW404" s="4">
        <v>26.2</v>
      </c>
      <c r="AX404" s="4">
        <v>12</v>
      </c>
      <c r="AY404" s="4">
        <v>8</v>
      </c>
      <c r="AZ404" s="4" t="s">
        <v>421</v>
      </c>
      <c r="BA404" s="4">
        <v>1.6</v>
      </c>
      <c r="BB404" s="4">
        <v>1.23</v>
      </c>
      <c r="BC404" s="4">
        <v>2.4300000000000002</v>
      </c>
      <c r="BD404" s="4">
        <v>14.063000000000001</v>
      </c>
      <c r="BE404" s="4">
        <v>12.82</v>
      </c>
      <c r="BF404" s="4">
        <v>0.91</v>
      </c>
      <c r="BG404" s="4">
        <v>16.533000000000001</v>
      </c>
      <c r="BH404" s="4">
        <v>2288.2330000000002</v>
      </c>
      <c r="BI404" s="4">
        <v>454.63900000000001</v>
      </c>
      <c r="BJ404" s="4">
        <v>1.117</v>
      </c>
      <c r="BK404" s="4">
        <v>0.14099999999999999</v>
      </c>
      <c r="BL404" s="4">
        <v>1.2589999999999999</v>
      </c>
      <c r="BM404" s="4">
        <v>0.89600000000000002</v>
      </c>
      <c r="BN404" s="4">
        <v>0.113</v>
      </c>
      <c r="BO404" s="4">
        <v>1.0089999999999999</v>
      </c>
      <c r="BP404" s="4">
        <v>9.7998999999999992</v>
      </c>
      <c r="BT404" s="4">
        <v>13.667</v>
      </c>
      <c r="BU404" s="4">
        <v>0.20710200000000001</v>
      </c>
      <c r="BV404" s="4">
        <v>-5</v>
      </c>
      <c r="BW404" s="4">
        <v>0.62865300000000002</v>
      </c>
      <c r="BX404" s="4">
        <v>5.0610549999999996</v>
      </c>
      <c r="BY404" s="4">
        <v>12.698791</v>
      </c>
    </row>
    <row r="405" spans="1:77">
      <c r="A405" s="2">
        <v>42438</v>
      </c>
      <c r="B405" s="28">
        <v>0.67049127314814816</v>
      </c>
      <c r="C405" s="4">
        <v>12.037000000000001</v>
      </c>
      <c r="D405" s="4">
        <v>3.984</v>
      </c>
      <c r="E405" s="4" t="s">
        <v>155</v>
      </c>
      <c r="F405" s="4">
        <v>39840.064154</v>
      </c>
      <c r="G405" s="4">
        <v>68.2</v>
      </c>
      <c r="H405" s="4">
        <v>7.1</v>
      </c>
      <c r="I405" s="4">
        <v>1456.6</v>
      </c>
      <c r="K405" s="4">
        <v>0.1</v>
      </c>
      <c r="L405" s="4">
        <v>0.85740000000000005</v>
      </c>
      <c r="M405" s="4">
        <v>10.320600000000001</v>
      </c>
      <c r="N405" s="4">
        <v>3.4159999999999999</v>
      </c>
      <c r="O405" s="4">
        <v>58.487200000000001</v>
      </c>
      <c r="P405" s="4">
        <v>6.077</v>
      </c>
      <c r="Q405" s="4">
        <v>64.599999999999994</v>
      </c>
      <c r="R405" s="4">
        <v>46.886299999999999</v>
      </c>
      <c r="S405" s="4">
        <v>4.8715999999999999</v>
      </c>
      <c r="T405" s="4">
        <v>51.8</v>
      </c>
      <c r="U405" s="4">
        <v>1456.6331</v>
      </c>
      <c r="X405" s="4">
        <v>0</v>
      </c>
      <c r="Y405" s="4">
        <v>8.5699999999999998E-2</v>
      </c>
      <c r="Z405" s="4" t="s">
        <v>377</v>
      </c>
      <c r="AA405" s="4">
        <v>0</v>
      </c>
      <c r="AB405" s="4">
        <v>11.9</v>
      </c>
      <c r="AC405" s="4">
        <v>838</v>
      </c>
      <c r="AD405" s="4">
        <v>864</v>
      </c>
      <c r="AE405" s="4">
        <v>817</v>
      </c>
      <c r="AF405" s="4">
        <v>88</v>
      </c>
      <c r="AG405" s="4">
        <v>22.36</v>
      </c>
      <c r="AH405" s="4">
        <v>0.51</v>
      </c>
      <c r="AI405" s="4">
        <v>977</v>
      </c>
      <c r="AJ405" s="4">
        <v>-1</v>
      </c>
      <c r="AK405" s="4">
        <v>0</v>
      </c>
      <c r="AL405" s="4">
        <v>23</v>
      </c>
      <c r="AM405" s="4">
        <v>191.4</v>
      </c>
      <c r="AN405" s="4">
        <v>189.6</v>
      </c>
      <c r="AO405" s="4">
        <v>3.2</v>
      </c>
      <c r="AP405" s="4">
        <v>195</v>
      </c>
      <c r="AQ405" s="4" t="s">
        <v>155</v>
      </c>
      <c r="AR405" s="4">
        <v>1</v>
      </c>
      <c r="AS405" s="5">
        <v>0.87840277777777775</v>
      </c>
      <c r="AT405" s="4">
        <v>47.158517000000003</v>
      </c>
      <c r="AU405" s="4">
        <v>-88.485376000000002</v>
      </c>
      <c r="AV405" s="4">
        <v>311.39999999999998</v>
      </c>
      <c r="AW405" s="4">
        <v>25.5</v>
      </c>
      <c r="AX405" s="4">
        <v>12</v>
      </c>
      <c r="AY405" s="4">
        <v>8</v>
      </c>
      <c r="AZ405" s="4" t="s">
        <v>421</v>
      </c>
      <c r="BA405" s="4">
        <v>1.2749999999999999</v>
      </c>
      <c r="BB405" s="4">
        <v>1.3</v>
      </c>
      <c r="BC405" s="4">
        <v>1.98</v>
      </c>
      <c r="BD405" s="4">
        <v>14.063000000000001</v>
      </c>
      <c r="BE405" s="4">
        <v>12.75</v>
      </c>
      <c r="BF405" s="4">
        <v>0.91</v>
      </c>
      <c r="BG405" s="4">
        <v>16.628</v>
      </c>
      <c r="BH405" s="4">
        <v>2254.2179999999998</v>
      </c>
      <c r="BI405" s="4">
        <v>474.88200000000001</v>
      </c>
      <c r="BJ405" s="4">
        <v>1.3380000000000001</v>
      </c>
      <c r="BK405" s="4">
        <v>0.13900000000000001</v>
      </c>
      <c r="BL405" s="4">
        <v>1.4770000000000001</v>
      </c>
      <c r="BM405" s="4">
        <v>1.0720000000000001</v>
      </c>
      <c r="BN405" s="4">
        <v>0.111</v>
      </c>
      <c r="BO405" s="4">
        <v>1.1839999999999999</v>
      </c>
      <c r="BP405" s="4">
        <v>10.5206</v>
      </c>
      <c r="BT405" s="4">
        <v>13.617000000000001</v>
      </c>
      <c r="BU405" s="4">
        <v>0.22397900000000001</v>
      </c>
      <c r="BV405" s="4">
        <v>-5</v>
      </c>
      <c r="BW405" s="4">
        <v>0.63</v>
      </c>
      <c r="BX405" s="4">
        <v>5.4734870000000004</v>
      </c>
      <c r="BY405" s="4">
        <v>12.726000000000001</v>
      </c>
    </row>
    <row r="406" spans="1:77">
      <c r="A406" s="2">
        <v>42438</v>
      </c>
      <c r="B406" s="28">
        <v>0.6705028472222222</v>
      </c>
      <c r="C406" s="4">
        <v>11.997999999999999</v>
      </c>
      <c r="D406" s="4">
        <v>4.1923000000000004</v>
      </c>
      <c r="E406" s="4" t="s">
        <v>155</v>
      </c>
      <c r="F406" s="4">
        <v>41922.857143000001</v>
      </c>
      <c r="G406" s="4">
        <v>65</v>
      </c>
      <c r="H406" s="4">
        <v>6.9</v>
      </c>
      <c r="I406" s="4">
        <v>1473.2</v>
      </c>
      <c r="K406" s="4">
        <v>0.1</v>
      </c>
      <c r="L406" s="4">
        <v>0.85580000000000001</v>
      </c>
      <c r="M406" s="4">
        <v>10.2682</v>
      </c>
      <c r="N406" s="4">
        <v>3.5878000000000001</v>
      </c>
      <c r="O406" s="4">
        <v>55.6111</v>
      </c>
      <c r="P406" s="4">
        <v>5.9051</v>
      </c>
      <c r="Q406" s="4">
        <v>61.5</v>
      </c>
      <c r="R406" s="4">
        <v>44.580599999999997</v>
      </c>
      <c r="S406" s="4">
        <v>4.7339000000000002</v>
      </c>
      <c r="T406" s="4">
        <v>49.3</v>
      </c>
      <c r="U406" s="4">
        <v>1473.1747</v>
      </c>
      <c r="X406" s="4">
        <v>0</v>
      </c>
      <c r="Y406" s="4">
        <v>8.5599999999999996E-2</v>
      </c>
      <c r="Z406" s="4" t="s">
        <v>377</v>
      </c>
      <c r="AA406" s="4">
        <v>0</v>
      </c>
      <c r="AB406" s="4">
        <v>12</v>
      </c>
      <c r="AC406" s="4">
        <v>838</v>
      </c>
      <c r="AD406" s="4">
        <v>864</v>
      </c>
      <c r="AE406" s="4">
        <v>818</v>
      </c>
      <c r="AF406" s="4">
        <v>88</v>
      </c>
      <c r="AG406" s="4">
        <v>22.36</v>
      </c>
      <c r="AH406" s="4">
        <v>0.51</v>
      </c>
      <c r="AI406" s="4">
        <v>977</v>
      </c>
      <c r="AJ406" s="4">
        <v>-1</v>
      </c>
      <c r="AK406" s="4">
        <v>0</v>
      </c>
      <c r="AL406" s="4">
        <v>23</v>
      </c>
      <c r="AM406" s="4">
        <v>191.6</v>
      </c>
      <c r="AN406" s="4">
        <v>190.6</v>
      </c>
      <c r="AO406" s="4">
        <v>3.2</v>
      </c>
      <c r="AP406" s="4">
        <v>195</v>
      </c>
      <c r="AQ406" s="4" t="s">
        <v>155</v>
      </c>
      <c r="AR406" s="4">
        <v>1</v>
      </c>
      <c r="AS406" s="5">
        <v>0.8784143518518519</v>
      </c>
      <c r="AT406" s="4">
        <v>47.158496</v>
      </c>
      <c r="AU406" s="4">
        <v>-88.485236999999998</v>
      </c>
      <c r="AV406" s="4">
        <v>311.3</v>
      </c>
      <c r="AW406" s="4">
        <v>24.5</v>
      </c>
      <c r="AX406" s="4">
        <v>12</v>
      </c>
      <c r="AY406" s="4">
        <v>8</v>
      </c>
      <c r="AZ406" s="4" t="s">
        <v>421</v>
      </c>
      <c r="BA406" s="4">
        <v>1.165</v>
      </c>
      <c r="BB406" s="4">
        <v>1.4950000000000001</v>
      </c>
      <c r="BC406" s="4">
        <v>1.895</v>
      </c>
      <c r="BD406" s="4">
        <v>14.063000000000001</v>
      </c>
      <c r="BE406" s="4">
        <v>12.59</v>
      </c>
      <c r="BF406" s="4">
        <v>0.9</v>
      </c>
      <c r="BG406" s="4">
        <v>16.847000000000001</v>
      </c>
      <c r="BH406" s="4">
        <v>2223.3180000000002</v>
      </c>
      <c r="BI406" s="4">
        <v>494.44499999999999</v>
      </c>
      <c r="BJ406" s="4">
        <v>1.2609999999999999</v>
      </c>
      <c r="BK406" s="4">
        <v>0.13400000000000001</v>
      </c>
      <c r="BL406" s="4">
        <v>1.395</v>
      </c>
      <c r="BM406" s="4">
        <v>1.0109999999999999</v>
      </c>
      <c r="BN406" s="4">
        <v>0.107</v>
      </c>
      <c r="BO406" s="4">
        <v>1.1180000000000001</v>
      </c>
      <c r="BP406" s="4">
        <v>10.547700000000001</v>
      </c>
      <c r="BT406" s="4">
        <v>13.474</v>
      </c>
      <c r="BU406" s="4">
        <v>0.243612</v>
      </c>
      <c r="BV406" s="4">
        <v>-5</v>
      </c>
      <c r="BW406" s="4">
        <v>0.63</v>
      </c>
      <c r="BX406" s="4">
        <v>5.9532679999999996</v>
      </c>
      <c r="BY406" s="4">
        <v>12.726000000000001</v>
      </c>
    </row>
    <row r="407" spans="1:77">
      <c r="A407" s="2">
        <v>42438</v>
      </c>
      <c r="B407" s="28">
        <v>0.67051442129629635</v>
      </c>
      <c r="C407" s="4">
        <v>12.319000000000001</v>
      </c>
      <c r="D407" s="4">
        <v>3.3713000000000002</v>
      </c>
      <c r="E407" s="4" t="s">
        <v>155</v>
      </c>
      <c r="F407" s="4">
        <v>33713.408724000001</v>
      </c>
      <c r="G407" s="4">
        <v>51.7</v>
      </c>
      <c r="H407" s="4">
        <v>7</v>
      </c>
      <c r="I407" s="4">
        <v>1352.3</v>
      </c>
      <c r="K407" s="4">
        <v>0.1</v>
      </c>
      <c r="L407" s="4">
        <v>0.86099999999999999</v>
      </c>
      <c r="M407" s="4">
        <v>10.6073</v>
      </c>
      <c r="N407" s="4">
        <v>2.9028</v>
      </c>
      <c r="O407" s="4">
        <v>44.551099999999998</v>
      </c>
      <c r="P407" s="4">
        <v>6.0376000000000003</v>
      </c>
      <c r="Q407" s="4">
        <v>50.6</v>
      </c>
      <c r="R407" s="4">
        <v>35.714399999999998</v>
      </c>
      <c r="S407" s="4">
        <v>4.84</v>
      </c>
      <c r="T407" s="4">
        <v>40.6</v>
      </c>
      <c r="U407" s="4">
        <v>1352.2824000000001</v>
      </c>
      <c r="X407" s="4">
        <v>0</v>
      </c>
      <c r="Y407" s="4">
        <v>8.6099999999999996E-2</v>
      </c>
      <c r="Z407" s="4" t="s">
        <v>377</v>
      </c>
      <c r="AA407" s="4">
        <v>0</v>
      </c>
      <c r="AB407" s="4">
        <v>12.1</v>
      </c>
      <c r="AC407" s="4">
        <v>839</v>
      </c>
      <c r="AD407" s="4">
        <v>865</v>
      </c>
      <c r="AE407" s="4">
        <v>821</v>
      </c>
      <c r="AF407" s="4">
        <v>88</v>
      </c>
      <c r="AG407" s="4">
        <v>22.36</v>
      </c>
      <c r="AH407" s="4">
        <v>0.51</v>
      </c>
      <c r="AI407" s="4">
        <v>977</v>
      </c>
      <c r="AJ407" s="4">
        <v>-1</v>
      </c>
      <c r="AK407" s="4">
        <v>0</v>
      </c>
      <c r="AL407" s="4">
        <v>23</v>
      </c>
      <c r="AM407" s="4">
        <v>192</v>
      </c>
      <c r="AN407" s="4">
        <v>191</v>
      </c>
      <c r="AO407" s="4">
        <v>3.4</v>
      </c>
      <c r="AP407" s="4">
        <v>195</v>
      </c>
      <c r="AQ407" s="4" t="s">
        <v>155</v>
      </c>
      <c r="AR407" s="4">
        <v>1</v>
      </c>
      <c r="AS407" s="5">
        <v>0.87842592592592583</v>
      </c>
      <c r="AT407" s="4">
        <v>47.158481999999999</v>
      </c>
      <c r="AU407" s="4">
        <v>-88.485095999999999</v>
      </c>
      <c r="AV407" s="4">
        <v>311.10000000000002</v>
      </c>
      <c r="AW407" s="4">
        <v>23.9</v>
      </c>
      <c r="AX407" s="4">
        <v>12</v>
      </c>
      <c r="AY407" s="4">
        <v>8</v>
      </c>
      <c r="AZ407" s="4" t="s">
        <v>421</v>
      </c>
      <c r="BA407" s="4">
        <v>1.2</v>
      </c>
      <c r="BB407" s="4">
        <v>1.665</v>
      </c>
      <c r="BC407" s="4">
        <v>2.0649999999999999</v>
      </c>
      <c r="BD407" s="4">
        <v>14.063000000000001</v>
      </c>
      <c r="BE407" s="4">
        <v>13.09</v>
      </c>
      <c r="BF407" s="4">
        <v>0.93</v>
      </c>
      <c r="BG407" s="4">
        <v>16.141999999999999</v>
      </c>
      <c r="BH407" s="4">
        <v>2357.2040000000002</v>
      </c>
      <c r="BI407" s="4">
        <v>410.56700000000001</v>
      </c>
      <c r="BJ407" s="4">
        <v>1.0369999999999999</v>
      </c>
      <c r="BK407" s="4">
        <v>0.14099999999999999</v>
      </c>
      <c r="BL407" s="4">
        <v>1.177</v>
      </c>
      <c r="BM407" s="4">
        <v>0.83099999999999996</v>
      </c>
      <c r="BN407" s="4">
        <v>0.113</v>
      </c>
      <c r="BO407" s="4">
        <v>0.94399999999999995</v>
      </c>
      <c r="BP407" s="4">
        <v>9.9369999999999994</v>
      </c>
      <c r="BT407" s="4">
        <v>13.912000000000001</v>
      </c>
      <c r="BU407" s="4">
        <v>0.22089900000000001</v>
      </c>
      <c r="BV407" s="4">
        <v>-5</v>
      </c>
      <c r="BW407" s="4">
        <v>0.633857</v>
      </c>
      <c r="BX407" s="4">
        <v>5.3982190000000001</v>
      </c>
      <c r="BY407" s="4">
        <v>12.803910999999999</v>
      </c>
    </row>
    <row r="408" spans="1:77">
      <c r="A408" s="2">
        <v>42438</v>
      </c>
      <c r="B408" s="28">
        <v>0.67052599537037028</v>
      </c>
      <c r="C408" s="4">
        <v>13.343999999999999</v>
      </c>
      <c r="D408" s="4">
        <v>1.9402999999999999</v>
      </c>
      <c r="E408" s="4" t="s">
        <v>155</v>
      </c>
      <c r="F408" s="4">
        <v>19402.828452000002</v>
      </c>
      <c r="G408" s="4">
        <v>44.7</v>
      </c>
      <c r="H408" s="4">
        <v>7.1</v>
      </c>
      <c r="I408" s="4">
        <v>710.9</v>
      </c>
      <c r="K408" s="4">
        <v>0.1</v>
      </c>
      <c r="L408" s="4">
        <v>0.86660000000000004</v>
      </c>
      <c r="M408" s="4">
        <v>11.5646</v>
      </c>
      <c r="N408" s="4">
        <v>1.6815</v>
      </c>
      <c r="O408" s="4">
        <v>38.742199999999997</v>
      </c>
      <c r="P408" s="4">
        <v>6.1529999999999996</v>
      </c>
      <c r="Q408" s="4">
        <v>44.9</v>
      </c>
      <c r="R408" s="4">
        <v>31.057700000000001</v>
      </c>
      <c r="S408" s="4">
        <v>4.9325999999999999</v>
      </c>
      <c r="T408" s="4">
        <v>36</v>
      </c>
      <c r="U408" s="4">
        <v>710.87450000000001</v>
      </c>
      <c r="X408" s="4">
        <v>0</v>
      </c>
      <c r="Y408" s="4">
        <v>8.6699999999999999E-2</v>
      </c>
      <c r="Z408" s="4" t="s">
        <v>377</v>
      </c>
      <c r="AA408" s="4">
        <v>0</v>
      </c>
      <c r="AB408" s="4">
        <v>12</v>
      </c>
      <c r="AC408" s="4">
        <v>842</v>
      </c>
      <c r="AD408" s="4">
        <v>868</v>
      </c>
      <c r="AE408" s="4">
        <v>826</v>
      </c>
      <c r="AF408" s="4">
        <v>88</v>
      </c>
      <c r="AG408" s="4">
        <v>22.36</v>
      </c>
      <c r="AH408" s="4">
        <v>0.51</v>
      </c>
      <c r="AI408" s="4">
        <v>977</v>
      </c>
      <c r="AJ408" s="4">
        <v>-1</v>
      </c>
      <c r="AK408" s="4">
        <v>0</v>
      </c>
      <c r="AL408" s="4">
        <v>23</v>
      </c>
      <c r="AM408" s="4">
        <v>192</v>
      </c>
      <c r="AN408" s="4">
        <v>191</v>
      </c>
      <c r="AO408" s="4">
        <v>3.5</v>
      </c>
      <c r="AP408" s="4">
        <v>195</v>
      </c>
      <c r="AQ408" s="4" t="s">
        <v>155</v>
      </c>
      <c r="AR408" s="4">
        <v>1</v>
      </c>
      <c r="AS408" s="5">
        <v>0.87843749999999998</v>
      </c>
      <c r="AT408" s="4">
        <v>47.158467999999999</v>
      </c>
      <c r="AU408" s="4">
        <v>-88.484954999999999</v>
      </c>
      <c r="AV408" s="4">
        <v>310.89999999999998</v>
      </c>
      <c r="AW408" s="4">
        <v>23.6</v>
      </c>
      <c r="AX408" s="4">
        <v>12</v>
      </c>
      <c r="AY408" s="4">
        <v>8</v>
      </c>
      <c r="AZ408" s="4" t="s">
        <v>421</v>
      </c>
      <c r="BA408" s="4">
        <v>1.135</v>
      </c>
      <c r="BB408" s="4">
        <v>1.57</v>
      </c>
      <c r="BC408" s="4">
        <v>1.905</v>
      </c>
      <c r="BD408" s="4">
        <v>14.063000000000001</v>
      </c>
      <c r="BE408" s="4">
        <v>13.67</v>
      </c>
      <c r="BF408" s="4">
        <v>0.97</v>
      </c>
      <c r="BG408" s="4">
        <v>15.39</v>
      </c>
      <c r="BH408" s="4">
        <v>2633.4949999999999</v>
      </c>
      <c r="BI408" s="4">
        <v>243.71199999999999</v>
      </c>
      <c r="BJ408" s="4">
        <v>0.92400000000000004</v>
      </c>
      <c r="BK408" s="4">
        <v>0.14699999999999999</v>
      </c>
      <c r="BL408" s="4">
        <v>1.071</v>
      </c>
      <c r="BM408" s="4">
        <v>0.74099999999999999</v>
      </c>
      <c r="BN408" s="4">
        <v>0.11799999999999999</v>
      </c>
      <c r="BO408" s="4">
        <v>0.85799999999999998</v>
      </c>
      <c r="BP408" s="4">
        <v>5.3529</v>
      </c>
      <c r="BT408" s="4">
        <v>14.349</v>
      </c>
      <c r="BU408" s="4">
        <v>0.191388</v>
      </c>
      <c r="BV408" s="4">
        <v>-5</v>
      </c>
      <c r="BW408" s="4">
        <v>0.63314300000000001</v>
      </c>
      <c r="BX408" s="4">
        <v>4.6770440000000004</v>
      </c>
      <c r="BY408" s="4">
        <v>12.789489</v>
      </c>
    </row>
    <row r="409" spans="1:77">
      <c r="A409" s="2">
        <v>42438</v>
      </c>
      <c r="B409" s="28">
        <v>0.67053756944444443</v>
      </c>
      <c r="C409" s="4">
        <v>13.65</v>
      </c>
      <c r="D409" s="4">
        <v>0.94020000000000004</v>
      </c>
      <c r="E409" s="4" t="s">
        <v>155</v>
      </c>
      <c r="F409" s="4">
        <v>9402.1649479999996</v>
      </c>
      <c r="G409" s="4">
        <v>54.3</v>
      </c>
      <c r="H409" s="4">
        <v>7.1</v>
      </c>
      <c r="I409" s="4">
        <v>374.5</v>
      </c>
      <c r="K409" s="4">
        <v>0.1</v>
      </c>
      <c r="L409" s="4">
        <v>0.87339999999999995</v>
      </c>
      <c r="M409" s="4">
        <v>11.922499999999999</v>
      </c>
      <c r="N409" s="4">
        <v>0.82120000000000004</v>
      </c>
      <c r="O409" s="4">
        <v>47.438699999999997</v>
      </c>
      <c r="P409" s="4">
        <v>6.2012999999999998</v>
      </c>
      <c r="Q409" s="4">
        <v>53.6</v>
      </c>
      <c r="R409" s="4">
        <v>38.0274</v>
      </c>
      <c r="S409" s="4">
        <v>4.9710000000000001</v>
      </c>
      <c r="T409" s="4">
        <v>43</v>
      </c>
      <c r="U409" s="4">
        <v>374.52420000000001</v>
      </c>
      <c r="X409" s="4">
        <v>0</v>
      </c>
      <c r="Y409" s="4">
        <v>8.7300000000000003E-2</v>
      </c>
      <c r="Z409" s="4" t="s">
        <v>377</v>
      </c>
      <c r="AA409" s="4">
        <v>0</v>
      </c>
      <c r="AB409" s="4">
        <v>12.1</v>
      </c>
      <c r="AC409" s="4">
        <v>841</v>
      </c>
      <c r="AD409" s="4">
        <v>866</v>
      </c>
      <c r="AE409" s="4">
        <v>826</v>
      </c>
      <c r="AF409" s="4">
        <v>88</v>
      </c>
      <c r="AG409" s="4">
        <v>22.34</v>
      </c>
      <c r="AH409" s="4">
        <v>0.51</v>
      </c>
      <c r="AI409" s="4">
        <v>978</v>
      </c>
      <c r="AJ409" s="4">
        <v>-1</v>
      </c>
      <c r="AK409" s="4">
        <v>0</v>
      </c>
      <c r="AL409" s="4">
        <v>23</v>
      </c>
      <c r="AM409" s="4">
        <v>192</v>
      </c>
      <c r="AN409" s="4">
        <v>191</v>
      </c>
      <c r="AO409" s="4">
        <v>3.5</v>
      </c>
      <c r="AP409" s="4">
        <v>195</v>
      </c>
      <c r="AQ409" s="4" t="s">
        <v>155</v>
      </c>
      <c r="AR409" s="4">
        <v>1</v>
      </c>
      <c r="AS409" s="5">
        <v>0.87844907407407413</v>
      </c>
      <c r="AT409" s="4">
        <v>47.158461000000003</v>
      </c>
      <c r="AU409" s="4">
        <v>-88.484819999999999</v>
      </c>
      <c r="AV409" s="4">
        <v>311</v>
      </c>
      <c r="AW409" s="4">
        <v>22.8</v>
      </c>
      <c r="AX409" s="4">
        <v>12</v>
      </c>
      <c r="AY409" s="4">
        <v>8</v>
      </c>
      <c r="AZ409" s="4" t="s">
        <v>421</v>
      </c>
      <c r="BA409" s="4">
        <v>1.23</v>
      </c>
      <c r="BB409" s="4">
        <v>1.175</v>
      </c>
      <c r="BC409" s="4">
        <v>1.93</v>
      </c>
      <c r="BD409" s="4">
        <v>14.063000000000001</v>
      </c>
      <c r="BE409" s="4">
        <v>14.44</v>
      </c>
      <c r="BF409" s="4">
        <v>1.03</v>
      </c>
      <c r="BG409" s="4">
        <v>14.492000000000001</v>
      </c>
      <c r="BH409" s="4">
        <v>2829.252</v>
      </c>
      <c r="BI409" s="4">
        <v>124.032</v>
      </c>
      <c r="BJ409" s="4">
        <v>1.179</v>
      </c>
      <c r="BK409" s="4">
        <v>0.154</v>
      </c>
      <c r="BL409" s="4">
        <v>1.333</v>
      </c>
      <c r="BM409" s="4">
        <v>0.94499999999999995</v>
      </c>
      <c r="BN409" s="4">
        <v>0.124</v>
      </c>
      <c r="BO409" s="4">
        <v>1.069</v>
      </c>
      <c r="BP409" s="4">
        <v>2.9388999999999998</v>
      </c>
      <c r="BT409" s="4">
        <v>15.07</v>
      </c>
      <c r="BU409" s="4">
        <v>0.204183</v>
      </c>
      <c r="BV409" s="4">
        <v>-5</v>
      </c>
      <c r="BW409" s="4">
        <v>0.633857</v>
      </c>
      <c r="BX409" s="4">
        <v>4.9897220000000004</v>
      </c>
      <c r="BY409" s="4">
        <v>12.803910999999999</v>
      </c>
    </row>
    <row r="410" spans="1:77">
      <c r="A410" s="2">
        <v>42438</v>
      </c>
      <c r="B410" s="28">
        <v>0.67054914351851858</v>
      </c>
      <c r="C410" s="4">
        <v>13.198</v>
      </c>
      <c r="D410" s="4">
        <v>1.7748999999999999</v>
      </c>
      <c r="E410" s="4" t="s">
        <v>155</v>
      </c>
      <c r="F410" s="4">
        <v>17749.053398</v>
      </c>
      <c r="G410" s="4">
        <v>93.3</v>
      </c>
      <c r="H410" s="4">
        <v>7.1</v>
      </c>
      <c r="I410" s="4">
        <v>624.20000000000005</v>
      </c>
      <c r="K410" s="4">
        <v>0.1</v>
      </c>
      <c r="L410" s="4">
        <v>0.86929999999999996</v>
      </c>
      <c r="M410" s="4">
        <v>11.4726</v>
      </c>
      <c r="N410" s="4">
        <v>1.5428999999999999</v>
      </c>
      <c r="O410" s="4">
        <v>81.111500000000007</v>
      </c>
      <c r="P410" s="4">
        <v>6.1601999999999997</v>
      </c>
      <c r="Q410" s="4">
        <v>87.3</v>
      </c>
      <c r="R410" s="4">
        <v>65.020600000000002</v>
      </c>
      <c r="S410" s="4">
        <v>4.9382000000000001</v>
      </c>
      <c r="T410" s="4">
        <v>70</v>
      </c>
      <c r="U410" s="4">
        <v>624.23410000000001</v>
      </c>
      <c r="X410" s="4">
        <v>0</v>
      </c>
      <c r="Y410" s="4">
        <v>8.6900000000000005E-2</v>
      </c>
      <c r="Z410" s="4" t="s">
        <v>377</v>
      </c>
      <c r="AA410" s="4">
        <v>0</v>
      </c>
      <c r="AB410" s="4">
        <v>12.1</v>
      </c>
      <c r="AC410" s="4">
        <v>839</v>
      </c>
      <c r="AD410" s="4">
        <v>864</v>
      </c>
      <c r="AE410" s="4">
        <v>823</v>
      </c>
      <c r="AF410" s="4">
        <v>88</v>
      </c>
      <c r="AG410" s="4">
        <v>22.35</v>
      </c>
      <c r="AH410" s="4">
        <v>0.51</v>
      </c>
      <c r="AI410" s="4">
        <v>977</v>
      </c>
      <c r="AJ410" s="4">
        <v>-1</v>
      </c>
      <c r="AK410" s="4">
        <v>0</v>
      </c>
      <c r="AL410" s="4">
        <v>23</v>
      </c>
      <c r="AM410" s="4">
        <v>191.4</v>
      </c>
      <c r="AN410" s="4">
        <v>191</v>
      </c>
      <c r="AO410" s="4">
        <v>3.4</v>
      </c>
      <c r="AP410" s="4">
        <v>195</v>
      </c>
      <c r="AQ410" s="4" t="s">
        <v>155</v>
      </c>
      <c r="AR410" s="4">
        <v>1</v>
      </c>
      <c r="AS410" s="5">
        <v>0.87846064814814817</v>
      </c>
      <c r="AT410" s="4">
        <v>47.158465</v>
      </c>
      <c r="AU410" s="4">
        <v>-88.484697999999995</v>
      </c>
      <c r="AV410" s="4">
        <v>310.89999999999998</v>
      </c>
      <c r="AW410" s="4">
        <v>21.4</v>
      </c>
      <c r="AX410" s="4">
        <v>12</v>
      </c>
      <c r="AY410" s="4">
        <v>9</v>
      </c>
      <c r="AZ410" s="4" t="s">
        <v>420</v>
      </c>
      <c r="BA410" s="4">
        <v>1.365</v>
      </c>
      <c r="BB410" s="4">
        <v>1.1950000000000001</v>
      </c>
      <c r="BC410" s="4">
        <v>2.1949999999999998</v>
      </c>
      <c r="BD410" s="4">
        <v>14.063000000000001</v>
      </c>
      <c r="BE410" s="4">
        <v>13.96</v>
      </c>
      <c r="BF410" s="4">
        <v>0.99</v>
      </c>
      <c r="BG410" s="4">
        <v>15.037000000000001</v>
      </c>
      <c r="BH410" s="4">
        <v>2660.4940000000001</v>
      </c>
      <c r="BI410" s="4">
        <v>227.726</v>
      </c>
      <c r="BJ410" s="4">
        <v>1.97</v>
      </c>
      <c r="BK410" s="4">
        <v>0.15</v>
      </c>
      <c r="BL410" s="4">
        <v>2.1190000000000002</v>
      </c>
      <c r="BM410" s="4">
        <v>1.579</v>
      </c>
      <c r="BN410" s="4">
        <v>0.12</v>
      </c>
      <c r="BO410" s="4">
        <v>1.6990000000000001</v>
      </c>
      <c r="BP410" s="4">
        <v>4.7868000000000004</v>
      </c>
      <c r="BT410" s="4">
        <v>14.657</v>
      </c>
      <c r="BU410" s="4">
        <v>0.234428</v>
      </c>
      <c r="BV410" s="4">
        <v>-5</v>
      </c>
      <c r="BW410" s="4">
        <v>0.63314300000000001</v>
      </c>
      <c r="BX410" s="4">
        <v>5.728834</v>
      </c>
      <c r="BY410" s="4">
        <v>12.789489</v>
      </c>
    </row>
    <row r="411" spans="1:77">
      <c r="A411" s="2">
        <v>42438</v>
      </c>
      <c r="B411" s="28">
        <v>0.67056071759259261</v>
      </c>
      <c r="C411" s="4">
        <v>12.675000000000001</v>
      </c>
      <c r="D411" s="4">
        <v>3.0394999999999999</v>
      </c>
      <c r="E411" s="4" t="s">
        <v>155</v>
      </c>
      <c r="F411" s="4">
        <v>30394.684465999999</v>
      </c>
      <c r="G411" s="4">
        <v>113.3</v>
      </c>
      <c r="H411" s="4">
        <v>7</v>
      </c>
      <c r="I411" s="4">
        <v>882.7</v>
      </c>
      <c r="K411" s="4">
        <v>0.1</v>
      </c>
      <c r="L411" s="4">
        <v>0.86170000000000002</v>
      </c>
      <c r="M411" s="4">
        <v>10.922000000000001</v>
      </c>
      <c r="N411" s="4">
        <v>2.6191</v>
      </c>
      <c r="O411" s="4">
        <v>97.62</v>
      </c>
      <c r="P411" s="4">
        <v>6.0319000000000003</v>
      </c>
      <c r="Q411" s="4">
        <v>103.7</v>
      </c>
      <c r="R411" s="4">
        <v>78.257099999999994</v>
      </c>
      <c r="S411" s="4">
        <v>4.8353999999999999</v>
      </c>
      <c r="T411" s="4">
        <v>83.1</v>
      </c>
      <c r="U411" s="4">
        <v>882.72789999999998</v>
      </c>
      <c r="X411" s="4">
        <v>0</v>
      </c>
      <c r="Y411" s="4">
        <v>8.6199999999999999E-2</v>
      </c>
      <c r="Z411" s="4" t="s">
        <v>377</v>
      </c>
      <c r="AA411" s="4">
        <v>0</v>
      </c>
      <c r="AB411" s="4">
        <v>11.9</v>
      </c>
      <c r="AC411" s="4">
        <v>839</v>
      </c>
      <c r="AD411" s="4">
        <v>863</v>
      </c>
      <c r="AE411" s="4">
        <v>823</v>
      </c>
      <c r="AF411" s="4">
        <v>88</v>
      </c>
      <c r="AG411" s="4">
        <v>22.36</v>
      </c>
      <c r="AH411" s="4">
        <v>0.51</v>
      </c>
      <c r="AI411" s="4">
        <v>977</v>
      </c>
      <c r="AJ411" s="4">
        <v>-1</v>
      </c>
      <c r="AK411" s="4">
        <v>0</v>
      </c>
      <c r="AL411" s="4">
        <v>23</v>
      </c>
      <c r="AM411" s="4">
        <v>191.6</v>
      </c>
      <c r="AN411" s="4">
        <v>191</v>
      </c>
      <c r="AO411" s="4">
        <v>3.3</v>
      </c>
      <c r="AP411" s="4">
        <v>195</v>
      </c>
      <c r="AQ411" s="4" t="s">
        <v>155</v>
      </c>
      <c r="AR411" s="4">
        <v>1</v>
      </c>
      <c r="AS411" s="5">
        <v>0.87847222222222221</v>
      </c>
      <c r="AT411" s="4">
        <v>47.158473999999998</v>
      </c>
      <c r="AU411" s="4">
        <v>-88.484576000000004</v>
      </c>
      <c r="AV411" s="4">
        <v>310.8</v>
      </c>
      <c r="AW411" s="4">
        <v>20.6</v>
      </c>
      <c r="AX411" s="4">
        <v>12</v>
      </c>
      <c r="AY411" s="4">
        <v>9</v>
      </c>
      <c r="AZ411" s="4" t="s">
        <v>420</v>
      </c>
      <c r="BA411" s="4">
        <v>1.2050000000000001</v>
      </c>
      <c r="BB411" s="4">
        <v>1.365</v>
      </c>
      <c r="BC411" s="4">
        <v>2.04</v>
      </c>
      <c r="BD411" s="4">
        <v>14.063000000000001</v>
      </c>
      <c r="BE411" s="4">
        <v>13.16</v>
      </c>
      <c r="BF411" s="4">
        <v>0.94</v>
      </c>
      <c r="BG411" s="4">
        <v>16.050999999999998</v>
      </c>
      <c r="BH411" s="4">
        <v>2429.9969999999998</v>
      </c>
      <c r="BI411" s="4">
        <v>370.87700000000001</v>
      </c>
      <c r="BJ411" s="4">
        <v>2.274</v>
      </c>
      <c r="BK411" s="4">
        <v>0.14099999999999999</v>
      </c>
      <c r="BL411" s="4">
        <v>2.415</v>
      </c>
      <c r="BM411" s="4">
        <v>1.823</v>
      </c>
      <c r="BN411" s="4">
        <v>0.113</v>
      </c>
      <c r="BO411" s="4">
        <v>1.9359999999999999</v>
      </c>
      <c r="BP411" s="4">
        <v>6.4942000000000002</v>
      </c>
      <c r="BT411" s="4">
        <v>13.94</v>
      </c>
      <c r="BU411" s="4">
        <v>0.26793800000000001</v>
      </c>
      <c r="BV411" s="4">
        <v>-5</v>
      </c>
      <c r="BW411" s="4">
        <v>0.62889799999999996</v>
      </c>
      <c r="BX411" s="4">
        <v>6.5477340000000002</v>
      </c>
      <c r="BY411" s="4">
        <v>12.70374</v>
      </c>
    </row>
    <row r="412" spans="1:77">
      <c r="A412" s="2">
        <v>42438</v>
      </c>
      <c r="B412" s="28">
        <v>0.67057229166666665</v>
      </c>
      <c r="C412" s="4">
        <v>12.66</v>
      </c>
      <c r="D412" s="4">
        <v>2.8702000000000001</v>
      </c>
      <c r="E412" s="4" t="s">
        <v>155</v>
      </c>
      <c r="F412" s="4">
        <v>28702.448454000001</v>
      </c>
      <c r="G412" s="4">
        <v>88.8</v>
      </c>
      <c r="H412" s="4">
        <v>7</v>
      </c>
      <c r="I412" s="4">
        <v>1085.7</v>
      </c>
      <c r="K412" s="4">
        <v>0.1</v>
      </c>
      <c r="L412" s="4">
        <v>0.86309999999999998</v>
      </c>
      <c r="M412" s="4">
        <v>10.927</v>
      </c>
      <c r="N412" s="4">
        <v>2.4773000000000001</v>
      </c>
      <c r="O412" s="4">
        <v>76.655000000000001</v>
      </c>
      <c r="P412" s="4">
        <v>6.0307000000000004</v>
      </c>
      <c r="Q412" s="4">
        <v>82.7</v>
      </c>
      <c r="R412" s="4">
        <v>61.450499999999998</v>
      </c>
      <c r="S412" s="4">
        <v>4.8345000000000002</v>
      </c>
      <c r="T412" s="4">
        <v>66.3</v>
      </c>
      <c r="U412" s="4">
        <v>1085.6602</v>
      </c>
      <c r="X412" s="4">
        <v>0</v>
      </c>
      <c r="Y412" s="4">
        <v>8.6300000000000002E-2</v>
      </c>
      <c r="Z412" s="4" t="s">
        <v>377</v>
      </c>
      <c r="AA412" s="4">
        <v>0</v>
      </c>
      <c r="AB412" s="4">
        <v>11.9</v>
      </c>
      <c r="AC412" s="4">
        <v>838</v>
      </c>
      <c r="AD412" s="4">
        <v>863</v>
      </c>
      <c r="AE412" s="4">
        <v>822</v>
      </c>
      <c r="AF412" s="4">
        <v>88</v>
      </c>
      <c r="AG412" s="4">
        <v>22.36</v>
      </c>
      <c r="AH412" s="4">
        <v>0.51</v>
      </c>
      <c r="AI412" s="4">
        <v>977</v>
      </c>
      <c r="AJ412" s="4">
        <v>-1</v>
      </c>
      <c r="AK412" s="4">
        <v>0</v>
      </c>
      <c r="AL412" s="4">
        <v>23</v>
      </c>
      <c r="AM412" s="4">
        <v>191.4</v>
      </c>
      <c r="AN412" s="4">
        <v>190.4</v>
      </c>
      <c r="AO412" s="4">
        <v>3.2</v>
      </c>
      <c r="AP412" s="4">
        <v>195</v>
      </c>
      <c r="AQ412" s="4" t="s">
        <v>155</v>
      </c>
      <c r="AR412" s="4">
        <v>1</v>
      </c>
      <c r="AS412" s="5">
        <v>0.87848379629629625</v>
      </c>
      <c r="AT412" s="4">
        <v>47.158499999999997</v>
      </c>
      <c r="AU412" s="4">
        <v>-88.484453999999999</v>
      </c>
      <c r="AV412" s="4">
        <v>310.7</v>
      </c>
      <c r="AW412" s="4">
        <v>21.1</v>
      </c>
      <c r="AX412" s="4">
        <v>12</v>
      </c>
      <c r="AY412" s="4">
        <v>9</v>
      </c>
      <c r="AZ412" s="4" t="s">
        <v>420</v>
      </c>
      <c r="BA412" s="4">
        <v>1.165</v>
      </c>
      <c r="BB412" s="4">
        <v>1.4</v>
      </c>
      <c r="BC412" s="4">
        <v>1.9650000000000001</v>
      </c>
      <c r="BD412" s="4">
        <v>14.063000000000001</v>
      </c>
      <c r="BE412" s="4">
        <v>13.31</v>
      </c>
      <c r="BF412" s="4">
        <v>0.95</v>
      </c>
      <c r="BG412" s="4">
        <v>15.861000000000001</v>
      </c>
      <c r="BH412" s="4">
        <v>2452.1280000000002</v>
      </c>
      <c r="BI412" s="4">
        <v>353.83800000000002</v>
      </c>
      <c r="BJ412" s="4">
        <v>1.8009999999999999</v>
      </c>
      <c r="BK412" s="4">
        <v>0.14199999999999999</v>
      </c>
      <c r="BL412" s="4">
        <v>1.9430000000000001</v>
      </c>
      <c r="BM412" s="4">
        <v>1.444</v>
      </c>
      <c r="BN412" s="4">
        <v>0.114</v>
      </c>
      <c r="BO412" s="4">
        <v>1.5580000000000001</v>
      </c>
      <c r="BP412" s="4">
        <v>8.0563000000000002</v>
      </c>
      <c r="BT412" s="4">
        <v>14.083</v>
      </c>
      <c r="BU412" s="4">
        <v>0.29546899999999998</v>
      </c>
      <c r="BV412" s="4">
        <v>-5</v>
      </c>
      <c r="BW412" s="4">
        <v>0.628</v>
      </c>
      <c r="BX412" s="4">
        <v>7.220523</v>
      </c>
      <c r="BY412" s="4">
        <v>12.685600000000001</v>
      </c>
    </row>
    <row r="413" spans="1:77">
      <c r="A413" s="2">
        <v>42438</v>
      </c>
      <c r="B413" s="28">
        <v>0.67058386574074069</v>
      </c>
      <c r="C413" s="4">
        <v>13.226000000000001</v>
      </c>
      <c r="D413" s="4">
        <v>2.0122</v>
      </c>
      <c r="E413" s="4" t="s">
        <v>155</v>
      </c>
      <c r="F413" s="4">
        <v>20122.125</v>
      </c>
      <c r="G413" s="4">
        <v>101.8</v>
      </c>
      <c r="H413" s="4">
        <v>6.9</v>
      </c>
      <c r="I413" s="4">
        <v>1099.3</v>
      </c>
      <c r="K413" s="4">
        <v>0.1</v>
      </c>
      <c r="L413" s="4">
        <v>0.86639999999999995</v>
      </c>
      <c r="M413" s="4">
        <v>11.4588</v>
      </c>
      <c r="N413" s="4">
        <v>1.7434000000000001</v>
      </c>
      <c r="O413" s="4">
        <v>88.215299999999999</v>
      </c>
      <c r="P413" s="4">
        <v>5.9781000000000004</v>
      </c>
      <c r="Q413" s="4">
        <v>94.2</v>
      </c>
      <c r="R413" s="4">
        <v>70.7179</v>
      </c>
      <c r="S413" s="4">
        <v>4.7923</v>
      </c>
      <c r="T413" s="4">
        <v>75.5</v>
      </c>
      <c r="U413" s="4">
        <v>1099.3235</v>
      </c>
      <c r="X413" s="4">
        <v>0</v>
      </c>
      <c r="Y413" s="4">
        <v>8.6599999999999996E-2</v>
      </c>
      <c r="Z413" s="4" t="s">
        <v>377</v>
      </c>
      <c r="AA413" s="4">
        <v>0</v>
      </c>
      <c r="AB413" s="4">
        <v>11.9</v>
      </c>
      <c r="AC413" s="4">
        <v>837</v>
      </c>
      <c r="AD413" s="4">
        <v>862</v>
      </c>
      <c r="AE413" s="4">
        <v>819</v>
      </c>
      <c r="AF413" s="4">
        <v>88</v>
      </c>
      <c r="AG413" s="4">
        <v>22.36</v>
      </c>
      <c r="AH413" s="4">
        <v>0.51</v>
      </c>
      <c r="AI413" s="4">
        <v>977</v>
      </c>
      <c r="AJ413" s="4">
        <v>-1</v>
      </c>
      <c r="AK413" s="4">
        <v>0</v>
      </c>
      <c r="AL413" s="4">
        <v>23</v>
      </c>
      <c r="AM413" s="4">
        <v>191</v>
      </c>
      <c r="AN413" s="4">
        <v>190</v>
      </c>
      <c r="AO413" s="4">
        <v>3.1</v>
      </c>
      <c r="AP413" s="4">
        <v>195</v>
      </c>
      <c r="AQ413" s="4" t="s">
        <v>155</v>
      </c>
      <c r="AR413" s="4">
        <v>1</v>
      </c>
      <c r="AS413" s="5">
        <v>0.8784953703703704</v>
      </c>
      <c r="AT413" s="4">
        <v>47.158548000000003</v>
      </c>
      <c r="AU413" s="4">
        <v>-88.484341999999998</v>
      </c>
      <c r="AV413" s="4">
        <v>310.7</v>
      </c>
      <c r="AW413" s="4">
        <v>21.6</v>
      </c>
      <c r="AX413" s="4">
        <v>12</v>
      </c>
      <c r="AY413" s="4">
        <v>9</v>
      </c>
      <c r="AZ413" s="4" t="s">
        <v>420</v>
      </c>
      <c r="BA413" s="4">
        <v>1.2</v>
      </c>
      <c r="BB413" s="4">
        <v>1.2050000000000001</v>
      </c>
      <c r="BC413" s="4">
        <v>1.8049999999999999</v>
      </c>
      <c r="BD413" s="4">
        <v>14.063000000000001</v>
      </c>
      <c r="BE413" s="4">
        <v>13.66</v>
      </c>
      <c r="BF413" s="4">
        <v>0.97</v>
      </c>
      <c r="BG413" s="4">
        <v>15.420999999999999</v>
      </c>
      <c r="BH413" s="4">
        <v>2610.402</v>
      </c>
      <c r="BI413" s="4">
        <v>252.774</v>
      </c>
      <c r="BJ413" s="4">
        <v>2.1040000000000001</v>
      </c>
      <c r="BK413" s="4">
        <v>0.14299999999999999</v>
      </c>
      <c r="BL413" s="4">
        <v>2.2469999999999999</v>
      </c>
      <c r="BM413" s="4">
        <v>1.6870000000000001</v>
      </c>
      <c r="BN413" s="4">
        <v>0.114</v>
      </c>
      <c r="BO413" s="4">
        <v>1.8009999999999999</v>
      </c>
      <c r="BP413" s="4">
        <v>8.2811000000000003</v>
      </c>
      <c r="BT413" s="4">
        <v>14.351000000000001</v>
      </c>
      <c r="BU413" s="4">
        <v>0.30124499999999999</v>
      </c>
      <c r="BV413" s="4">
        <v>-5</v>
      </c>
      <c r="BW413" s="4">
        <v>0.62744900000000003</v>
      </c>
      <c r="BX413" s="4">
        <v>7.3616739999999998</v>
      </c>
      <c r="BY413" s="4">
        <v>12.674469999999999</v>
      </c>
    </row>
    <row r="414" spans="1:77">
      <c r="A414" s="2">
        <v>42438</v>
      </c>
      <c r="B414" s="28">
        <v>0.67059543981481484</v>
      </c>
      <c r="C414" s="4">
        <v>13.683999999999999</v>
      </c>
      <c r="D414" s="4">
        <v>1.1856</v>
      </c>
      <c r="E414" s="4" t="s">
        <v>155</v>
      </c>
      <c r="F414" s="4">
        <v>11856.062603</v>
      </c>
      <c r="G414" s="4">
        <v>162.19999999999999</v>
      </c>
      <c r="H414" s="4">
        <v>6.8</v>
      </c>
      <c r="I414" s="4">
        <v>946.3</v>
      </c>
      <c r="K414" s="4">
        <v>0.1</v>
      </c>
      <c r="L414" s="4">
        <v>0.87029999999999996</v>
      </c>
      <c r="M414" s="4">
        <v>11.9092</v>
      </c>
      <c r="N414" s="4">
        <v>1.0319</v>
      </c>
      <c r="O414" s="4">
        <v>141.1678</v>
      </c>
      <c r="P414" s="4">
        <v>5.9183000000000003</v>
      </c>
      <c r="Q414" s="4">
        <v>147.1</v>
      </c>
      <c r="R414" s="4">
        <v>113.16719999999999</v>
      </c>
      <c r="S414" s="4">
        <v>4.7443999999999997</v>
      </c>
      <c r="T414" s="4">
        <v>117.9</v>
      </c>
      <c r="U414" s="4">
        <v>946.28909999999996</v>
      </c>
      <c r="X414" s="4">
        <v>0</v>
      </c>
      <c r="Y414" s="4">
        <v>8.6999999999999994E-2</v>
      </c>
      <c r="Z414" s="4" t="s">
        <v>377</v>
      </c>
      <c r="AA414" s="4">
        <v>0</v>
      </c>
      <c r="AB414" s="4">
        <v>12</v>
      </c>
      <c r="AC414" s="4">
        <v>837</v>
      </c>
      <c r="AD414" s="4">
        <v>861</v>
      </c>
      <c r="AE414" s="4">
        <v>818</v>
      </c>
      <c r="AF414" s="4">
        <v>88</v>
      </c>
      <c r="AG414" s="4">
        <v>22.36</v>
      </c>
      <c r="AH414" s="4">
        <v>0.51</v>
      </c>
      <c r="AI414" s="4">
        <v>977</v>
      </c>
      <c r="AJ414" s="4">
        <v>-1</v>
      </c>
      <c r="AK414" s="4">
        <v>0</v>
      </c>
      <c r="AL414" s="4">
        <v>23</v>
      </c>
      <c r="AM414" s="4">
        <v>191</v>
      </c>
      <c r="AN414" s="4">
        <v>190</v>
      </c>
      <c r="AO414" s="4">
        <v>3.1</v>
      </c>
      <c r="AP414" s="4">
        <v>195</v>
      </c>
      <c r="AQ414" s="4" t="s">
        <v>155</v>
      </c>
      <c r="AR414" s="4">
        <v>1</v>
      </c>
      <c r="AS414" s="5">
        <v>0.87850694444444455</v>
      </c>
      <c r="AT414" s="4">
        <v>47.158617999999997</v>
      </c>
      <c r="AU414" s="4">
        <v>-88.484254000000007</v>
      </c>
      <c r="AV414" s="4">
        <v>310.7</v>
      </c>
      <c r="AW414" s="4">
        <v>21.9</v>
      </c>
      <c r="AX414" s="4">
        <v>12</v>
      </c>
      <c r="AY414" s="4">
        <v>10</v>
      </c>
      <c r="AZ414" s="4" t="s">
        <v>422</v>
      </c>
      <c r="BA414" s="4">
        <v>1.33</v>
      </c>
      <c r="BB414" s="4">
        <v>1.0349999999999999</v>
      </c>
      <c r="BC414" s="4">
        <v>1.83</v>
      </c>
      <c r="BD414" s="4">
        <v>14.063000000000001</v>
      </c>
      <c r="BE414" s="4">
        <v>14.09</v>
      </c>
      <c r="BF414" s="4">
        <v>1</v>
      </c>
      <c r="BG414" s="4">
        <v>14.898999999999999</v>
      </c>
      <c r="BH414" s="4">
        <v>2770.7350000000001</v>
      </c>
      <c r="BI414" s="4">
        <v>152.797</v>
      </c>
      <c r="BJ414" s="4">
        <v>3.4390000000000001</v>
      </c>
      <c r="BK414" s="4">
        <v>0.14399999999999999</v>
      </c>
      <c r="BL414" s="4">
        <v>3.5840000000000001</v>
      </c>
      <c r="BM414" s="4">
        <v>2.7570000000000001</v>
      </c>
      <c r="BN414" s="4">
        <v>0.11600000000000001</v>
      </c>
      <c r="BO414" s="4">
        <v>2.8730000000000002</v>
      </c>
      <c r="BP414" s="4">
        <v>7.28</v>
      </c>
      <c r="BT414" s="4">
        <v>14.723000000000001</v>
      </c>
      <c r="BU414" s="4">
        <v>0.27806199999999998</v>
      </c>
      <c r="BV414" s="4">
        <v>-5</v>
      </c>
      <c r="BW414" s="4">
        <v>0.62810200000000005</v>
      </c>
      <c r="BX414" s="4">
        <v>6.79514</v>
      </c>
      <c r="BY414" s="4">
        <v>12.687659999999999</v>
      </c>
    </row>
    <row r="415" spans="1:77">
      <c r="A415" s="2">
        <v>42438</v>
      </c>
      <c r="B415" s="28">
        <v>0.67060701388888899</v>
      </c>
      <c r="C415" s="4">
        <v>13.949</v>
      </c>
      <c r="D415" s="4">
        <v>0.70750000000000002</v>
      </c>
      <c r="E415" s="4" t="s">
        <v>155</v>
      </c>
      <c r="F415" s="4">
        <v>7074.8571430000002</v>
      </c>
      <c r="G415" s="4">
        <v>266.60000000000002</v>
      </c>
      <c r="H415" s="4">
        <v>6.7</v>
      </c>
      <c r="I415" s="4">
        <v>793.6</v>
      </c>
      <c r="K415" s="4">
        <v>0.1</v>
      </c>
      <c r="L415" s="4">
        <v>0.87260000000000004</v>
      </c>
      <c r="M415" s="4">
        <v>12.1723</v>
      </c>
      <c r="N415" s="4">
        <v>0.61739999999999995</v>
      </c>
      <c r="O415" s="4">
        <v>232.6497</v>
      </c>
      <c r="P415" s="4">
        <v>5.8467000000000002</v>
      </c>
      <c r="Q415" s="4">
        <v>238.5</v>
      </c>
      <c r="R415" s="4">
        <v>186.50370000000001</v>
      </c>
      <c r="S415" s="4">
        <v>4.6870000000000003</v>
      </c>
      <c r="T415" s="4">
        <v>191.2</v>
      </c>
      <c r="U415" s="4">
        <v>793.61569999999995</v>
      </c>
      <c r="X415" s="4">
        <v>0</v>
      </c>
      <c r="Y415" s="4">
        <v>8.7300000000000003E-2</v>
      </c>
      <c r="Z415" s="4" t="s">
        <v>377</v>
      </c>
      <c r="AA415" s="4">
        <v>0</v>
      </c>
      <c r="AB415" s="4">
        <v>11.9</v>
      </c>
      <c r="AC415" s="4">
        <v>837</v>
      </c>
      <c r="AD415" s="4">
        <v>861</v>
      </c>
      <c r="AE415" s="4">
        <v>819</v>
      </c>
      <c r="AF415" s="4">
        <v>88</v>
      </c>
      <c r="AG415" s="4">
        <v>22.36</v>
      </c>
      <c r="AH415" s="4">
        <v>0.51</v>
      </c>
      <c r="AI415" s="4">
        <v>977</v>
      </c>
      <c r="AJ415" s="4">
        <v>-1</v>
      </c>
      <c r="AK415" s="4">
        <v>0</v>
      </c>
      <c r="AL415" s="4">
        <v>23</v>
      </c>
      <c r="AM415" s="4">
        <v>191</v>
      </c>
      <c r="AN415" s="4">
        <v>190</v>
      </c>
      <c r="AO415" s="4">
        <v>3</v>
      </c>
      <c r="AP415" s="4">
        <v>195</v>
      </c>
      <c r="AQ415" s="4" t="s">
        <v>155</v>
      </c>
      <c r="AR415" s="4">
        <v>1</v>
      </c>
      <c r="AS415" s="5">
        <v>0.87851851851851848</v>
      </c>
      <c r="AT415" s="4">
        <v>47.158645</v>
      </c>
      <c r="AU415" s="4">
        <v>-88.484227000000004</v>
      </c>
      <c r="AV415" s="4">
        <v>310.7</v>
      </c>
      <c r="AW415" s="4">
        <v>22</v>
      </c>
      <c r="AX415" s="4">
        <v>12</v>
      </c>
      <c r="AY415" s="4">
        <v>10</v>
      </c>
      <c r="AZ415" s="4" t="s">
        <v>422</v>
      </c>
      <c r="BA415" s="4">
        <v>1.4</v>
      </c>
      <c r="BB415" s="4">
        <v>1</v>
      </c>
      <c r="BC415" s="4">
        <v>1.9</v>
      </c>
      <c r="BD415" s="4">
        <v>14.063000000000001</v>
      </c>
      <c r="BE415" s="4">
        <v>14.36</v>
      </c>
      <c r="BF415" s="4">
        <v>1.02</v>
      </c>
      <c r="BG415" s="4">
        <v>14.595000000000001</v>
      </c>
      <c r="BH415" s="4">
        <v>2868.752</v>
      </c>
      <c r="BI415" s="4">
        <v>92.608999999999995</v>
      </c>
      <c r="BJ415" s="4">
        <v>5.742</v>
      </c>
      <c r="BK415" s="4">
        <v>0.14399999999999999</v>
      </c>
      <c r="BL415" s="4">
        <v>5.8860000000000001</v>
      </c>
      <c r="BM415" s="4">
        <v>4.6029999999999998</v>
      </c>
      <c r="BN415" s="4">
        <v>0.11600000000000001</v>
      </c>
      <c r="BO415" s="4">
        <v>4.7190000000000003</v>
      </c>
      <c r="BP415" s="4">
        <v>6.1848000000000001</v>
      </c>
      <c r="BT415" s="4">
        <v>14.954000000000001</v>
      </c>
      <c r="BU415" s="4">
        <v>0.28304000000000001</v>
      </c>
      <c r="BV415" s="4">
        <v>-5</v>
      </c>
      <c r="BW415" s="4">
        <v>0.62844900000000004</v>
      </c>
      <c r="BX415" s="4">
        <v>6.9167909999999999</v>
      </c>
      <c r="BY415" s="4">
        <v>12.69467</v>
      </c>
    </row>
    <row r="416" spans="1:77">
      <c r="A416" s="2">
        <v>42438</v>
      </c>
      <c r="B416" s="28">
        <v>0.67061858796296292</v>
      </c>
      <c r="C416" s="4">
        <v>14.145</v>
      </c>
      <c r="D416" s="4">
        <v>0.4592</v>
      </c>
      <c r="E416" s="4" t="s">
        <v>155</v>
      </c>
      <c r="F416" s="4">
        <v>4591.8</v>
      </c>
      <c r="G416" s="4">
        <v>288.8</v>
      </c>
      <c r="H416" s="4">
        <v>6.4</v>
      </c>
      <c r="I416" s="4">
        <v>825.5</v>
      </c>
      <c r="K416" s="4">
        <v>0.1</v>
      </c>
      <c r="L416" s="4">
        <v>0.87329999999999997</v>
      </c>
      <c r="M416" s="4">
        <v>12.3527</v>
      </c>
      <c r="N416" s="4">
        <v>0.40100000000000002</v>
      </c>
      <c r="O416" s="4">
        <v>252.2055</v>
      </c>
      <c r="P416" s="4">
        <v>5.6140999999999996</v>
      </c>
      <c r="Q416" s="4">
        <v>257.8</v>
      </c>
      <c r="R416" s="4">
        <v>202.1807</v>
      </c>
      <c r="S416" s="4">
        <v>4.5004999999999997</v>
      </c>
      <c r="T416" s="4">
        <v>206.7</v>
      </c>
      <c r="U416" s="4">
        <v>825.46220000000005</v>
      </c>
      <c r="X416" s="4">
        <v>0</v>
      </c>
      <c r="Y416" s="4">
        <v>8.7300000000000003E-2</v>
      </c>
      <c r="Z416" s="4" t="s">
        <v>377</v>
      </c>
      <c r="AA416" s="4">
        <v>0</v>
      </c>
      <c r="AB416" s="4">
        <v>11.9</v>
      </c>
      <c r="AC416" s="4">
        <v>838</v>
      </c>
      <c r="AD416" s="4">
        <v>862</v>
      </c>
      <c r="AE416" s="4">
        <v>820</v>
      </c>
      <c r="AF416" s="4">
        <v>88</v>
      </c>
      <c r="AG416" s="4">
        <v>22.36</v>
      </c>
      <c r="AH416" s="4">
        <v>0.51</v>
      </c>
      <c r="AI416" s="4">
        <v>977</v>
      </c>
      <c r="AJ416" s="4">
        <v>-1</v>
      </c>
      <c r="AK416" s="4">
        <v>0</v>
      </c>
      <c r="AL416" s="4">
        <v>23</v>
      </c>
      <c r="AM416" s="4">
        <v>191</v>
      </c>
      <c r="AN416" s="4">
        <v>190</v>
      </c>
      <c r="AO416" s="4">
        <v>3</v>
      </c>
      <c r="AP416" s="4">
        <v>195</v>
      </c>
      <c r="AQ416" s="4" t="s">
        <v>155</v>
      </c>
      <c r="AR416" s="4">
        <v>1</v>
      </c>
      <c r="AS416" s="5">
        <v>0.87851851851851848</v>
      </c>
      <c r="AT416" s="4">
        <v>47.158757000000001</v>
      </c>
      <c r="AU416" s="4">
        <v>-88.484154000000004</v>
      </c>
      <c r="AV416" s="4">
        <v>310.60000000000002</v>
      </c>
      <c r="AW416" s="4">
        <v>22.5</v>
      </c>
      <c r="AX416" s="4">
        <v>12</v>
      </c>
      <c r="AY416" s="4">
        <v>10</v>
      </c>
      <c r="AZ416" s="4" t="s">
        <v>422</v>
      </c>
      <c r="BA416" s="4">
        <v>1.4650000000000001</v>
      </c>
      <c r="BB416" s="4">
        <v>1.0649999999999999</v>
      </c>
      <c r="BC416" s="4">
        <v>1.9650000000000001</v>
      </c>
      <c r="BD416" s="4">
        <v>14.063000000000001</v>
      </c>
      <c r="BE416" s="4">
        <v>14.44</v>
      </c>
      <c r="BF416" s="4">
        <v>1.03</v>
      </c>
      <c r="BG416" s="4">
        <v>14.513999999999999</v>
      </c>
      <c r="BH416" s="4">
        <v>2918.7429999999999</v>
      </c>
      <c r="BI416" s="4">
        <v>60.302999999999997</v>
      </c>
      <c r="BJ416" s="4">
        <v>6.2409999999999997</v>
      </c>
      <c r="BK416" s="4">
        <v>0.13900000000000001</v>
      </c>
      <c r="BL416" s="4">
        <v>6.38</v>
      </c>
      <c r="BM416" s="4">
        <v>5.0030000000000001</v>
      </c>
      <c r="BN416" s="4">
        <v>0.111</v>
      </c>
      <c r="BO416" s="4">
        <v>5.1139999999999999</v>
      </c>
      <c r="BP416" s="4">
        <v>6.4496000000000002</v>
      </c>
      <c r="BT416" s="4">
        <v>15.003</v>
      </c>
      <c r="BU416" s="4">
        <v>0.30430600000000002</v>
      </c>
      <c r="BV416" s="4">
        <v>-5</v>
      </c>
      <c r="BW416" s="4">
        <v>0.62855099999999997</v>
      </c>
      <c r="BX416" s="4">
        <v>7.4364780000000001</v>
      </c>
      <c r="BY416" s="4">
        <v>12.696730000000001</v>
      </c>
    </row>
    <row r="417" spans="1:77">
      <c r="A417" s="2">
        <v>42438</v>
      </c>
      <c r="B417" s="28">
        <v>0.67063016203703707</v>
      </c>
      <c r="C417" s="4">
        <v>14.21</v>
      </c>
      <c r="D417" s="4">
        <v>0.32250000000000001</v>
      </c>
      <c r="E417" s="4" t="s">
        <v>155</v>
      </c>
      <c r="F417" s="4">
        <v>3225.1333330000002</v>
      </c>
      <c r="G417" s="4">
        <v>320.3</v>
      </c>
      <c r="H417" s="4">
        <v>4.5</v>
      </c>
      <c r="I417" s="4">
        <v>841</v>
      </c>
      <c r="K417" s="4">
        <v>0.1</v>
      </c>
      <c r="L417" s="4">
        <v>0.87390000000000001</v>
      </c>
      <c r="M417" s="4">
        <v>12.418699999999999</v>
      </c>
      <c r="N417" s="4">
        <v>0.28189999999999998</v>
      </c>
      <c r="O417" s="4">
        <v>279.93720000000002</v>
      </c>
      <c r="P417" s="4">
        <v>3.9009999999999998</v>
      </c>
      <c r="Q417" s="4">
        <v>283.8</v>
      </c>
      <c r="R417" s="4">
        <v>224.4118</v>
      </c>
      <c r="S417" s="4">
        <v>3.1272000000000002</v>
      </c>
      <c r="T417" s="4">
        <v>227.5</v>
      </c>
      <c r="U417" s="4">
        <v>840.95240000000001</v>
      </c>
      <c r="X417" s="4">
        <v>0</v>
      </c>
      <c r="Y417" s="4">
        <v>8.7400000000000005E-2</v>
      </c>
      <c r="Z417" s="4" t="s">
        <v>377</v>
      </c>
      <c r="AA417" s="4">
        <v>0</v>
      </c>
      <c r="AB417" s="4">
        <v>11.8</v>
      </c>
      <c r="AC417" s="4">
        <v>839</v>
      </c>
      <c r="AD417" s="4">
        <v>863</v>
      </c>
      <c r="AE417" s="4">
        <v>822</v>
      </c>
      <c r="AF417" s="4">
        <v>88</v>
      </c>
      <c r="AG417" s="4">
        <v>22.36</v>
      </c>
      <c r="AH417" s="4">
        <v>0.51</v>
      </c>
      <c r="AI417" s="4">
        <v>977</v>
      </c>
      <c r="AJ417" s="4">
        <v>-1</v>
      </c>
      <c r="AK417" s="4">
        <v>0</v>
      </c>
      <c r="AL417" s="4">
        <v>23</v>
      </c>
      <c r="AM417" s="4">
        <v>191</v>
      </c>
      <c r="AN417" s="4">
        <v>189.4</v>
      </c>
      <c r="AO417" s="4">
        <v>3</v>
      </c>
      <c r="AP417" s="4">
        <v>195</v>
      </c>
      <c r="AQ417" s="4" t="s">
        <v>155</v>
      </c>
      <c r="AR417" s="4">
        <v>1</v>
      </c>
      <c r="AS417" s="5">
        <v>0.87854166666666667</v>
      </c>
      <c r="AT417" s="4">
        <v>47.158889000000002</v>
      </c>
      <c r="AU417" s="4">
        <v>-88.484116999999998</v>
      </c>
      <c r="AV417" s="4">
        <v>310.60000000000002</v>
      </c>
      <c r="AW417" s="4">
        <v>25.3</v>
      </c>
      <c r="AX417" s="4">
        <v>12</v>
      </c>
      <c r="AY417" s="4">
        <v>10</v>
      </c>
      <c r="AZ417" s="4" t="s">
        <v>422</v>
      </c>
      <c r="BA417" s="4">
        <v>1.5</v>
      </c>
      <c r="BB417" s="4">
        <v>1.1000000000000001</v>
      </c>
      <c r="BC417" s="4">
        <v>2</v>
      </c>
      <c r="BD417" s="4">
        <v>14.063000000000001</v>
      </c>
      <c r="BE417" s="4">
        <v>14.52</v>
      </c>
      <c r="BF417" s="4">
        <v>1.03</v>
      </c>
      <c r="BG417" s="4">
        <v>14.423999999999999</v>
      </c>
      <c r="BH417" s="4">
        <v>2946.2190000000001</v>
      </c>
      <c r="BI417" s="4">
        <v>42.558999999999997</v>
      </c>
      <c r="BJ417" s="4">
        <v>6.9550000000000001</v>
      </c>
      <c r="BK417" s="4">
        <v>9.7000000000000003E-2</v>
      </c>
      <c r="BL417" s="4">
        <v>7.0519999999999996</v>
      </c>
      <c r="BM417" s="4">
        <v>5.5750000000000002</v>
      </c>
      <c r="BN417" s="4">
        <v>7.8E-2</v>
      </c>
      <c r="BO417" s="4">
        <v>5.6529999999999996</v>
      </c>
      <c r="BP417" s="4">
        <v>6.5971000000000002</v>
      </c>
      <c r="BT417" s="4">
        <v>15.074999999999999</v>
      </c>
      <c r="BU417" s="4">
        <v>0.29598000000000002</v>
      </c>
      <c r="BV417" s="4">
        <v>-5</v>
      </c>
      <c r="BW417" s="4">
        <v>0.62789799999999996</v>
      </c>
      <c r="BX417" s="4">
        <v>7.2330110000000003</v>
      </c>
      <c r="BY417" s="4">
        <v>12.683540000000001</v>
      </c>
    </row>
    <row r="418" spans="1:77">
      <c r="A418" s="2">
        <v>42438</v>
      </c>
      <c r="B418" s="28">
        <v>0.67064173611111111</v>
      </c>
      <c r="C418" s="4">
        <v>14.21</v>
      </c>
      <c r="D418" s="4">
        <v>0.23719999999999999</v>
      </c>
      <c r="E418" s="4" t="s">
        <v>155</v>
      </c>
      <c r="F418" s="4">
        <v>2371.9313299999999</v>
      </c>
      <c r="G418" s="4">
        <v>349</v>
      </c>
      <c r="H418" s="4">
        <v>4.2</v>
      </c>
      <c r="I418" s="4">
        <v>895.7</v>
      </c>
      <c r="K418" s="4">
        <v>0.1</v>
      </c>
      <c r="L418" s="4">
        <v>0.87460000000000004</v>
      </c>
      <c r="M418" s="4">
        <v>12.4283</v>
      </c>
      <c r="N418" s="4">
        <v>0.20749999999999999</v>
      </c>
      <c r="O418" s="4">
        <v>305.21850000000001</v>
      </c>
      <c r="P418" s="4">
        <v>3.6734</v>
      </c>
      <c r="Q418" s="4">
        <v>308.89999999999998</v>
      </c>
      <c r="R418" s="4">
        <v>244.67859999999999</v>
      </c>
      <c r="S418" s="4">
        <v>2.9447999999999999</v>
      </c>
      <c r="T418" s="4">
        <v>247.6</v>
      </c>
      <c r="U418" s="4">
        <v>895.66750000000002</v>
      </c>
      <c r="X418" s="4">
        <v>0</v>
      </c>
      <c r="Y418" s="4">
        <v>8.7499999999999994E-2</v>
      </c>
      <c r="Z418" s="4" t="s">
        <v>377</v>
      </c>
      <c r="AA418" s="4">
        <v>0</v>
      </c>
      <c r="AB418" s="4">
        <v>11.8</v>
      </c>
      <c r="AC418" s="4">
        <v>841</v>
      </c>
      <c r="AD418" s="4">
        <v>864</v>
      </c>
      <c r="AE418" s="4">
        <v>825</v>
      </c>
      <c r="AF418" s="4">
        <v>88</v>
      </c>
      <c r="AG418" s="4">
        <v>22.36</v>
      </c>
      <c r="AH418" s="4">
        <v>0.51</v>
      </c>
      <c r="AI418" s="4">
        <v>977</v>
      </c>
      <c r="AJ418" s="4">
        <v>-1</v>
      </c>
      <c r="AK418" s="4">
        <v>0</v>
      </c>
      <c r="AL418" s="4">
        <v>23</v>
      </c>
      <c r="AM418" s="4">
        <v>190.4</v>
      </c>
      <c r="AN418" s="4">
        <v>189</v>
      </c>
      <c r="AO418" s="4">
        <v>2.9</v>
      </c>
      <c r="AP418" s="4">
        <v>195</v>
      </c>
      <c r="AQ418" s="4" t="s">
        <v>155</v>
      </c>
      <c r="AR418" s="4">
        <v>1</v>
      </c>
      <c r="AS418" s="5">
        <v>0.8785532407407407</v>
      </c>
      <c r="AT418" s="4">
        <v>47.158999999999999</v>
      </c>
      <c r="AU418" s="4">
        <v>-88.484114000000005</v>
      </c>
      <c r="AV418" s="4">
        <v>310.3</v>
      </c>
      <c r="AW418" s="4">
        <v>26.8</v>
      </c>
      <c r="AX418" s="4">
        <v>12</v>
      </c>
      <c r="AY418" s="4">
        <v>10</v>
      </c>
      <c r="AZ418" s="4" t="s">
        <v>422</v>
      </c>
      <c r="BA418" s="4">
        <v>1.37</v>
      </c>
      <c r="BB418" s="4">
        <v>1.23</v>
      </c>
      <c r="BC418" s="4">
        <v>2.13</v>
      </c>
      <c r="BD418" s="4">
        <v>14.063000000000001</v>
      </c>
      <c r="BE418" s="4">
        <v>14.61</v>
      </c>
      <c r="BF418" s="4">
        <v>1.04</v>
      </c>
      <c r="BG418" s="4">
        <v>14.336</v>
      </c>
      <c r="BH418" s="4">
        <v>2962.29</v>
      </c>
      <c r="BI418" s="4">
        <v>31.471</v>
      </c>
      <c r="BJ418" s="4">
        <v>7.6180000000000003</v>
      </c>
      <c r="BK418" s="4">
        <v>9.1999999999999998E-2</v>
      </c>
      <c r="BL418" s="4">
        <v>7.71</v>
      </c>
      <c r="BM418" s="4">
        <v>6.1070000000000002</v>
      </c>
      <c r="BN418" s="4">
        <v>7.3999999999999996E-2</v>
      </c>
      <c r="BO418" s="4">
        <v>6.181</v>
      </c>
      <c r="BP418" s="4">
        <v>7.0591999999999997</v>
      </c>
      <c r="BT418" s="4">
        <v>15.157999999999999</v>
      </c>
      <c r="BU418" s="4">
        <v>0.30793799999999999</v>
      </c>
      <c r="BV418" s="4">
        <v>-5</v>
      </c>
      <c r="BW418" s="4">
        <v>0.62589799999999995</v>
      </c>
      <c r="BX418" s="4">
        <v>7.5252350000000003</v>
      </c>
      <c r="BY418" s="4">
        <v>12.643140000000001</v>
      </c>
    </row>
    <row r="419" spans="1:77">
      <c r="A419" s="2">
        <v>42438</v>
      </c>
      <c r="B419" s="28">
        <v>0.67065331018518526</v>
      </c>
      <c r="C419" s="4">
        <v>14.177</v>
      </c>
      <c r="D419" s="4">
        <v>0.1799</v>
      </c>
      <c r="E419" s="4" t="s">
        <v>155</v>
      </c>
      <c r="F419" s="4">
        <v>1799.0864999999999</v>
      </c>
      <c r="G419" s="4">
        <v>427.3</v>
      </c>
      <c r="H419" s="4">
        <v>4.2</v>
      </c>
      <c r="I419" s="4">
        <v>971.8</v>
      </c>
      <c r="K419" s="4">
        <v>0.1</v>
      </c>
      <c r="L419" s="4">
        <v>0.87529999999999997</v>
      </c>
      <c r="M419" s="4">
        <v>12.4085</v>
      </c>
      <c r="N419" s="4">
        <v>0.1575</v>
      </c>
      <c r="O419" s="4">
        <v>374.03359999999998</v>
      </c>
      <c r="P419" s="4">
        <v>3.6760999999999999</v>
      </c>
      <c r="Q419" s="4">
        <v>377.7</v>
      </c>
      <c r="R419" s="4">
        <v>299.8442</v>
      </c>
      <c r="S419" s="4">
        <v>2.9470000000000001</v>
      </c>
      <c r="T419" s="4">
        <v>302.8</v>
      </c>
      <c r="U419" s="4">
        <v>971.78099999999995</v>
      </c>
      <c r="X419" s="4">
        <v>0</v>
      </c>
      <c r="Y419" s="4">
        <v>8.7499999999999994E-2</v>
      </c>
      <c r="Z419" s="4" t="s">
        <v>377</v>
      </c>
      <c r="AA419" s="4">
        <v>0</v>
      </c>
      <c r="AB419" s="4">
        <v>11.9</v>
      </c>
      <c r="AC419" s="4">
        <v>843</v>
      </c>
      <c r="AD419" s="4">
        <v>866</v>
      </c>
      <c r="AE419" s="4">
        <v>827</v>
      </c>
      <c r="AF419" s="4">
        <v>88</v>
      </c>
      <c r="AG419" s="4">
        <v>22.36</v>
      </c>
      <c r="AH419" s="4">
        <v>0.51</v>
      </c>
      <c r="AI419" s="4">
        <v>977</v>
      </c>
      <c r="AJ419" s="4">
        <v>-1</v>
      </c>
      <c r="AK419" s="4">
        <v>0</v>
      </c>
      <c r="AL419" s="4">
        <v>23</v>
      </c>
      <c r="AM419" s="4">
        <v>190.6</v>
      </c>
      <c r="AN419" s="4">
        <v>189.6</v>
      </c>
      <c r="AO419" s="4">
        <v>2.8</v>
      </c>
      <c r="AP419" s="4">
        <v>195</v>
      </c>
      <c r="AQ419" s="4" t="s">
        <v>155</v>
      </c>
      <c r="AR419" s="4">
        <v>1</v>
      </c>
      <c r="AS419" s="5">
        <v>0.87856481481481474</v>
      </c>
      <c r="AT419" s="4">
        <v>47.159115999999997</v>
      </c>
      <c r="AU419" s="4">
        <v>-88.484115000000003</v>
      </c>
      <c r="AV419" s="4">
        <v>310.10000000000002</v>
      </c>
      <c r="AW419" s="4">
        <v>27.3</v>
      </c>
      <c r="AX419" s="4">
        <v>12</v>
      </c>
      <c r="AY419" s="4">
        <v>10</v>
      </c>
      <c r="AZ419" s="4" t="s">
        <v>422</v>
      </c>
      <c r="BA419" s="4">
        <v>1.4950000000000001</v>
      </c>
      <c r="BB419" s="4">
        <v>1.43</v>
      </c>
      <c r="BC419" s="4">
        <v>2.33</v>
      </c>
      <c r="BD419" s="4">
        <v>14.063000000000001</v>
      </c>
      <c r="BE419" s="4">
        <v>14.69</v>
      </c>
      <c r="BF419" s="4">
        <v>1.04</v>
      </c>
      <c r="BG419" s="4">
        <v>14.250999999999999</v>
      </c>
      <c r="BH419" s="4">
        <v>2972.14</v>
      </c>
      <c r="BI419" s="4">
        <v>24.006</v>
      </c>
      <c r="BJ419" s="4">
        <v>9.3819999999999997</v>
      </c>
      <c r="BK419" s="4">
        <v>9.1999999999999998E-2</v>
      </c>
      <c r="BL419" s="4">
        <v>9.4740000000000002</v>
      </c>
      <c r="BM419" s="4">
        <v>7.5209999999999999</v>
      </c>
      <c r="BN419" s="4">
        <v>7.3999999999999996E-2</v>
      </c>
      <c r="BO419" s="4">
        <v>7.5949999999999998</v>
      </c>
      <c r="BP419" s="4">
        <v>7.6969000000000003</v>
      </c>
      <c r="BT419" s="4">
        <v>15.244</v>
      </c>
      <c r="BU419" s="4">
        <v>0.34097899999999998</v>
      </c>
      <c r="BV419" s="4">
        <v>-5</v>
      </c>
      <c r="BW419" s="4">
        <v>0.625</v>
      </c>
      <c r="BX419" s="4">
        <v>8.3326750000000001</v>
      </c>
      <c r="BY419" s="4">
        <v>12.625</v>
      </c>
    </row>
    <row r="420" spans="1:77">
      <c r="A420" s="2">
        <v>42438</v>
      </c>
      <c r="B420" s="28">
        <v>0.67066488425925919</v>
      </c>
      <c r="C420" s="4">
        <v>14.02</v>
      </c>
      <c r="D420" s="4">
        <v>0.13750000000000001</v>
      </c>
      <c r="E420" s="4" t="s">
        <v>155</v>
      </c>
      <c r="F420" s="4">
        <v>1375.108514</v>
      </c>
      <c r="G420" s="4">
        <v>480.9</v>
      </c>
      <c r="H420" s="4">
        <v>4.2</v>
      </c>
      <c r="I420" s="4">
        <v>1006.4</v>
      </c>
      <c r="K420" s="4">
        <v>0.1</v>
      </c>
      <c r="L420" s="4">
        <v>0.87680000000000002</v>
      </c>
      <c r="M420" s="4">
        <v>12.292999999999999</v>
      </c>
      <c r="N420" s="4">
        <v>0.1206</v>
      </c>
      <c r="O420" s="4">
        <v>421.67540000000002</v>
      </c>
      <c r="P420" s="4">
        <v>3.6825999999999999</v>
      </c>
      <c r="Q420" s="4">
        <v>425.4</v>
      </c>
      <c r="R420" s="4">
        <v>338.03620000000001</v>
      </c>
      <c r="S420" s="4">
        <v>2.9521999999999999</v>
      </c>
      <c r="T420" s="4">
        <v>341</v>
      </c>
      <c r="U420" s="4">
        <v>1006.4379</v>
      </c>
      <c r="X420" s="4">
        <v>0</v>
      </c>
      <c r="Y420" s="4">
        <v>8.77E-2</v>
      </c>
      <c r="Z420" s="4" t="s">
        <v>377</v>
      </c>
      <c r="AA420" s="4">
        <v>0</v>
      </c>
      <c r="AB420" s="4">
        <v>11.8</v>
      </c>
      <c r="AC420" s="4">
        <v>844</v>
      </c>
      <c r="AD420" s="4">
        <v>868</v>
      </c>
      <c r="AE420" s="4">
        <v>829</v>
      </c>
      <c r="AF420" s="4">
        <v>88</v>
      </c>
      <c r="AG420" s="4">
        <v>22.36</v>
      </c>
      <c r="AH420" s="4">
        <v>0.51</v>
      </c>
      <c r="AI420" s="4">
        <v>977</v>
      </c>
      <c r="AJ420" s="4">
        <v>-1</v>
      </c>
      <c r="AK420" s="4">
        <v>0</v>
      </c>
      <c r="AL420" s="4">
        <v>23</v>
      </c>
      <c r="AM420" s="4">
        <v>190.4</v>
      </c>
      <c r="AN420" s="4">
        <v>190</v>
      </c>
      <c r="AO420" s="4">
        <v>2.9</v>
      </c>
      <c r="AP420" s="4">
        <v>195</v>
      </c>
      <c r="AQ420" s="4" t="s">
        <v>155</v>
      </c>
      <c r="AR420" s="4">
        <v>1</v>
      </c>
      <c r="AS420" s="5">
        <v>0.87857638888888889</v>
      </c>
      <c r="AT420" s="4">
        <v>47.159236</v>
      </c>
      <c r="AU420" s="4">
        <v>-88.484121000000002</v>
      </c>
      <c r="AV420" s="4">
        <v>310.2</v>
      </c>
      <c r="AW420" s="4">
        <v>28.1</v>
      </c>
      <c r="AX420" s="4">
        <v>12</v>
      </c>
      <c r="AY420" s="4">
        <v>10</v>
      </c>
      <c r="AZ420" s="4" t="s">
        <v>422</v>
      </c>
      <c r="BA420" s="4">
        <v>1.6</v>
      </c>
      <c r="BB420" s="4">
        <v>1.5</v>
      </c>
      <c r="BC420" s="4">
        <v>2.4</v>
      </c>
      <c r="BD420" s="4">
        <v>14.063000000000001</v>
      </c>
      <c r="BE420" s="4">
        <v>14.88</v>
      </c>
      <c r="BF420" s="4">
        <v>1.06</v>
      </c>
      <c r="BG420" s="4">
        <v>14.048999999999999</v>
      </c>
      <c r="BH420" s="4">
        <v>2979.63</v>
      </c>
      <c r="BI420" s="4">
        <v>18.600999999999999</v>
      </c>
      <c r="BJ420" s="4">
        <v>10.702999999999999</v>
      </c>
      <c r="BK420" s="4">
        <v>9.2999999999999999E-2</v>
      </c>
      <c r="BL420" s="4">
        <v>10.797000000000001</v>
      </c>
      <c r="BM420" s="4">
        <v>8.58</v>
      </c>
      <c r="BN420" s="4">
        <v>7.4999999999999997E-2</v>
      </c>
      <c r="BO420" s="4">
        <v>8.6549999999999994</v>
      </c>
      <c r="BP420" s="4">
        <v>8.0665999999999993</v>
      </c>
      <c r="BT420" s="4">
        <v>15.452999999999999</v>
      </c>
      <c r="BU420" s="4">
        <v>0.38816200000000001</v>
      </c>
      <c r="BV420" s="4">
        <v>-5</v>
      </c>
      <c r="BW420" s="4">
        <v>0.62444900000000003</v>
      </c>
      <c r="BX420" s="4">
        <v>9.4857089999999999</v>
      </c>
      <c r="BY420" s="4">
        <v>12.61387</v>
      </c>
    </row>
    <row r="421" spans="1:77">
      <c r="A421" s="2">
        <v>42438</v>
      </c>
      <c r="B421" s="28">
        <v>0.67067645833333334</v>
      </c>
      <c r="C421" s="4">
        <v>14.02</v>
      </c>
      <c r="D421" s="4">
        <v>0.1147</v>
      </c>
      <c r="E421" s="4" t="s">
        <v>155</v>
      </c>
      <c r="F421" s="4">
        <v>1147.260982</v>
      </c>
      <c r="G421" s="4">
        <v>935.8</v>
      </c>
      <c r="H421" s="4">
        <v>4.0999999999999996</v>
      </c>
      <c r="I421" s="4">
        <v>1084.8</v>
      </c>
      <c r="K421" s="4">
        <v>0.1</v>
      </c>
      <c r="L421" s="4">
        <v>0.877</v>
      </c>
      <c r="M421" s="4">
        <v>12.2949</v>
      </c>
      <c r="N421" s="4">
        <v>0.10059999999999999</v>
      </c>
      <c r="O421" s="4">
        <v>820.63109999999995</v>
      </c>
      <c r="P421" s="4">
        <v>3.5954999999999999</v>
      </c>
      <c r="Q421" s="4">
        <v>824.2</v>
      </c>
      <c r="R421" s="4">
        <v>657.85929999999996</v>
      </c>
      <c r="S421" s="4">
        <v>2.8824000000000001</v>
      </c>
      <c r="T421" s="4">
        <v>660.7</v>
      </c>
      <c r="U421" s="4">
        <v>1084.7757999999999</v>
      </c>
      <c r="X421" s="4">
        <v>0</v>
      </c>
      <c r="Y421" s="4">
        <v>8.77E-2</v>
      </c>
      <c r="Z421" s="4" t="s">
        <v>377</v>
      </c>
      <c r="AA421" s="4">
        <v>0</v>
      </c>
      <c r="AB421" s="4">
        <v>11.8</v>
      </c>
      <c r="AC421" s="4">
        <v>845</v>
      </c>
      <c r="AD421" s="4">
        <v>870</v>
      </c>
      <c r="AE421" s="4">
        <v>829</v>
      </c>
      <c r="AF421" s="4">
        <v>88</v>
      </c>
      <c r="AG421" s="4">
        <v>22.36</v>
      </c>
      <c r="AH421" s="4">
        <v>0.51</v>
      </c>
      <c r="AI421" s="4">
        <v>977</v>
      </c>
      <c r="AJ421" s="4">
        <v>-1</v>
      </c>
      <c r="AK421" s="4">
        <v>0</v>
      </c>
      <c r="AL421" s="4">
        <v>23</v>
      </c>
      <c r="AM421" s="4">
        <v>190</v>
      </c>
      <c r="AN421" s="4">
        <v>190</v>
      </c>
      <c r="AO421" s="4">
        <v>2.9</v>
      </c>
      <c r="AP421" s="4">
        <v>195</v>
      </c>
      <c r="AQ421" s="4" t="s">
        <v>155</v>
      </c>
      <c r="AR421" s="4">
        <v>1</v>
      </c>
      <c r="AS421" s="5">
        <v>0.87858796296296304</v>
      </c>
      <c r="AT421" s="4">
        <v>47.159351999999998</v>
      </c>
      <c r="AU421" s="4">
        <v>-88.484123999999994</v>
      </c>
      <c r="AV421" s="4">
        <v>310.39999999999998</v>
      </c>
      <c r="AW421" s="4">
        <v>28.4</v>
      </c>
      <c r="AX421" s="4">
        <v>12</v>
      </c>
      <c r="AY421" s="4">
        <v>10</v>
      </c>
      <c r="AZ421" s="4" t="s">
        <v>422</v>
      </c>
      <c r="BA421" s="4">
        <v>1.6</v>
      </c>
      <c r="BB421" s="4">
        <v>1.5</v>
      </c>
      <c r="BC421" s="4">
        <v>2.4</v>
      </c>
      <c r="BD421" s="4">
        <v>14.063000000000001</v>
      </c>
      <c r="BE421" s="4">
        <v>14.9</v>
      </c>
      <c r="BF421" s="4">
        <v>1.06</v>
      </c>
      <c r="BG421" s="4">
        <v>14.031000000000001</v>
      </c>
      <c r="BH421" s="4">
        <v>2982.5369999999998</v>
      </c>
      <c r="BI421" s="4">
        <v>15.534000000000001</v>
      </c>
      <c r="BJ421" s="4">
        <v>20.847000000000001</v>
      </c>
      <c r="BK421" s="4">
        <v>9.0999999999999998E-2</v>
      </c>
      <c r="BL421" s="4">
        <v>20.937999999999999</v>
      </c>
      <c r="BM421" s="4">
        <v>16.712</v>
      </c>
      <c r="BN421" s="4">
        <v>7.2999999999999995E-2</v>
      </c>
      <c r="BO421" s="4">
        <v>16.785</v>
      </c>
      <c r="BP421" s="4">
        <v>8.7014999999999993</v>
      </c>
      <c r="BT421" s="4">
        <v>15.468</v>
      </c>
      <c r="BU421" s="4">
        <v>0.39285799999999998</v>
      </c>
      <c r="BV421" s="4">
        <v>-5</v>
      </c>
      <c r="BW421" s="4">
        <v>0.624</v>
      </c>
      <c r="BX421" s="4">
        <v>9.6004670000000001</v>
      </c>
      <c r="BY421" s="4">
        <v>12.604799999999999</v>
      </c>
    </row>
    <row r="422" spans="1:77">
      <c r="A422" s="2">
        <v>42438</v>
      </c>
      <c r="B422" s="28">
        <v>0.67068803240740749</v>
      </c>
      <c r="C422" s="4">
        <v>14.227</v>
      </c>
      <c r="D422" s="4">
        <v>0.14099999999999999</v>
      </c>
      <c r="E422" s="4" t="s">
        <v>155</v>
      </c>
      <c r="F422" s="4">
        <v>1409.8550720000001</v>
      </c>
      <c r="G422" s="4">
        <v>1900.1</v>
      </c>
      <c r="H422" s="4">
        <v>4.0999999999999996</v>
      </c>
      <c r="I422" s="4">
        <v>1139.2</v>
      </c>
      <c r="K422" s="4">
        <v>0.2</v>
      </c>
      <c r="L422" s="4">
        <v>0.87509999999999999</v>
      </c>
      <c r="M422" s="4">
        <v>12.450200000000001</v>
      </c>
      <c r="N422" s="4">
        <v>0.1234</v>
      </c>
      <c r="O422" s="4">
        <v>1662.7252000000001</v>
      </c>
      <c r="P422" s="4">
        <v>3.5878000000000001</v>
      </c>
      <c r="Q422" s="4">
        <v>1666.3</v>
      </c>
      <c r="R422" s="4">
        <v>1332.9244000000001</v>
      </c>
      <c r="S422" s="4">
        <v>2.8761999999999999</v>
      </c>
      <c r="T422" s="4">
        <v>1335.8</v>
      </c>
      <c r="U422" s="4">
        <v>1139.1545000000001</v>
      </c>
      <c r="X422" s="4">
        <v>0</v>
      </c>
      <c r="Y422" s="4">
        <v>0.17499999999999999</v>
      </c>
      <c r="Z422" s="4" t="s">
        <v>377</v>
      </c>
      <c r="AA422" s="4">
        <v>0</v>
      </c>
      <c r="AB422" s="4">
        <v>11.8</v>
      </c>
      <c r="AC422" s="4">
        <v>846</v>
      </c>
      <c r="AD422" s="4">
        <v>870</v>
      </c>
      <c r="AE422" s="4">
        <v>830</v>
      </c>
      <c r="AF422" s="4">
        <v>88</v>
      </c>
      <c r="AG422" s="4">
        <v>22.36</v>
      </c>
      <c r="AH422" s="4">
        <v>0.51</v>
      </c>
      <c r="AI422" s="4">
        <v>977</v>
      </c>
      <c r="AJ422" s="4">
        <v>-1</v>
      </c>
      <c r="AK422" s="4">
        <v>0</v>
      </c>
      <c r="AL422" s="4">
        <v>23</v>
      </c>
      <c r="AM422" s="4">
        <v>190</v>
      </c>
      <c r="AN422" s="4">
        <v>190</v>
      </c>
      <c r="AO422" s="4">
        <v>2.9</v>
      </c>
      <c r="AP422" s="4">
        <v>195</v>
      </c>
      <c r="AQ422" s="4" t="s">
        <v>155</v>
      </c>
      <c r="AR422" s="4">
        <v>1</v>
      </c>
      <c r="AS422" s="5">
        <v>0.87859953703703697</v>
      </c>
      <c r="AT422" s="4">
        <v>47.159472000000001</v>
      </c>
      <c r="AU422" s="4">
        <v>-88.484129999999993</v>
      </c>
      <c r="AV422" s="4">
        <v>310.5</v>
      </c>
      <c r="AW422" s="4">
        <v>29.2</v>
      </c>
      <c r="AX422" s="4">
        <v>12</v>
      </c>
      <c r="AY422" s="4">
        <v>10</v>
      </c>
      <c r="AZ422" s="4" t="s">
        <v>422</v>
      </c>
      <c r="BA422" s="4">
        <v>1.5350649999999999</v>
      </c>
      <c r="BB422" s="4">
        <v>1.5</v>
      </c>
      <c r="BC422" s="4">
        <v>2.3350650000000002</v>
      </c>
      <c r="BD422" s="4">
        <v>14.063000000000001</v>
      </c>
      <c r="BE422" s="4">
        <v>14.66</v>
      </c>
      <c r="BF422" s="4">
        <v>1.04</v>
      </c>
      <c r="BG422" s="4">
        <v>14.275</v>
      </c>
      <c r="BH422" s="4">
        <v>2976.39</v>
      </c>
      <c r="BI422" s="4">
        <v>18.771999999999998</v>
      </c>
      <c r="BJ422" s="4">
        <v>41.627000000000002</v>
      </c>
      <c r="BK422" s="4">
        <v>0.09</v>
      </c>
      <c r="BL422" s="4">
        <v>41.716000000000001</v>
      </c>
      <c r="BM422" s="4">
        <v>33.369999999999997</v>
      </c>
      <c r="BN422" s="4">
        <v>7.1999999999999995E-2</v>
      </c>
      <c r="BO422" s="4">
        <v>33.442</v>
      </c>
      <c r="BP422" s="4">
        <v>9.0052000000000003</v>
      </c>
      <c r="BT422" s="4">
        <v>30.422000000000001</v>
      </c>
      <c r="BU422" s="4">
        <v>0.36959199999999998</v>
      </c>
      <c r="BV422" s="4">
        <v>-5</v>
      </c>
      <c r="BW422" s="4">
        <v>0.624</v>
      </c>
      <c r="BX422" s="4">
        <v>9.0319040000000008</v>
      </c>
      <c r="BY422" s="4">
        <v>12.604799999999999</v>
      </c>
    </row>
    <row r="423" spans="1:77">
      <c r="A423" s="2">
        <v>42438</v>
      </c>
      <c r="B423" s="28">
        <v>0.67069960648148141</v>
      </c>
      <c r="C423" s="4">
        <v>14.32</v>
      </c>
      <c r="D423" s="4">
        <v>0.3407</v>
      </c>
      <c r="E423" s="4" t="s">
        <v>155</v>
      </c>
      <c r="F423" s="4">
        <v>3406.6344610000001</v>
      </c>
      <c r="G423" s="4">
        <v>2280.1</v>
      </c>
      <c r="H423" s="4">
        <v>4</v>
      </c>
      <c r="I423" s="4">
        <v>1145.4000000000001</v>
      </c>
      <c r="K423" s="4">
        <v>0.3</v>
      </c>
      <c r="L423" s="4">
        <v>0.87260000000000004</v>
      </c>
      <c r="M423" s="4">
        <v>12.4962</v>
      </c>
      <c r="N423" s="4">
        <v>0.29730000000000001</v>
      </c>
      <c r="O423" s="4">
        <v>1989.7007000000001</v>
      </c>
      <c r="P423" s="4">
        <v>3.4681000000000002</v>
      </c>
      <c r="Q423" s="4">
        <v>1993.2</v>
      </c>
      <c r="R423" s="4">
        <v>1595.0444</v>
      </c>
      <c r="S423" s="4">
        <v>2.7801999999999998</v>
      </c>
      <c r="T423" s="4">
        <v>1597.8</v>
      </c>
      <c r="U423" s="4">
        <v>1145.3833</v>
      </c>
      <c r="X423" s="4">
        <v>0</v>
      </c>
      <c r="Y423" s="4">
        <v>0.26179999999999998</v>
      </c>
      <c r="Z423" s="4" t="s">
        <v>377</v>
      </c>
      <c r="AA423" s="4">
        <v>0</v>
      </c>
      <c r="AB423" s="4">
        <v>11.7</v>
      </c>
      <c r="AC423" s="4">
        <v>846</v>
      </c>
      <c r="AD423" s="4">
        <v>872</v>
      </c>
      <c r="AE423" s="4">
        <v>831</v>
      </c>
      <c r="AF423" s="4">
        <v>88</v>
      </c>
      <c r="AG423" s="4">
        <v>22.36</v>
      </c>
      <c r="AH423" s="4">
        <v>0.51</v>
      </c>
      <c r="AI423" s="4">
        <v>977</v>
      </c>
      <c r="AJ423" s="4">
        <v>-1</v>
      </c>
      <c r="AK423" s="4">
        <v>0</v>
      </c>
      <c r="AL423" s="4">
        <v>23</v>
      </c>
      <c r="AM423" s="4">
        <v>190</v>
      </c>
      <c r="AN423" s="4">
        <v>189.4</v>
      </c>
      <c r="AO423" s="4">
        <v>3</v>
      </c>
      <c r="AP423" s="4">
        <v>195</v>
      </c>
      <c r="AQ423" s="4" t="s">
        <v>155</v>
      </c>
      <c r="AR423" s="4">
        <v>1</v>
      </c>
      <c r="AS423" s="5">
        <v>0.87861111111111112</v>
      </c>
      <c r="AT423" s="4">
        <v>47.159598000000003</v>
      </c>
      <c r="AU423" s="4">
        <v>-88.484138000000002</v>
      </c>
      <c r="AV423" s="4">
        <v>310.60000000000002</v>
      </c>
      <c r="AW423" s="4">
        <v>30.1</v>
      </c>
      <c r="AX423" s="4">
        <v>12</v>
      </c>
      <c r="AY423" s="4">
        <v>9</v>
      </c>
      <c r="AZ423" s="4" t="s">
        <v>427</v>
      </c>
      <c r="BA423" s="4">
        <v>1.1751750000000001</v>
      </c>
      <c r="BB423" s="4">
        <v>1.305105</v>
      </c>
      <c r="BC423" s="4">
        <v>1.845245</v>
      </c>
      <c r="BD423" s="4">
        <v>14.063000000000001</v>
      </c>
      <c r="BE423" s="4">
        <v>14.37</v>
      </c>
      <c r="BF423" s="4">
        <v>1.02</v>
      </c>
      <c r="BG423" s="4">
        <v>14.593999999999999</v>
      </c>
      <c r="BH423" s="4">
        <v>2936.1840000000002</v>
      </c>
      <c r="BI423" s="4">
        <v>44.457000000000001</v>
      </c>
      <c r="BJ423" s="4">
        <v>48.959000000000003</v>
      </c>
      <c r="BK423" s="4">
        <v>8.5000000000000006E-2</v>
      </c>
      <c r="BL423" s="4">
        <v>49.043999999999997</v>
      </c>
      <c r="BM423" s="4">
        <v>39.247999999999998</v>
      </c>
      <c r="BN423" s="4">
        <v>6.8000000000000005E-2</v>
      </c>
      <c r="BO423" s="4">
        <v>39.316000000000003</v>
      </c>
      <c r="BP423" s="4">
        <v>8.8992000000000004</v>
      </c>
      <c r="BT423" s="4">
        <v>44.725999999999999</v>
      </c>
      <c r="BU423" s="4">
        <v>0.38638699999999998</v>
      </c>
      <c r="BV423" s="4">
        <v>-5</v>
      </c>
      <c r="BW423" s="4">
        <v>0.62344900000000003</v>
      </c>
      <c r="BX423" s="4">
        <v>9.4423329999999996</v>
      </c>
      <c r="BY423" s="4">
        <v>12.593669999999999</v>
      </c>
    </row>
    <row r="424" spans="1:77">
      <c r="A424" s="2">
        <v>42438</v>
      </c>
      <c r="B424" s="28">
        <v>0.67071118055555556</v>
      </c>
      <c r="C424" s="4">
        <v>14.32</v>
      </c>
      <c r="D424" s="4">
        <v>0.2969</v>
      </c>
      <c r="E424" s="4" t="s">
        <v>155</v>
      </c>
      <c r="F424" s="4">
        <v>2968.5936150000002</v>
      </c>
      <c r="G424" s="4">
        <v>1495.6</v>
      </c>
      <c r="H424" s="4">
        <v>3.8</v>
      </c>
      <c r="I424" s="4">
        <v>1002.6</v>
      </c>
      <c r="K424" s="4">
        <v>0.3</v>
      </c>
      <c r="L424" s="4">
        <v>0.87319999999999998</v>
      </c>
      <c r="M424" s="4">
        <v>12.5038</v>
      </c>
      <c r="N424" s="4">
        <v>0.25919999999999999</v>
      </c>
      <c r="O424" s="4">
        <v>1305.9177999999999</v>
      </c>
      <c r="P424" s="4">
        <v>3.3180999999999998</v>
      </c>
      <c r="Q424" s="4">
        <v>1309.2</v>
      </c>
      <c r="R424" s="4">
        <v>1046.8896</v>
      </c>
      <c r="S424" s="4">
        <v>2.6598999999999999</v>
      </c>
      <c r="T424" s="4">
        <v>1049.5</v>
      </c>
      <c r="U424" s="4">
        <v>1002.6102</v>
      </c>
      <c r="X424" s="4">
        <v>0</v>
      </c>
      <c r="Y424" s="4">
        <v>0.26200000000000001</v>
      </c>
      <c r="Z424" s="4" t="s">
        <v>377</v>
      </c>
      <c r="AA424" s="4">
        <v>0</v>
      </c>
      <c r="AB424" s="4">
        <v>11.8</v>
      </c>
      <c r="AC424" s="4">
        <v>845</v>
      </c>
      <c r="AD424" s="4">
        <v>871</v>
      </c>
      <c r="AE424" s="4">
        <v>829</v>
      </c>
      <c r="AF424" s="4">
        <v>88</v>
      </c>
      <c r="AG424" s="4">
        <v>22.36</v>
      </c>
      <c r="AH424" s="4">
        <v>0.51</v>
      </c>
      <c r="AI424" s="4">
        <v>977</v>
      </c>
      <c r="AJ424" s="4">
        <v>-1</v>
      </c>
      <c r="AK424" s="4">
        <v>0</v>
      </c>
      <c r="AL424" s="4">
        <v>23</v>
      </c>
      <c r="AM424" s="4">
        <v>190</v>
      </c>
      <c r="AN424" s="4">
        <v>189</v>
      </c>
      <c r="AO424" s="4">
        <v>3</v>
      </c>
      <c r="AP424" s="4">
        <v>195</v>
      </c>
      <c r="AQ424" s="4" t="s">
        <v>155</v>
      </c>
      <c r="AR424" s="4">
        <v>1</v>
      </c>
      <c r="AS424" s="5">
        <v>0.87862268518518516</v>
      </c>
      <c r="AT424" s="4">
        <v>47.159734999999998</v>
      </c>
      <c r="AU424" s="4">
        <v>-88.484134999999995</v>
      </c>
      <c r="AV424" s="4">
        <v>311.2</v>
      </c>
      <c r="AW424" s="4">
        <v>32</v>
      </c>
      <c r="AX424" s="4">
        <v>12</v>
      </c>
      <c r="AY424" s="4">
        <v>10</v>
      </c>
      <c r="AZ424" s="4" t="s">
        <v>425</v>
      </c>
      <c r="BA424" s="4">
        <v>1.0649999999999999</v>
      </c>
      <c r="BB424" s="4">
        <v>1.33</v>
      </c>
      <c r="BC424" s="4">
        <v>1.73</v>
      </c>
      <c r="BD424" s="4">
        <v>14.063000000000001</v>
      </c>
      <c r="BE424" s="4">
        <v>14.43</v>
      </c>
      <c r="BF424" s="4">
        <v>1.03</v>
      </c>
      <c r="BG424" s="4">
        <v>14.525</v>
      </c>
      <c r="BH424" s="4">
        <v>2948.223</v>
      </c>
      <c r="BI424" s="4">
        <v>38.9</v>
      </c>
      <c r="BJ424" s="4">
        <v>32.246000000000002</v>
      </c>
      <c r="BK424" s="4">
        <v>8.2000000000000003E-2</v>
      </c>
      <c r="BL424" s="4">
        <v>32.326999999999998</v>
      </c>
      <c r="BM424" s="4">
        <v>25.85</v>
      </c>
      <c r="BN424" s="4">
        <v>6.6000000000000003E-2</v>
      </c>
      <c r="BO424" s="4">
        <v>25.914999999999999</v>
      </c>
      <c r="BP424" s="4">
        <v>7.8170999999999999</v>
      </c>
      <c r="BT424" s="4">
        <v>44.908999999999999</v>
      </c>
      <c r="BU424" s="4">
        <v>0.36993999999999999</v>
      </c>
      <c r="BV424" s="4">
        <v>-5</v>
      </c>
      <c r="BW424" s="4">
        <v>0.62410200000000005</v>
      </c>
      <c r="BX424" s="4">
        <v>9.0404090000000004</v>
      </c>
      <c r="BY424" s="4">
        <v>12.606859999999999</v>
      </c>
    </row>
    <row r="425" spans="1:77">
      <c r="A425" s="2">
        <v>42438</v>
      </c>
      <c r="B425" s="28">
        <v>0.6707227546296296</v>
      </c>
      <c r="C425" s="4">
        <v>14.318</v>
      </c>
      <c r="D425" s="4">
        <v>0.29110000000000003</v>
      </c>
      <c r="E425" s="4" t="s">
        <v>155</v>
      </c>
      <c r="F425" s="4">
        <v>2911.361805</v>
      </c>
      <c r="G425" s="4">
        <v>771.1</v>
      </c>
      <c r="H425" s="4">
        <v>3.8</v>
      </c>
      <c r="I425" s="4">
        <v>994.8</v>
      </c>
      <c r="K425" s="4">
        <v>0.3</v>
      </c>
      <c r="L425" s="4">
        <v>0.87319999999999998</v>
      </c>
      <c r="M425" s="4">
        <v>12.5023</v>
      </c>
      <c r="N425" s="4">
        <v>0.25419999999999998</v>
      </c>
      <c r="O425" s="4">
        <v>673.2867</v>
      </c>
      <c r="P425" s="4">
        <v>3.3180999999999998</v>
      </c>
      <c r="Q425" s="4">
        <v>676.6</v>
      </c>
      <c r="R425" s="4">
        <v>539.74059999999997</v>
      </c>
      <c r="S425" s="4">
        <v>2.66</v>
      </c>
      <c r="T425" s="4">
        <v>542.4</v>
      </c>
      <c r="U425" s="4">
        <v>994.77279999999996</v>
      </c>
      <c r="X425" s="4">
        <v>0</v>
      </c>
      <c r="Y425" s="4">
        <v>0.26200000000000001</v>
      </c>
      <c r="Z425" s="4" t="s">
        <v>377</v>
      </c>
      <c r="AA425" s="4">
        <v>0</v>
      </c>
      <c r="AB425" s="4">
        <v>11.7</v>
      </c>
      <c r="AC425" s="4">
        <v>845</v>
      </c>
      <c r="AD425" s="4">
        <v>871</v>
      </c>
      <c r="AE425" s="4">
        <v>829</v>
      </c>
      <c r="AF425" s="4">
        <v>88</v>
      </c>
      <c r="AG425" s="4">
        <v>22.36</v>
      </c>
      <c r="AH425" s="4">
        <v>0.51</v>
      </c>
      <c r="AI425" s="4">
        <v>977</v>
      </c>
      <c r="AJ425" s="4">
        <v>-1</v>
      </c>
      <c r="AK425" s="4">
        <v>0</v>
      </c>
      <c r="AL425" s="4">
        <v>23</v>
      </c>
      <c r="AM425" s="4">
        <v>190</v>
      </c>
      <c r="AN425" s="4">
        <v>189</v>
      </c>
      <c r="AO425" s="4">
        <v>2.8</v>
      </c>
      <c r="AP425" s="4">
        <v>195</v>
      </c>
      <c r="AQ425" s="4" t="s">
        <v>155</v>
      </c>
      <c r="AR425" s="4">
        <v>2</v>
      </c>
      <c r="AS425" s="5">
        <v>0.87863425925925931</v>
      </c>
      <c r="AT425" s="4">
        <v>47.159877999999999</v>
      </c>
      <c r="AU425" s="4">
        <v>-88.484140999999994</v>
      </c>
      <c r="AV425" s="4">
        <v>311.60000000000002</v>
      </c>
      <c r="AW425" s="4">
        <v>33.4</v>
      </c>
      <c r="AX425" s="4">
        <v>12</v>
      </c>
      <c r="AY425" s="4">
        <v>10</v>
      </c>
      <c r="AZ425" s="4" t="s">
        <v>425</v>
      </c>
      <c r="BA425" s="4">
        <v>1.1000000000000001</v>
      </c>
      <c r="BB425" s="4">
        <v>1.4</v>
      </c>
      <c r="BC425" s="4">
        <v>1.8</v>
      </c>
      <c r="BD425" s="4">
        <v>14.063000000000001</v>
      </c>
      <c r="BE425" s="4">
        <v>14.44</v>
      </c>
      <c r="BF425" s="4">
        <v>1.03</v>
      </c>
      <c r="BG425" s="4">
        <v>14.523</v>
      </c>
      <c r="BH425" s="4">
        <v>2949.5419999999999</v>
      </c>
      <c r="BI425" s="4">
        <v>38.171999999999997</v>
      </c>
      <c r="BJ425" s="4">
        <v>16.634</v>
      </c>
      <c r="BK425" s="4">
        <v>8.2000000000000003E-2</v>
      </c>
      <c r="BL425" s="4">
        <v>16.716000000000001</v>
      </c>
      <c r="BM425" s="4">
        <v>13.335000000000001</v>
      </c>
      <c r="BN425" s="4">
        <v>6.6000000000000003E-2</v>
      </c>
      <c r="BO425" s="4">
        <v>13.401</v>
      </c>
      <c r="BP425" s="4">
        <v>7.7603999999999997</v>
      </c>
      <c r="BT425" s="4">
        <v>44.936</v>
      </c>
      <c r="BU425" s="4">
        <v>0.35512199999999999</v>
      </c>
      <c r="BV425" s="4">
        <v>-5</v>
      </c>
      <c r="BW425" s="4">
        <v>0.62389799999999995</v>
      </c>
      <c r="BX425" s="4">
        <v>8.6782939999999993</v>
      </c>
      <c r="BY425" s="4">
        <v>12.602740000000001</v>
      </c>
    </row>
    <row r="426" spans="1:77">
      <c r="A426" s="2">
        <v>42438</v>
      </c>
      <c r="B426" s="28">
        <v>0.67073432870370375</v>
      </c>
      <c r="C426" s="4">
        <v>14.303000000000001</v>
      </c>
      <c r="D426" s="4">
        <v>0.36070000000000002</v>
      </c>
      <c r="E426" s="4" t="s">
        <v>155</v>
      </c>
      <c r="F426" s="4">
        <v>3606.6972479999999</v>
      </c>
      <c r="G426" s="4">
        <v>681.4</v>
      </c>
      <c r="H426" s="4">
        <v>3.8</v>
      </c>
      <c r="I426" s="4">
        <v>1094.9000000000001</v>
      </c>
      <c r="K426" s="4">
        <v>0.2</v>
      </c>
      <c r="L426" s="4">
        <v>0.87260000000000004</v>
      </c>
      <c r="M426" s="4">
        <v>12.480600000000001</v>
      </c>
      <c r="N426" s="4">
        <v>0.31469999999999998</v>
      </c>
      <c r="O426" s="4">
        <v>594.60109999999997</v>
      </c>
      <c r="P426" s="4">
        <v>3.3157999999999999</v>
      </c>
      <c r="Q426" s="4">
        <v>597.9</v>
      </c>
      <c r="R426" s="4">
        <v>476.66219999999998</v>
      </c>
      <c r="S426" s="4">
        <v>2.6581000000000001</v>
      </c>
      <c r="T426" s="4">
        <v>479.3</v>
      </c>
      <c r="U426" s="4">
        <v>1094.8574000000001</v>
      </c>
      <c r="X426" s="4">
        <v>0</v>
      </c>
      <c r="Y426" s="4">
        <v>0.17449999999999999</v>
      </c>
      <c r="Z426" s="4" t="s">
        <v>377</v>
      </c>
      <c r="AA426" s="4">
        <v>0</v>
      </c>
      <c r="AB426" s="4">
        <v>11.7</v>
      </c>
      <c r="AC426" s="4">
        <v>846</v>
      </c>
      <c r="AD426" s="4">
        <v>871</v>
      </c>
      <c r="AE426" s="4">
        <v>830</v>
      </c>
      <c r="AF426" s="4">
        <v>88</v>
      </c>
      <c r="AG426" s="4">
        <v>22.36</v>
      </c>
      <c r="AH426" s="4">
        <v>0.51</v>
      </c>
      <c r="AI426" s="4">
        <v>977</v>
      </c>
      <c r="AJ426" s="4">
        <v>-1</v>
      </c>
      <c r="AK426" s="4">
        <v>0</v>
      </c>
      <c r="AL426" s="4">
        <v>23</v>
      </c>
      <c r="AM426" s="4">
        <v>190</v>
      </c>
      <c r="AN426" s="4">
        <v>189</v>
      </c>
      <c r="AO426" s="4">
        <v>2.8</v>
      </c>
      <c r="AP426" s="4">
        <v>195</v>
      </c>
      <c r="AQ426" s="4" t="s">
        <v>155</v>
      </c>
      <c r="AR426" s="4">
        <v>2</v>
      </c>
      <c r="AS426" s="5">
        <v>0.87864583333333324</v>
      </c>
      <c r="AT426" s="4">
        <v>47.160015999999999</v>
      </c>
      <c r="AU426" s="4">
        <v>-88.484148000000005</v>
      </c>
      <c r="AV426" s="4">
        <v>312</v>
      </c>
      <c r="AW426" s="4">
        <v>33.700000000000003</v>
      </c>
      <c r="AX426" s="4">
        <v>12</v>
      </c>
      <c r="AY426" s="4">
        <v>10</v>
      </c>
      <c r="AZ426" s="4" t="s">
        <v>425</v>
      </c>
      <c r="BA426" s="4">
        <v>1.1000000000000001</v>
      </c>
      <c r="BB426" s="4">
        <v>1.4</v>
      </c>
      <c r="BC426" s="4">
        <v>1.8</v>
      </c>
      <c r="BD426" s="4">
        <v>14.063000000000001</v>
      </c>
      <c r="BE426" s="4">
        <v>14.37</v>
      </c>
      <c r="BF426" s="4">
        <v>1.02</v>
      </c>
      <c r="BG426" s="4">
        <v>14.603</v>
      </c>
      <c r="BH426" s="4">
        <v>2933.2510000000002</v>
      </c>
      <c r="BI426" s="4">
        <v>47.076999999999998</v>
      </c>
      <c r="BJ426" s="4">
        <v>14.634</v>
      </c>
      <c r="BK426" s="4">
        <v>8.2000000000000003E-2</v>
      </c>
      <c r="BL426" s="4">
        <v>14.715999999999999</v>
      </c>
      <c r="BM426" s="4">
        <v>11.731999999999999</v>
      </c>
      <c r="BN426" s="4">
        <v>6.5000000000000002E-2</v>
      </c>
      <c r="BO426" s="4">
        <v>11.797000000000001</v>
      </c>
      <c r="BP426" s="4">
        <v>8.5088000000000008</v>
      </c>
      <c r="BT426" s="4">
        <v>29.823</v>
      </c>
      <c r="BU426" s="4">
        <v>0.367755</v>
      </c>
      <c r="BV426" s="4">
        <v>-5</v>
      </c>
      <c r="BW426" s="4">
        <v>0.62244900000000003</v>
      </c>
      <c r="BX426" s="4">
        <v>8.9870129999999993</v>
      </c>
      <c r="BY426" s="4">
        <v>12.57347</v>
      </c>
    </row>
    <row r="427" spans="1:77">
      <c r="A427" s="2">
        <v>42438</v>
      </c>
      <c r="B427" s="28">
        <v>0.67074590277777768</v>
      </c>
      <c r="C427" s="4">
        <v>14.15</v>
      </c>
      <c r="D427" s="4">
        <v>0.47289999999999999</v>
      </c>
      <c r="E427" s="4" t="s">
        <v>155</v>
      </c>
      <c r="F427" s="4">
        <v>4728.8029930000002</v>
      </c>
      <c r="G427" s="4">
        <v>614.1</v>
      </c>
      <c r="H427" s="4">
        <v>3.7</v>
      </c>
      <c r="I427" s="4">
        <v>1215.5999999999999</v>
      </c>
      <c r="K427" s="4">
        <v>0.2</v>
      </c>
      <c r="L427" s="4">
        <v>0.87270000000000003</v>
      </c>
      <c r="M427" s="4">
        <v>12.3485</v>
      </c>
      <c r="N427" s="4">
        <v>0.41270000000000001</v>
      </c>
      <c r="O427" s="4">
        <v>535.90629999999999</v>
      </c>
      <c r="P427" s="4">
        <v>3.2288999999999999</v>
      </c>
      <c r="Q427" s="4">
        <v>539.1</v>
      </c>
      <c r="R427" s="4">
        <v>429.60950000000003</v>
      </c>
      <c r="S427" s="4">
        <v>2.5884</v>
      </c>
      <c r="T427" s="4">
        <v>432.2</v>
      </c>
      <c r="U427" s="4">
        <v>1215.6383000000001</v>
      </c>
      <c r="X427" s="4">
        <v>0</v>
      </c>
      <c r="Y427" s="4">
        <v>0.17449999999999999</v>
      </c>
      <c r="Z427" s="4" t="s">
        <v>377</v>
      </c>
      <c r="AA427" s="4">
        <v>0</v>
      </c>
      <c r="AB427" s="4">
        <v>11.8</v>
      </c>
      <c r="AC427" s="4">
        <v>846</v>
      </c>
      <c r="AD427" s="4">
        <v>870</v>
      </c>
      <c r="AE427" s="4">
        <v>829</v>
      </c>
      <c r="AF427" s="4">
        <v>88</v>
      </c>
      <c r="AG427" s="4">
        <v>22.36</v>
      </c>
      <c r="AH427" s="4">
        <v>0.51</v>
      </c>
      <c r="AI427" s="4">
        <v>977</v>
      </c>
      <c r="AJ427" s="4">
        <v>-1</v>
      </c>
      <c r="AK427" s="4">
        <v>0</v>
      </c>
      <c r="AL427" s="4">
        <v>23</v>
      </c>
      <c r="AM427" s="4">
        <v>190</v>
      </c>
      <c r="AN427" s="4">
        <v>189</v>
      </c>
      <c r="AO427" s="4">
        <v>2.8</v>
      </c>
      <c r="AP427" s="4">
        <v>195</v>
      </c>
      <c r="AQ427" s="4" t="s">
        <v>155</v>
      </c>
      <c r="AR427" s="4">
        <v>2</v>
      </c>
      <c r="AS427" s="5">
        <v>0.87865740740740739</v>
      </c>
      <c r="AT427" s="4">
        <v>47.160153999999999</v>
      </c>
      <c r="AU427" s="4">
        <v>-88.484155000000001</v>
      </c>
      <c r="AV427" s="4">
        <v>312.39999999999998</v>
      </c>
      <c r="AW427" s="4">
        <v>33.799999999999997</v>
      </c>
      <c r="AX427" s="4">
        <v>12</v>
      </c>
      <c r="AY427" s="4">
        <v>10</v>
      </c>
      <c r="AZ427" s="4" t="s">
        <v>425</v>
      </c>
      <c r="BA427" s="4">
        <v>1.1000000000000001</v>
      </c>
      <c r="BB427" s="4">
        <v>1.4</v>
      </c>
      <c r="BC427" s="4">
        <v>1.8</v>
      </c>
      <c r="BD427" s="4">
        <v>14.063000000000001</v>
      </c>
      <c r="BE427" s="4">
        <v>14.38</v>
      </c>
      <c r="BF427" s="4">
        <v>1.02</v>
      </c>
      <c r="BG427" s="4">
        <v>14.590999999999999</v>
      </c>
      <c r="BH427" s="4">
        <v>2907.1860000000001</v>
      </c>
      <c r="BI427" s="4">
        <v>61.835000000000001</v>
      </c>
      <c r="BJ427" s="4">
        <v>13.212</v>
      </c>
      <c r="BK427" s="4">
        <v>0.08</v>
      </c>
      <c r="BL427" s="4">
        <v>13.292</v>
      </c>
      <c r="BM427" s="4">
        <v>10.592000000000001</v>
      </c>
      <c r="BN427" s="4">
        <v>6.4000000000000001E-2</v>
      </c>
      <c r="BO427" s="4">
        <v>10.656000000000001</v>
      </c>
      <c r="BP427" s="4">
        <v>9.4636999999999993</v>
      </c>
      <c r="BT427" s="4">
        <v>29.876999999999999</v>
      </c>
      <c r="BU427" s="4">
        <v>0.39699899999999999</v>
      </c>
      <c r="BV427" s="4">
        <v>-5</v>
      </c>
      <c r="BW427" s="4">
        <v>0.622</v>
      </c>
      <c r="BX427" s="4">
        <v>9.7016629999999999</v>
      </c>
      <c r="BY427" s="4">
        <v>12.564399999999999</v>
      </c>
    </row>
    <row r="428" spans="1:77">
      <c r="A428" s="2">
        <v>42438</v>
      </c>
      <c r="B428" s="28">
        <v>0.67075747685185183</v>
      </c>
      <c r="C428" s="4">
        <v>14.099</v>
      </c>
      <c r="D428" s="4">
        <v>0.62890000000000001</v>
      </c>
      <c r="E428" s="4" t="s">
        <v>155</v>
      </c>
      <c r="F428" s="4">
        <v>6289.3419910000002</v>
      </c>
      <c r="G428" s="4">
        <v>649.9</v>
      </c>
      <c r="H428" s="4">
        <v>3.8</v>
      </c>
      <c r="I428" s="4">
        <v>1303.0999999999999</v>
      </c>
      <c r="K428" s="4">
        <v>0.2</v>
      </c>
      <c r="L428" s="4">
        <v>0.87160000000000004</v>
      </c>
      <c r="M428" s="4">
        <v>12.289400000000001</v>
      </c>
      <c r="N428" s="4">
        <v>0.54820000000000002</v>
      </c>
      <c r="O428" s="4">
        <v>566.45249999999999</v>
      </c>
      <c r="P428" s="4">
        <v>3.3121999999999998</v>
      </c>
      <c r="Q428" s="4">
        <v>569.79999999999995</v>
      </c>
      <c r="R428" s="4">
        <v>454.09690000000001</v>
      </c>
      <c r="S428" s="4">
        <v>2.6551999999999998</v>
      </c>
      <c r="T428" s="4">
        <v>456.8</v>
      </c>
      <c r="U428" s="4">
        <v>1303.1211000000001</v>
      </c>
      <c r="X428" s="4">
        <v>0</v>
      </c>
      <c r="Y428" s="4">
        <v>0.17430000000000001</v>
      </c>
      <c r="Z428" s="4" t="s">
        <v>377</v>
      </c>
      <c r="AA428" s="4">
        <v>0</v>
      </c>
      <c r="AB428" s="4">
        <v>11.7</v>
      </c>
      <c r="AC428" s="4">
        <v>847</v>
      </c>
      <c r="AD428" s="4">
        <v>869</v>
      </c>
      <c r="AE428" s="4">
        <v>828</v>
      </c>
      <c r="AF428" s="4">
        <v>88</v>
      </c>
      <c r="AG428" s="4">
        <v>22.36</v>
      </c>
      <c r="AH428" s="4">
        <v>0.51</v>
      </c>
      <c r="AI428" s="4">
        <v>977</v>
      </c>
      <c r="AJ428" s="4">
        <v>-1</v>
      </c>
      <c r="AK428" s="4">
        <v>0</v>
      </c>
      <c r="AL428" s="4">
        <v>23</v>
      </c>
      <c r="AM428" s="4">
        <v>190</v>
      </c>
      <c r="AN428" s="4">
        <v>189</v>
      </c>
      <c r="AO428" s="4">
        <v>2.9</v>
      </c>
      <c r="AP428" s="4">
        <v>195</v>
      </c>
      <c r="AQ428" s="4" t="s">
        <v>155</v>
      </c>
      <c r="AR428" s="4">
        <v>2</v>
      </c>
      <c r="AS428" s="5">
        <v>0.87866898148148154</v>
      </c>
      <c r="AT428" s="4">
        <v>47.160293000000003</v>
      </c>
      <c r="AU428" s="4">
        <v>-88.484137000000004</v>
      </c>
      <c r="AV428" s="4">
        <v>312.60000000000002</v>
      </c>
      <c r="AW428" s="4">
        <v>33.9</v>
      </c>
      <c r="AX428" s="4">
        <v>12</v>
      </c>
      <c r="AY428" s="4">
        <v>10</v>
      </c>
      <c r="AZ428" s="4" t="s">
        <v>425</v>
      </c>
      <c r="BA428" s="4">
        <v>1.23</v>
      </c>
      <c r="BB428" s="4">
        <v>1.66</v>
      </c>
      <c r="BC428" s="4">
        <v>2.06</v>
      </c>
      <c r="BD428" s="4">
        <v>14.063000000000001</v>
      </c>
      <c r="BE428" s="4">
        <v>14.25</v>
      </c>
      <c r="BF428" s="4">
        <v>1.01</v>
      </c>
      <c r="BG428" s="4">
        <v>14.727</v>
      </c>
      <c r="BH428" s="4">
        <v>2874.203</v>
      </c>
      <c r="BI428" s="4">
        <v>81.602999999999994</v>
      </c>
      <c r="BJ428" s="4">
        <v>13.874000000000001</v>
      </c>
      <c r="BK428" s="4">
        <v>8.1000000000000003E-2</v>
      </c>
      <c r="BL428" s="4">
        <v>13.955</v>
      </c>
      <c r="BM428" s="4">
        <v>11.122</v>
      </c>
      <c r="BN428" s="4">
        <v>6.5000000000000002E-2</v>
      </c>
      <c r="BO428" s="4">
        <v>11.186999999999999</v>
      </c>
      <c r="BP428" s="4">
        <v>10.0779</v>
      </c>
      <c r="BT428" s="4">
        <v>29.645</v>
      </c>
      <c r="BU428" s="4">
        <v>0.409082</v>
      </c>
      <c r="BV428" s="4">
        <v>-5</v>
      </c>
      <c r="BW428" s="4">
        <v>0.62144900000000003</v>
      </c>
      <c r="BX428" s="4">
        <v>9.9969409999999996</v>
      </c>
      <c r="BY428" s="4">
        <v>12.553269999999999</v>
      </c>
    </row>
    <row r="429" spans="1:77">
      <c r="A429" s="2">
        <v>42438</v>
      </c>
      <c r="B429" s="28">
        <v>0.67076905092592598</v>
      </c>
      <c r="C429" s="4">
        <v>14.09</v>
      </c>
      <c r="D429" s="4">
        <v>0.56310000000000004</v>
      </c>
      <c r="E429" s="4" t="s">
        <v>155</v>
      </c>
      <c r="F429" s="4">
        <v>5631.3333329999996</v>
      </c>
      <c r="G429" s="4">
        <v>699.9</v>
      </c>
      <c r="H429" s="4">
        <v>3.7</v>
      </c>
      <c r="I429" s="4">
        <v>1296.7</v>
      </c>
      <c r="K429" s="4">
        <v>0.2</v>
      </c>
      <c r="L429" s="4">
        <v>0.87229999999999996</v>
      </c>
      <c r="M429" s="4">
        <v>12.291</v>
      </c>
      <c r="N429" s="4">
        <v>0.49120000000000003</v>
      </c>
      <c r="O429" s="4">
        <v>610.51990000000001</v>
      </c>
      <c r="P429" s="4">
        <v>3.2275999999999998</v>
      </c>
      <c r="Q429" s="4">
        <v>613.70000000000005</v>
      </c>
      <c r="R429" s="4">
        <v>489.42349999999999</v>
      </c>
      <c r="S429" s="4">
        <v>2.5874000000000001</v>
      </c>
      <c r="T429" s="4">
        <v>492</v>
      </c>
      <c r="U429" s="4">
        <v>1296.6790000000001</v>
      </c>
      <c r="X429" s="4">
        <v>0</v>
      </c>
      <c r="Y429" s="4">
        <v>0.17449999999999999</v>
      </c>
      <c r="Z429" s="4" t="s">
        <v>377</v>
      </c>
      <c r="AA429" s="4">
        <v>0</v>
      </c>
      <c r="AB429" s="4">
        <v>11.8</v>
      </c>
      <c r="AC429" s="4">
        <v>846</v>
      </c>
      <c r="AD429" s="4">
        <v>870</v>
      </c>
      <c r="AE429" s="4">
        <v>827</v>
      </c>
      <c r="AF429" s="4">
        <v>88</v>
      </c>
      <c r="AG429" s="4">
        <v>22.36</v>
      </c>
      <c r="AH429" s="4">
        <v>0.51</v>
      </c>
      <c r="AI429" s="4">
        <v>977</v>
      </c>
      <c r="AJ429" s="4">
        <v>-1</v>
      </c>
      <c r="AK429" s="4">
        <v>0</v>
      </c>
      <c r="AL429" s="4">
        <v>23</v>
      </c>
      <c r="AM429" s="4">
        <v>190</v>
      </c>
      <c r="AN429" s="4">
        <v>189.6</v>
      </c>
      <c r="AO429" s="4">
        <v>3</v>
      </c>
      <c r="AP429" s="4">
        <v>195</v>
      </c>
      <c r="AQ429" s="4" t="s">
        <v>155</v>
      </c>
      <c r="AR429" s="4">
        <v>2</v>
      </c>
      <c r="AS429" s="5">
        <v>0.87868055555555558</v>
      </c>
      <c r="AT429" s="4">
        <v>47.160434000000002</v>
      </c>
      <c r="AU429" s="4">
        <v>-88.484105</v>
      </c>
      <c r="AV429" s="4">
        <v>312.89999999999998</v>
      </c>
      <c r="AW429" s="4">
        <v>34.5</v>
      </c>
      <c r="AX429" s="4">
        <v>12</v>
      </c>
      <c r="AY429" s="4">
        <v>10</v>
      </c>
      <c r="AZ429" s="4" t="s">
        <v>425</v>
      </c>
      <c r="BA429" s="4">
        <v>1.3</v>
      </c>
      <c r="BB429" s="4">
        <v>1.8</v>
      </c>
      <c r="BC429" s="4">
        <v>2.2000000000000002</v>
      </c>
      <c r="BD429" s="4">
        <v>14.063000000000001</v>
      </c>
      <c r="BE429" s="4">
        <v>14.33</v>
      </c>
      <c r="BF429" s="4">
        <v>1.02</v>
      </c>
      <c r="BG429" s="4">
        <v>14.637</v>
      </c>
      <c r="BH429" s="4">
        <v>2887.0880000000002</v>
      </c>
      <c r="BI429" s="4">
        <v>73.441000000000003</v>
      </c>
      <c r="BJ429" s="4">
        <v>15.018000000000001</v>
      </c>
      <c r="BK429" s="4">
        <v>7.9000000000000001E-2</v>
      </c>
      <c r="BL429" s="4">
        <v>15.097</v>
      </c>
      <c r="BM429" s="4">
        <v>12.039</v>
      </c>
      <c r="BN429" s="4">
        <v>6.4000000000000001E-2</v>
      </c>
      <c r="BO429" s="4">
        <v>12.103</v>
      </c>
      <c r="BP429" s="4">
        <v>10.0717</v>
      </c>
      <c r="BT429" s="4">
        <v>29.797000000000001</v>
      </c>
      <c r="BU429" s="4">
        <v>0.42193799999999998</v>
      </c>
      <c r="BV429" s="4">
        <v>-5</v>
      </c>
      <c r="BW429" s="4">
        <v>0.621</v>
      </c>
      <c r="BX429" s="4">
        <v>10.311109999999999</v>
      </c>
      <c r="BY429" s="4">
        <v>12.5442</v>
      </c>
    </row>
    <row r="430" spans="1:77">
      <c r="A430" s="2">
        <v>42438</v>
      </c>
      <c r="B430" s="28">
        <v>0.67078062500000002</v>
      </c>
      <c r="C430" s="4">
        <v>13.981</v>
      </c>
      <c r="D430" s="4">
        <v>0.75849999999999995</v>
      </c>
      <c r="E430" s="4" t="s">
        <v>155</v>
      </c>
      <c r="F430" s="4">
        <v>7584.9749579999998</v>
      </c>
      <c r="G430" s="4">
        <v>732</v>
      </c>
      <c r="H430" s="4">
        <v>3.7</v>
      </c>
      <c r="I430" s="4">
        <v>1377.2</v>
      </c>
      <c r="K430" s="4">
        <v>0.2</v>
      </c>
      <c r="L430" s="4">
        <v>0.87139999999999995</v>
      </c>
      <c r="M430" s="4">
        <v>12.183400000000001</v>
      </c>
      <c r="N430" s="4">
        <v>0.66100000000000003</v>
      </c>
      <c r="O430" s="4">
        <v>637.85770000000002</v>
      </c>
      <c r="P430" s="4">
        <v>3.2359</v>
      </c>
      <c r="Q430" s="4">
        <v>641.1</v>
      </c>
      <c r="R430" s="4">
        <v>511.36329999999998</v>
      </c>
      <c r="S430" s="4">
        <v>2.5941999999999998</v>
      </c>
      <c r="T430" s="4">
        <v>514</v>
      </c>
      <c r="U430" s="4">
        <v>1377.1619000000001</v>
      </c>
      <c r="X430" s="4">
        <v>0</v>
      </c>
      <c r="Y430" s="4">
        <v>0.17430000000000001</v>
      </c>
      <c r="Z430" s="4" t="s">
        <v>377</v>
      </c>
      <c r="AA430" s="4">
        <v>0</v>
      </c>
      <c r="AB430" s="4">
        <v>11.7</v>
      </c>
      <c r="AC430" s="4">
        <v>847</v>
      </c>
      <c r="AD430" s="4">
        <v>870</v>
      </c>
      <c r="AE430" s="4">
        <v>827</v>
      </c>
      <c r="AF430" s="4">
        <v>88</v>
      </c>
      <c r="AG430" s="4">
        <v>22.37</v>
      </c>
      <c r="AH430" s="4">
        <v>0.51</v>
      </c>
      <c r="AI430" s="4">
        <v>976</v>
      </c>
      <c r="AJ430" s="4">
        <v>-1</v>
      </c>
      <c r="AK430" s="4">
        <v>0</v>
      </c>
      <c r="AL430" s="4">
        <v>23</v>
      </c>
      <c r="AM430" s="4">
        <v>190</v>
      </c>
      <c r="AN430" s="4">
        <v>189.4</v>
      </c>
      <c r="AO430" s="4">
        <v>3.1</v>
      </c>
      <c r="AP430" s="4">
        <v>195</v>
      </c>
      <c r="AQ430" s="4" t="s">
        <v>155</v>
      </c>
      <c r="AR430" s="4">
        <v>2</v>
      </c>
      <c r="AS430" s="5">
        <v>0.87869212962962961</v>
      </c>
      <c r="AT430" s="4">
        <v>47.160572000000002</v>
      </c>
      <c r="AU430" s="4">
        <v>-88.484060999999997</v>
      </c>
      <c r="AV430" s="4">
        <v>312.89999999999998</v>
      </c>
      <c r="AW430" s="4">
        <v>34.6</v>
      </c>
      <c r="AX430" s="4">
        <v>12</v>
      </c>
      <c r="AY430" s="4">
        <v>9</v>
      </c>
      <c r="AZ430" s="4" t="s">
        <v>425</v>
      </c>
      <c r="BA430" s="4">
        <v>1.43</v>
      </c>
      <c r="BB430" s="4">
        <v>1.28</v>
      </c>
      <c r="BC430" s="4">
        <v>2.33</v>
      </c>
      <c r="BD430" s="4">
        <v>14.063000000000001</v>
      </c>
      <c r="BE430" s="4">
        <v>14.22</v>
      </c>
      <c r="BF430" s="4">
        <v>1.01</v>
      </c>
      <c r="BG430" s="4">
        <v>14.757999999999999</v>
      </c>
      <c r="BH430" s="4">
        <v>2846.2910000000002</v>
      </c>
      <c r="BI430" s="4">
        <v>98.278000000000006</v>
      </c>
      <c r="BJ430" s="4">
        <v>15.605</v>
      </c>
      <c r="BK430" s="4">
        <v>7.9000000000000001E-2</v>
      </c>
      <c r="BL430" s="4">
        <v>15.683999999999999</v>
      </c>
      <c r="BM430" s="4">
        <v>12.510999999999999</v>
      </c>
      <c r="BN430" s="4">
        <v>6.3E-2</v>
      </c>
      <c r="BO430" s="4">
        <v>12.574</v>
      </c>
      <c r="BP430" s="4">
        <v>10.6388</v>
      </c>
      <c r="BT430" s="4">
        <v>29.603999999999999</v>
      </c>
      <c r="BU430" s="4">
        <v>0.43183700000000003</v>
      </c>
      <c r="BV430" s="4">
        <v>-5</v>
      </c>
      <c r="BW430" s="4">
        <v>0.61989799999999995</v>
      </c>
      <c r="BX430" s="4">
        <v>10.553017000000001</v>
      </c>
      <c r="BY430" s="4">
        <v>12.521940000000001</v>
      </c>
    </row>
    <row r="431" spans="1:77">
      <c r="A431" s="2">
        <v>42438</v>
      </c>
      <c r="B431" s="28">
        <v>0.67079219907407406</v>
      </c>
      <c r="C431" s="4">
        <v>13.778</v>
      </c>
      <c r="D431" s="4">
        <v>1.0283</v>
      </c>
      <c r="E431" s="4" t="s">
        <v>155</v>
      </c>
      <c r="F431" s="4">
        <v>10283.269231</v>
      </c>
      <c r="G431" s="4">
        <v>754</v>
      </c>
      <c r="H431" s="4">
        <v>3.8</v>
      </c>
      <c r="I431" s="4">
        <v>1585.4</v>
      </c>
      <c r="K431" s="4">
        <v>0.2</v>
      </c>
      <c r="L431" s="4">
        <v>0.87039999999999995</v>
      </c>
      <c r="M431" s="4">
        <v>11.9925</v>
      </c>
      <c r="N431" s="4">
        <v>0.89510000000000001</v>
      </c>
      <c r="O431" s="4">
        <v>656.28840000000002</v>
      </c>
      <c r="P431" s="4">
        <v>3.3075999999999999</v>
      </c>
      <c r="Q431" s="4">
        <v>659.6</v>
      </c>
      <c r="R431" s="4">
        <v>526.15959999999995</v>
      </c>
      <c r="S431" s="4">
        <v>2.6516999999999999</v>
      </c>
      <c r="T431" s="4">
        <v>528.79999999999995</v>
      </c>
      <c r="U431" s="4">
        <v>1585.4136000000001</v>
      </c>
      <c r="X431" s="4">
        <v>0</v>
      </c>
      <c r="Y431" s="4">
        <v>0.1741</v>
      </c>
      <c r="Z431" s="4" t="s">
        <v>377</v>
      </c>
      <c r="AA431" s="4">
        <v>0</v>
      </c>
      <c r="AB431" s="4">
        <v>11.7</v>
      </c>
      <c r="AC431" s="4">
        <v>847</v>
      </c>
      <c r="AD431" s="4">
        <v>871</v>
      </c>
      <c r="AE431" s="4">
        <v>827</v>
      </c>
      <c r="AF431" s="4">
        <v>88</v>
      </c>
      <c r="AG431" s="4">
        <v>22.38</v>
      </c>
      <c r="AH431" s="4">
        <v>0.51</v>
      </c>
      <c r="AI431" s="4">
        <v>976</v>
      </c>
      <c r="AJ431" s="4">
        <v>-1</v>
      </c>
      <c r="AK431" s="4">
        <v>0</v>
      </c>
      <c r="AL431" s="4">
        <v>23</v>
      </c>
      <c r="AM431" s="4">
        <v>189.4</v>
      </c>
      <c r="AN431" s="4">
        <v>189</v>
      </c>
      <c r="AO431" s="4">
        <v>3.1</v>
      </c>
      <c r="AP431" s="4">
        <v>195</v>
      </c>
      <c r="AQ431" s="4" t="s">
        <v>155</v>
      </c>
      <c r="AR431" s="4">
        <v>2</v>
      </c>
      <c r="AS431" s="5">
        <v>0.87870370370370365</v>
      </c>
      <c r="AT431" s="4">
        <v>47.160710000000002</v>
      </c>
      <c r="AU431" s="4">
        <v>-88.484014999999999</v>
      </c>
      <c r="AV431" s="4">
        <v>313</v>
      </c>
      <c r="AW431" s="4">
        <v>34.5</v>
      </c>
      <c r="AX431" s="4">
        <v>12</v>
      </c>
      <c r="AY431" s="4">
        <v>9</v>
      </c>
      <c r="AZ431" s="4" t="s">
        <v>434</v>
      </c>
      <c r="BA431" s="4">
        <v>1.5</v>
      </c>
      <c r="BB431" s="4">
        <v>1.1299999999999999</v>
      </c>
      <c r="BC431" s="4">
        <v>2.4</v>
      </c>
      <c r="BD431" s="4">
        <v>14.063000000000001</v>
      </c>
      <c r="BE431" s="4">
        <v>14.1</v>
      </c>
      <c r="BF431" s="4">
        <v>1</v>
      </c>
      <c r="BG431" s="4">
        <v>14.888999999999999</v>
      </c>
      <c r="BH431" s="4">
        <v>2787.8879999999999</v>
      </c>
      <c r="BI431" s="4">
        <v>132.434</v>
      </c>
      <c r="BJ431" s="4">
        <v>15.977</v>
      </c>
      <c r="BK431" s="4">
        <v>8.1000000000000003E-2</v>
      </c>
      <c r="BL431" s="4">
        <v>16.058</v>
      </c>
      <c r="BM431" s="4">
        <v>12.808999999999999</v>
      </c>
      <c r="BN431" s="4">
        <v>6.5000000000000002E-2</v>
      </c>
      <c r="BO431" s="4">
        <v>12.874000000000001</v>
      </c>
      <c r="BP431" s="4">
        <v>12.187200000000001</v>
      </c>
      <c r="BT431" s="4">
        <v>29.425000000000001</v>
      </c>
      <c r="BU431" s="4">
        <v>0.42214299999999999</v>
      </c>
      <c r="BV431" s="4">
        <v>-5</v>
      </c>
      <c r="BW431" s="4">
        <v>0.61899999999999999</v>
      </c>
      <c r="BX431" s="4">
        <v>10.31612</v>
      </c>
      <c r="BY431" s="4">
        <v>12.5038</v>
      </c>
    </row>
    <row r="432" spans="1:77">
      <c r="A432" s="2">
        <v>42438</v>
      </c>
      <c r="B432" s="28">
        <v>0.6708037731481481</v>
      </c>
      <c r="C432" s="4">
        <v>13.77</v>
      </c>
      <c r="D432" s="4">
        <v>1.1498999999999999</v>
      </c>
      <c r="E432" s="4" t="s">
        <v>155</v>
      </c>
      <c r="F432" s="4">
        <v>11499.18197</v>
      </c>
      <c r="G432" s="4">
        <v>774.9</v>
      </c>
      <c r="H432" s="4">
        <v>3.8</v>
      </c>
      <c r="I432" s="4">
        <v>1721.8</v>
      </c>
      <c r="K432" s="4">
        <v>0.2</v>
      </c>
      <c r="L432" s="4">
        <v>0.86929999999999996</v>
      </c>
      <c r="M432" s="4">
        <v>11.9696</v>
      </c>
      <c r="N432" s="4">
        <v>0.99960000000000004</v>
      </c>
      <c r="O432" s="4">
        <v>673.59820000000002</v>
      </c>
      <c r="P432" s="4">
        <v>3.3031999999999999</v>
      </c>
      <c r="Q432" s="4">
        <v>676.9</v>
      </c>
      <c r="R432" s="4">
        <v>540.01130000000001</v>
      </c>
      <c r="S432" s="4">
        <v>2.6480999999999999</v>
      </c>
      <c r="T432" s="4">
        <v>542.70000000000005</v>
      </c>
      <c r="U432" s="4">
        <v>1721.8432</v>
      </c>
      <c r="X432" s="4">
        <v>0</v>
      </c>
      <c r="Y432" s="4">
        <v>0.1739</v>
      </c>
      <c r="Z432" s="4" t="s">
        <v>377</v>
      </c>
      <c r="AA432" s="4">
        <v>0</v>
      </c>
      <c r="AB432" s="4">
        <v>11.8</v>
      </c>
      <c r="AC432" s="4">
        <v>847</v>
      </c>
      <c r="AD432" s="4">
        <v>871</v>
      </c>
      <c r="AE432" s="4">
        <v>828</v>
      </c>
      <c r="AF432" s="4">
        <v>88</v>
      </c>
      <c r="AG432" s="4">
        <v>22.37</v>
      </c>
      <c r="AH432" s="4">
        <v>0.51</v>
      </c>
      <c r="AI432" s="4">
        <v>977</v>
      </c>
      <c r="AJ432" s="4">
        <v>-1</v>
      </c>
      <c r="AK432" s="4">
        <v>0</v>
      </c>
      <c r="AL432" s="4">
        <v>23</v>
      </c>
      <c r="AM432" s="4">
        <v>189.6</v>
      </c>
      <c r="AN432" s="4">
        <v>189</v>
      </c>
      <c r="AO432" s="4">
        <v>3</v>
      </c>
      <c r="AP432" s="4">
        <v>195</v>
      </c>
      <c r="AQ432" s="4" t="s">
        <v>155</v>
      </c>
      <c r="AR432" s="4">
        <v>2</v>
      </c>
      <c r="AS432" s="5">
        <v>0.8787152777777778</v>
      </c>
      <c r="AT432" s="4">
        <v>47.160850000000003</v>
      </c>
      <c r="AU432" s="4">
        <v>-88.483975999999998</v>
      </c>
      <c r="AV432" s="4">
        <v>313.2</v>
      </c>
      <c r="AW432" s="4">
        <v>34.700000000000003</v>
      </c>
      <c r="AX432" s="4">
        <v>12</v>
      </c>
      <c r="AY432" s="4">
        <v>9</v>
      </c>
      <c r="AZ432" s="4" t="s">
        <v>434</v>
      </c>
      <c r="BA432" s="4">
        <v>1.4350000000000001</v>
      </c>
      <c r="BB432" s="4">
        <v>1.2</v>
      </c>
      <c r="BC432" s="4">
        <v>2.335</v>
      </c>
      <c r="BD432" s="4">
        <v>14.063000000000001</v>
      </c>
      <c r="BE432" s="4">
        <v>13.97</v>
      </c>
      <c r="BF432" s="4">
        <v>0.99</v>
      </c>
      <c r="BG432" s="4">
        <v>15.041</v>
      </c>
      <c r="BH432" s="4">
        <v>2762.3319999999999</v>
      </c>
      <c r="BI432" s="4">
        <v>146.82</v>
      </c>
      <c r="BJ432" s="4">
        <v>16.279</v>
      </c>
      <c r="BK432" s="4">
        <v>0.08</v>
      </c>
      <c r="BL432" s="4">
        <v>16.359000000000002</v>
      </c>
      <c r="BM432" s="4">
        <v>13.051</v>
      </c>
      <c r="BN432" s="4">
        <v>6.4000000000000001E-2</v>
      </c>
      <c r="BO432" s="4">
        <v>13.115</v>
      </c>
      <c r="BP432" s="4">
        <v>13.139699999999999</v>
      </c>
      <c r="BT432" s="4">
        <v>29.172000000000001</v>
      </c>
      <c r="BU432" s="4">
        <v>0.401368</v>
      </c>
      <c r="BV432" s="4">
        <v>-5</v>
      </c>
      <c r="BW432" s="4">
        <v>0.61955099999999996</v>
      </c>
      <c r="BX432" s="4">
        <v>9.8084310000000006</v>
      </c>
      <c r="BY432" s="4">
        <v>12.51493</v>
      </c>
    </row>
    <row r="433" spans="1:77">
      <c r="A433" s="2">
        <v>42438</v>
      </c>
      <c r="B433" s="28">
        <v>0.67081534722222225</v>
      </c>
      <c r="C433" s="4">
        <v>13.77</v>
      </c>
      <c r="D433" s="4">
        <v>1.0275000000000001</v>
      </c>
      <c r="E433" s="4" t="s">
        <v>155</v>
      </c>
      <c r="F433" s="4">
        <v>10274.677003000001</v>
      </c>
      <c r="G433" s="4">
        <v>866.2</v>
      </c>
      <c r="H433" s="4">
        <v>3.8</v>
      </c>
      <c r="I433" s="4">
        <v>1781.3</v>
      </c>
      <c r="K433" s="4">
        <v>0.2</v>
      </c>
      <c r="L433" s="4">
        <v>0.87019999999999997</v>
      </c>
      <c r="M433" s="4">
        <v>11.9832</v>
      </c>
      <c r="N433" s="4">
        <v>0.89410000000000001</v>
      </c>
      <c r="O433" s="4">
        <v>753.76059999999995</v>
      </c>
      <c r="P433" s="4">
        <v>3.3069000000000002</v>
      </c>
      <c r="Q433" s="4">
        <v>757.1</v>
      </c>
      <c r="R433" s="4">
        <v>604.28139999999996</v>
      </c>
      <c r="S433" s="4">
        <v>2.6511</v>
      </c>
      <c r="T433" s="4">
        <v>606.9</v>
      </c>
      <c r="U433" s="4">
        <v>1781.2783999999999</v>
      </c>
      <c r="X433" s="4">
        <v>0</v>
      </c>
      <c r="Y433" s="4">
        <v>0.17399999999999999</v>
      </c>
      <c r="Z433" s="4" t="s">
        <v>377</v>
      </c>
      <c r="AA433" s="4">
        <v>0</v>
      </c>
      <c r="AB433" s="4">
        <v>11.8</v>
      </c>
      <c r="AC433" s="4">
        <v>847</v>
      </c>
      <c r="AD433" s="4">
        <v>871</v>
      </c>
      <c r="AE433" s="4">
        <v>830</v>
      </c>
      <c r="AF433" s="4">
        <v>88</v>
      </c>
      <c r="AG433" s="4">
        <v>22.37</v>
      </c>
      <c r="AH433" s="4">
        <v>0.51</v>
      </c>
      <c r="AI433" s="4">
        <v>976</v>
      </c>
      <c r="AJ433" s="4">
        <v>-1</v>
      </c>
      <c r="AK433" s="4">
        <v>0</v>
      </c>
      <c r="AL433" s="4">
        <v>23</v>
      </c>
      <c r="AM433" s="4">
        <v>190</v>
      </c>
      <c r="AN433" s="4">
        <v>189</v>
      </c>
      <c r="AO433" s="4">
        <v>2.9</v>
      </c>
      <c r="AP433" s="4">
        <v>195</v>
      </c>
      <c r="AQ433" s="4" t="s">
        <v>155</v>
      </c>
      <c r="AR433" s="4">
        <v>2</v>
      </c>
      <c r="AS433" s="5">
        <v>0.87872685185185195</v>
      </c>
      <c r="AT433" s="4">
        <v>47.160998999999997</v>
      </c>
      <c r="AU433" s="4">
        <v>-88.483958000000001</v>
      </c>
      <c r="AV433" s="4">
        <v>313.39999999999998</v>
      </c>
      <c r="AW433" s="4">
        <v>35.5</v>
      </c>
      <c r="AX433" s="4">
        <v>12</v>
      </c>
      <c r="AY433" s="4">
        <v>8</v>
      </c>
      <c r="AZ433" s="4" t="s">
        <v>435</v>
      </c>
      <c r="BA433" s="4">
        <v>1.4</v>
      </c>
      <c r="BB433" s="4">
        <v>1.33</v>
      </c>
      <c r="BC433" s="4">
        <v>2.3650000000000002</v>
      </c>
      <c r="BD433" s="4">
        <v>14.063000000000001</v>
      </c>
      <c r="BE433" s="4">
        <v>14.09</v>
      </c>
      <c r="BF433" s="4">
        <v>1</v>
      </c>
      <c r="BG433" s="4">
        <v>14.911</v>
      </c>
      <c r="BH433" s="4">
        <v>2783.7220000000002</v>
      </c>
      <c r="BI433" s="4">
        <v>132.202</v>
      </c>
      <c r="BJ433" s="4">
        <v>18.337</v>
      </c>
      <c r="BK433" s="4">
        <v>0.08</v>
      </c>
      <c r="BL433" s="4">
        <v>18.417000000000002</v>
      </c>
      <c r="BM433" s="4">
        <v>14.7</v>
      </c>
      <c r="BN433" s="4">
        <v>6.4000000000000001E-2</v>
      </c>
      <c r="BO433" s="4">
        <v>14.765000000000001</v>
      </c>
      <c r="BP433" s="4">
        <v>13.683</v>
      </c>
      <c r="BT433" s="4">
        <v>29.398</v>
      </c>
      <c r="BU433" s="4">
        <v>0.376531</v>
      </c>
      <c r="BV433" s="4">
        <v>-5</v>
      </c>
      <c r="BW433" s="4">
        <v>0.61889799999999995</v>
      </c>
      <c r="BX433" s="4">
        <v>9.2014770000000006</v>
      </c>
      <c r="BY433" s="4">
        <v>12.50174</v>
      </c>
    </row>
    <row r="434" spans="1:77">
      <c r="A434" s="2">
        <v>42438</v>
      </c>
      <c r="B434" s="28">
        <v>0.6708269212962964</v>
      </c>
      <c r="C434" s="4">
        <v>13.798</v>
      </c>
      <c r="D434" s="4">
        <v>0.90780000000000005</v>
      </c>
      <c r="E434" s="4" t="s">
        <v>155</v>
      </c>
      <c r="F434" s="4">
        <v>9078.258065</v>
      </c>
      <c r="G434" s="4">
        <v>881.7</v>
      </c>
      <c r="H434" s="4">
        <v>5.5</v>
      </c>
      <c r="I434" s="4">
        <v>1750.7</v>
      </c>
      <c r="K434" s="4">
        <v>0.2</v>
      </c>
      <c r="L434" s="4">
        <v>0.87109999999999999</v>
      </c>
      <c r="M434" s="4">
        <v>12.0191</v>
      </c>
      <c r="N434" s="4">
        <v>0.79079999999999995</v>
      </c>
      <c r="O434" s="4">
        <v>767.99749999999995</v>
      </c>
      <c r="P434" s="4">
        <v>4.7744</v>
      </c>
      <c r="Q434" s="4">
        <v>772.8</v>
      </c>
      <c r="R434" s="4">
        <v>615.71889999999996</v>
      </c>
      <c r="S434" s="4">
        <v>3.8277000000000001</v>
      </c>
      <c r="T434" s="4">
        <v>619.5</v>
      </c>
      <c r="U434" s="4">
        <v>1750.7433000000001</v>
      </c>
      <c r="X434" s="4">
        <v>0</v>
      </c>
      <c r="Y434" s="4">
        <v>0.17419999999999999</v>
      </c>
      <c r="Z434" s="4" t="s">
        <v>377</v>
      </c>
      <c r="AA434" s="4">
        <v>0</v>
      </c>
      <c r="AB434" s="4">
        <v>11.8</v>
      </c>
      <c r="AC434" s="4">
        <v>847</v>
      </c>
      <c r="AD434" s="4">
        <v>871</v>
      </c>
      <c r="AE434" s="4">
        <v>830</v>
      </c>
      <c r="AF434" s="4">
        <v>88</v>
      </c>
      <c r="AG434" s="4">
        <v>22.38</v>
      </c>
      <c r="AH434" s="4">
        <v>0.51</v>
      </c>
      <c r="AI434" s="4">
        <v>976</v>
      </c>
      <c r="AJ434" s="4">
        <v>-1</v>
      </c>
      <c r="AK434" s="4">
        <v>0</v>
      </c>
      <c r="AL434" s="4">
        <v>23</v>
      </c>
      <c r="AM434" s="4">
        <v>190</v>
      </c>
      <c r="AN434" s="4">
        <v>189</v>
      </c>
      <c r="AO434" s="4">
        <v>2.8</v>
      </c>
      <c r="AP434" s="4">
        <v>195</v>
      </c>
      <c r="AQ434" s="4" t="s">
        <v>155</v>
      </c>
      <c r="AR434" s="4">
        <v>2</v>
      </c>
      <c r="AS434" s="5">
        <v>0.87873842592592588</v>
      </c>
      <c r="AT434" s="4">
        <v>47.161147</v>
      </c>
      <c r="AU434" s="4">
        <v>-88.483945000000006</v>
      </c>
      <c r="AV434" s="4">
        <v>313.60000000000002</v>
      </c>
      <c r="AW434" s="4">
        <v>35.9</v>
      </c>
      <c r="AX434" s="4">
        <v>12</v>
      </c>
      <c r="AY434" s="4">
        <v>9</v>
      </c>
      <c r="AZ434" s="4" t="s">
        <v>424</v>
      </c>
      <c r="BA434" s="4">
        <v>1.335</v>
      </c>
      <c r="BB434" s="4">
        <v>1.4</v>
      </c>
      <c r="BC434" s="4">
        <v>2.4</v>
      </c>
      <c r="BD434" s="4">
        <v>14.063000000000001</v>
      </c>
      <c r="BE434" s="4">
        <v>14.19</v>
      </c>
      <c r="BF434" s="4">
        <v>1.01</v>
      </c>
      <c r="BG434" s="4">
        <v>14.801</v>
      </c>
      <c r="BH434" s="4">
        <v>2807.2739999999999</v>
      </c>
      <c r="BI434" s="4">
        <v>117.557</v>
      </c>
      <c r="BJ434" s="4">
        <v>18.785</v>
      </c>
      <c r="BK434" s="4">
        <v>0.11700000000000001</v>
      </c>
      <c r="BL434" s="4">
        <v>18.902000000000001</v>
      </c>
      <c r="BM434" s="4">
        <v>15.06</v>
      </c>
      <c r="BN434" s="4">
        <v>9.4E-2</v>
      </c>
      <c r="BO434" s="4">
        <v>15.154</v>
      </c>
      <c r="BP434" s="4">
        <v>13.521699999999999</v>
      </c>
      <c r="BT434" s="4">
        <v>29.587</v>
      </c>
      <c r="BU434" s="4">
        <v>0.39004</v>
      </c>
      <c r="BV434" s="4">
        <v>-5</v>
      </c>
      <c r="BW434" s="4">
        <v>0.61855099999999996</v>
      </c>
      <c r="BX434" s="4">
        <v>9.5316030000000005</v>
      </c>
      <c r="BY434" s="4">
        <v>12.494730000000001</v>
      </c>
    </row>
    <row r="435" spans="1:77">
      <c r="A435" s="2">
        <v>42438</v>
      </c>
      <c r="B435" s="28">
        <v>0.67083849537037032</v>
      </c>
      <c r="C435" s="4">
        <v>13.815</v>
      </c>
      <c r="D435" s="4">
        <v>0.83040000000000003</v>
      </c>
      <c r="E435" s="4" t="s">
        <v>155</v>
      </c>
      <c r="F435" s="4">
        <v>8304.0645160000004</v>
      </c>
      <c r="G435" s="4">
        <v>846.5</v>
      </c>
      <c r="H435" s="4">
        <v>14</v>
      </c>
      <c r="I435" s="4">
        <v>1623.5</v>
      </c>
      <c r="K435" s="4">
        <v>0.2</v>
      </c>
      <c r="L435" s="4">
        <v>0.87170000000000003</v>
      </c>
      <c r="M435" s="4">
        <v>12.042899999999999</v>
      </c>
      <c r="N435" s="4">
        <v>0.72389999999999999</v>
      </c>
      <c r="O435" s="4">
        <v>737.86950000000002</v>
      </c>
      <c r="P435" s="4">
        <v>12.181699999999999</v>
      </c>
      <c r="Q435" s="4">
        <v>750.1</v>
      </c>
      <c r="R435" s="4">
        <v>591.56470000000002</v>
      </c>
      <c r="S435" s="4">
        <v>9.7662999999999993</v>
      </c>
      <c r="T435" s="4">
        <v>601.29999999999995</v>
      </c>
      <c r="U435" s="4">
        <v>1623.5232000000001</v>
      </c>
      <c r="X435" s="4">
        <v>0</v>
      </c>
      <c r="Y435" s="4">
        <v>0.17430000000000001</v>
      </c>
      <c r="Z435" s="4" t="s">
        <v>377</v>
      </c>
      <c r="AA435" s="4">
        <v>0</v>
      </c>
      <c r="AB435" s="4">
        <v>11.8</v>
      </c>
      <c r="AC435" s="4">
        <v>847</v>
      </c>
      <c r="AD435" s="4">
        <v>872</v>
      </c>
      <c r="AE435" s="4">
        <v>829</v>
      </c>
      <c r="AF435" s="4">
        <v>88</v>
      </c>
      <c r="AG435" s="4">
        <v>22.38</v>
      </c>
      <c r="AH435" s="4">
        <v>0.51</v>
      </c>
      <c r="AI435" s="4">
        <v>976</v>
      </c>
      <c r="AJ435" s="4">
        <v>-1</v>
      </c>
      <c r="AK435" s="4">
        <v>0</v>
      </c>
      <c r="AL435" s="4">
        <v>23</v>
      </c>
      <c r="AM435" s="4">
        <v>190</v>
      </c>
      <c r="AN435" s="4">
        <v>189.6</v>
      </c>
      <c r="AO435" s="4">
        <v>2.7</v>
      </c>
      <c r="AP435" s="4">
        <v>195</v>
      </c>
      <c r="AQ435" s="4" t="s">
        <v>155</v>
      </c>
      <c r="AR435" s="4">
        <v>2</v>
      </c>
      <c r="AS435" s="5">
        <v>0.87875000000000003</v>
      </c>
      <c r="AT435" s="4">
        <v>47.161292000000003</v>
      </c>
      <c r="AU435" s="4">
        <v>-88.483931999999996</v>
      </c>
      <c r="AV435" s="4">
        <v>313.89999999999998</v>
      </c>
      <c r="AW435" s="4">
        <v>35.9</v>
      </c>
      <c r="AX435" s="4">
        <v>12</v>
      </c>
      <c r="AY435" s="4">
        <v>10</v>
      </c>
      <c r="AZ435" s="4" t="s">
        <v>425</v>
      </c>
      <c r="BA435" s="4">
        <v>1.3</v>
      </c>
      <c r="BB435" s="4">
        <v>1.53</v>
      </c>
      <c r="BC435" s="4">
        <v>2.4649999999999999</v>
      </c>
      <c r="BD435" s="4">
        <v>14.063000000000001</v>
      </c>
      <c r="BE435" s="4">
        <v>14.27</v>
      </c>
      <c r="BF435" s="4">
        <v>1.01</v>
      </c>
      <c r="BG435" s="4">
        <v>14.717000000000001</v>
      </c>
      <c r="BH435" s="4">
        <v>2825.0210000000002</v>
      </c>
      <c r="BI435" s="4">
        <v>108.07599999999999</v>
      </c>
      <c r="BJ435" s="4">
        <v>18.126000000000001</v>
      </c>
      <c r="BK435" s="4">
        <v>0.29899999999999999</v>
      </c>
      <c r="BL435" s="4">
        <v>18.425000000000001</v>
      </c>
      <c r="BM435" s="4">
        <v>14.532</v>
      </c>
      <c r="BN435" s="4">
        <v>0.24</v>
      </c>
      <c r="BO435" s="4">
        <v>14.772</v>
      </c>
      <c r="BP435" s="4">
        <v>12.593500000000001</v>
      </c>
      <c r="BT435" s="4">
        <v>29.736000000000001</v>
      </c>
      <c r="BU435" s="4">
        <v>0.38928499999999999</v>
      </c>
      <c r="BV435" s="4">
        <v>-5</v>
      </c>
      <c r="BW435" s="4">
        <v>0.61734900000000004</v>
      </c>
      <c r="BX435" s="4">
        <v>9.5131449999999997</v>
      </c>
      <c r="BY435" s="4">
        <v>12.470443</v>
      </c>
    </row>
    <row r="436" spans="1:77">
      <c r="A436" s="2">
        <v>42438</v>
      </c>
      <c r="B436" s="28">
        <v>0.67085006944444447</v>
      </c>
      <c r="C436" s="4">
        <v>13.82</v>
      </c>
      <c r="D436" s="4">
        <v>0.91039999999999999</v>
      </c>
      <c r="E436" s="4" t="s">
        <v>155</v>
      </c>
      <c r="F436" s="4">
        <v>9103.7359789999991</v>
      </c>
      <c r="G436" s="4">
        <v>810.6</v>
      </c>
      <c r="H436" s="4">
        <v>4</v>
      </c>
      <c r="I436" s="4">
        <v>1611.9</v>
      </c>
      <c r="K436" s="4">
        <v>0.2</v>
      </c>
      <c r="L436" s="4">
        <v>0.87090000000000001</v>
      </c>
      <c r="M436" s="4">
        <v>12.0365</v>
      </c>
      <c r="N436" s="4">
        <v>0.79290000000000005</v>
      </c>
      <c r="O436" s="4">
        <v>705.99680000000001</v>
      </c>
      <c r="P436" s="4">
        <v>3.4508999999999999</v>
      </c>
      <c r="Q436" s="4">
        <v>709.4</v>
      </c>
      <c r="R436" s="4">
        <v>566.01170000000002</v>
      </c>
      <c r="S436" s="4">
        <v>2.7665999999999999</v>
      </c>
      <c r="T436" s="4">
        <v>568.79999999999995</v>
      </c>
      <c r="U436" s="4">
        <v>1611.8515</v>
      </c>
      <c r="X436" s="4">
        <v>0</v>
      </c>
      <c r="Y436" s="4">
        <v>0.17419999999999999</v>
      </c>
      <c r="Z436" s="4" t="s">
        <v>377</v>
      </c>
      <c r="AA436" s="4">
        <v>0</v>
      </c>
      <c r="AB436" s="4">
        <v>11.7</v>
      </c>
      <c r="AC436" s="4">
        <v>848</v>
      </c>
      <c r="AD436" s="4">
        <v>873</v>
      </c>
      <c r="AE436" s="4">
        <v>828</v>
      </c>
      <c r="AF436" s="4">
        <v>88</v>
      </c>
      <c r="AG436" s="4">
        <v>22.38</v>
      </c>
      <c r="AH436" s="4">
        <v>0.51</v>
      </c>
      <c r="AI436" s="4">
        <v>976</v>
      </c>
      <c r="AJ436" s="4">
        <v>-1</v>
      </c>
      <c r="AK436" s="4">
        <v>0</v>
      </c>
      <c r="AL436" s="4">
        <v>23</v>
      </c>
      <c r="AM436" s="4">
        <v>190</v>
      </c>
      <c r="AN436" s="4">
        <v>190</v>
      </c>
      <c r="AO436" s="4">
        <v>2.6</v>
      </c>
      <c r="AP436" s="4">
        <v>195</v>
      </c>
      <c r="AQ436" s="4" t="s">
        <v>155</v>
      </c>
      <c r="AR436" s="4">
        <v>2</v>
      </c>
      <c r="AS436" s="5">
        <v>0.87876157407407407</v>
      </c>
      <c r="AT436" s="4">
        <v>47.161439000000001</v>
      </c>
      <c r="AU436" s="4">
        <v>-88.483937999999995</v>
      </c>
      <c r="AV436" s="4">
        <v>314.3</v>
      </c>
      <c r="AW436" s="4">
        <v>35.9</v>
      </c>
      <c r="AX436" s="4">
        <v>12</v>
      </c>
      <c r="AY436" s="4">
        <v>10</v>
      </c>
      <c r="AZ436" s="4" t="s">
        <v>425</v>
      </c>
      <c r="BA436" s="4">
        <v>1.3</v>
      </c>
      <c r="BB436" s="4">
        <v>1.21</v>
      </c>
      <c r="BC436" s="4">
        <v>1.98</v>
      </c>
      <c r="BD436" s="4">
        <v>14.063000000000001</v>
      </c>
      <c r="BE436" s="4">
        <v>14.18</v>
      </c>
      <c r="BF436" s="4">
        <v>1.01</v>
      </c>
      <c r="BG436" s="4">
        <v>14.818</v>
      </c>
      <c r="BH436" s="4">
        <v>2810.1190000000001</v>
      </c>
      <c r="BI436" s="4">
        <v>117.819</v>
      </c>
      <c r="BJ436" s="4">
        <v>17.260999999999999</v>
      </c>
      <c r="BK436" s="4">
        <v>8.4000000000000005E-2</v>
      </c>
      <c r="BL436" s="4">
        <v>17.344999999999999</v>
      </c>
      <c r="BM436" s="4">
        <v>13.837999999999999</v>
      </c>
      <c r="BN436" s="4">
        <v>6.8000000000000005E-2</v>
      </c>
      <c r="BO436" s="4">
        <v>13.906000000000001</v>
      </c>
      <c r="BP436" s="4">
        <v>12.4436</v>
      </c>
      <c r="BT436" s="4">
        <v>29.57</v>
      </c>
      <c r="BU436" s="4">
        <v>0.35142699999999999</v>
      </c>
      <c r="BV436" s="4">
        <v>-5</v>
      </c>
      <c r="BW436" s="4">
        <v>0.61599999999999999</v>
      </c>
      <c r="BX436" s="4">
        <v>8.5880080000000003</v>
      </c>
      <c r="BY436" s="4">
        <v>12.443199999999999</v>
      </c>
    </row>
    <row r="437" spans="1:77">
      <c r="A437" s="2">
        <v>42438</v>
      </c>
      <c r="B437" s="28">
        <v>0.67086164351851851</v>
      </c>
      <c r="C437" s="4">
        <v>13.824</v>
      </c>
      <c r="D437" s="4">
        <v>0.70879999999999999</v>
      </c>
      <c r="E437" s="4" t="s">
        <v>155</v>
      </c>
      <c r="F437" s="4">
        <v>7088.2272359999997</v>
      </c>
      <c r="G437" s="4">
        <v>801.9</v>
      </c>
      <c r="H437" s="4">
        <v>3</v>
      </c>
      <c r="I437" s="4">
        <v>1639.9</v>
      </c>
      <c r="K437" s="4">
        <v>0.2</v>
      </c>
      <c r="L437" s="4">
        <v>0.87270000000000003</v>
      </c>
      <c r="M437" s="4">
        <v>12.063599999999999</v>
      </c>
      <c r="N437" s="4">
        <v>0.61860000000000004</v>
      </c>
      <c r="O437" s="4">
        <v>699.80579999999998</v>
      </c>
      <c r="P437" s="4">
        <v>2.6181000000000001</v>
      </c>
      <c r="Q437" s="4">
        <v>702.4</v>
      </c>
      <c r="R437" s="4">
        <v>561.04830000000004</v>
      </c>
      <c r="S437" s="4">
        <v>2.0989</v>
      </c>
      <c r="T437" s="4">
        <v>563.1</v>
      </c>
      <c r="U437" s="4">
        <v>1639.8715</v>
      </c>
      <c r="X437" s="4">
        <v>0</v>
      </c>
      <c r="Y437" s="4">
        <v>0.17449999999999999</v>
      </c>
      <c r="Z437" s="4" t="s">
        <v>377</v>
      </c>
      <c r="AA437" s="4">
        <v>0</v>
      </c>
      <c r="AB437" s="4">
        <v>11.8</v>
      </c>
      <c r="AC437" s="4">
        <v>847</v>
      </c>
      <c r="AD437" s="4">
        <v>874</v>
      </c>
      <c r="AE437" s="4">
        <v>827</v>
      </c>
      <c r="AF437" s="4">
        <v>88</v>
      </c>
      <c r="AG437" s="4">
        <v>22.38</v>
      </c>
      <c r="AH437" s="4">
        <v>0.51</v>
      </c>
      <c r="AI437" s="4">
        <v>976</v>
      </c>
      <c r="AJ437" s="4">
        <v>-1</v>
      </c>
      <c r="AK437" s="4">
        <v>0</v>
      </c>
      <c r="AL437" s="4">
        <v>23</v>
      </c>
      <c r="AM437" s="4">
        <v>190</v>
      </c>
      <c r="AN437" s="4">
        <v>189.4</v>
      </c>
      <c r="AO437" s="4">
        <v>2.7</v>
      </c>
      <c r="AP437" s="4">
        <v>195</v>
      </c>
      <c r="AQ437" s="4" t="s">
        <v>155</v>
      </c>
      <c r="AR437" s="4">
        <v>2</v>
      </c>
      <c r="AS437" s="5">
        <v>0.87877314814814822</v>
      </c>
      <c r="AT437" s="4">
        <v>47.161583999999998</v>
      </c>
      <c r="AU437" s="4">
        <v>-88.483965999999995</v>
      </c>
      <c r="AV437" s="4">
        <v>314.5</v>
      </c>
      <c r="AW437" s="4">
        <v>35.9</v>
      </c>
      <c r="AX437" s="4">
        <v>12</v>
      </c>
      <c r="AY437" s="4">
        <v>10</v>
      </c>
      <c r="AZ437" s="4" t="s">
        <v>425</v>
      </c>
      <c r="BA437" s="4">
        <v>1.04</v>
      </c>
      <c r="BB437" s="4">
        <v>1</v>
      </c>
      <c r="BC437" s="4">
        <v>1.57</v>
      </c>
      <c r="BD437" s="4">
        <v>14.063000000000001</v>
      </c>
      <c r="BE437" s="4">
        <v>14.38</v>
      </c>
      <c r="BF437" s="4">
        <v>1.02</v>
      </c>
      <c r="BG437" s="4">
        <v>14.589</v>
      </c>
      <c r="BH437" s="4">
        <v>2848.212</v>
      </c>
      <c r="BI437" s="4">
        <v>92.953999999999994</v>
      </c>
      <c r="BJ437" s="4">
        <v>17.303000000000001</v>
      </c>
      <c r="BK437" s="4">
        <v>6.5000000000000002E-2</v>
      </c>
      <c r="BL437" s="4">
        <v>17.367000000000001</v>
      </c>
      <c r="BM437" s="4">
        <v>13.872</v>
      </c>
      <c r="BN437" s="4">
        <v>5.1999999999999998E-2</v>
      </c>
      <c r="BO437" s="4">
        <v>13.923999999999999</v>
      </c>
      <c r="BP437" s="4">
        <v>12.8027</v>
      </c>
      <c r="BT437" s="4">
        <v>29.963000000000001</v>
      </c>
      <c r="BU437" s="4">
        <v>0.40573199999999998</v>
      </c>
      <c r="BV437" s="4">
        <v>-5</v>
      </c>
      <c r="BW437" s="4">
        <v>0.61710200000000004</v>
      </c>
      <c r="BX437" s="4">
        <v>9.9150759999999991</v>
      </c>
      <c r="BY437" s="4">
        <v>12.46546</v>
      </c>
    </row>
    <row r="438" spans="1:77">
      <c r="A438" s="2">
        <v>42438</v>
      </c>
      <c r="B438" s="28">
        <v>0.67087321759259266</v>
      </c>
      <c r="C438" s="4">
        <v>13.856</v>
      </c>
      <c r="D438" s="4">
        <v>0.3861</v>
      </c>
      <c r="E438" s="4" t="s">
        <v>155</v>
      </c>
      <c r="F438" s="4">
        <v>3860.989673</v>
      </c>
      <c r="G438" s="4">
        <v>843.3</v>
      </c>
      <c r="H438" s="4">
        <v>3.3</v>
      </c>
      <c r="I438" s="4">
        <v>1307.8</v>
      </c>
      <c r="K438" s="4">
        <v>0.2</v>
      </c>
      <c r="L438" s="4">
        <v>0.87560000000000004</v>
      </c>
      <c r="M438" s="4">
        <v>12.132099999999999</v>
      </c>
      <c r="N438" s="4">
        <v>0.33810000000000001</v>
      </c>
      <c r="O438" s="4">
        <v>738.37339999999995</v>
      </c>
      <c r="P438" s="4">
        <v>2.8815</v>
      </c>
      <c r="Q438" s="4">
        <v>741.3</v>
      </c>
      <c r="R438" s="4">
        <v>591.96870000000001</v>
      </c>
      <c r="S438" s="4">
        <v>2.3100999999999998</v>
      </c>
      <c r="T438" s="4">
        <v>594.29999999999995</v>
      </c>
      <c r="U438" s="4">
        <v>1307.7679000000001</v>
      </c>
      <c r="X438" s="4">
        <v>0</v>
      </c>
      <c r="Y438" s="4">
        <v>0.17510000000000001</v>
      </c>
      <c r="Z438" s="4" t="s">
        <v>377</v>
      </c>
      <c r="AA438" s="4">
        <v>0</v>
      </c>
      <c r="AB438" s="4">
        <v>11.7</v>
      </c>
      <c r="AC438" s="4">
        <v>848</v>
      </c>
      <c r="AD438" s="4">
        <v>874</v>
      </c>
      <c r="AE438" s="4">
        <v>826</v>
      </c>
      <c r="AF438" s="4">
        <v>88</v>
      </c>
      <c r="AG438" s="4">
        <v>22.38</v>
      </c>
      <c r="AH438" s="4">
        <v>0.51</v>
      </c>
      <c r="AI438" s="4">
        <v>976</v>
      </c>
      <c r="AJ438" s="4">
        <v>-1</v>
      </c>
      <c r="AK438" s="4">
        <v>0</v>
      </c>
      <c r="AL438" s="4">
        <v>23</v>
      </c>
      <c r="AM438" s="4">
        <v>190</v>
      </c>
      <c r="AN438" s="4">
        <v>189</v>
      </c>
      <c r="AO438" s="4">
        <v>2.7</v>
      </c>
      <c r="AP438" s="4">
        <v>195</v>
      </c>
      <c r="AQ438" s="4" t="s">
        <v>155</v>
      </c>
      <c r="AR438" s="4">
        <v>2</v>
      </c>
      <c r="AS438" s="5">
        <v>0.87878472222222215</v>
      </c>
      <c r="AT438" s="4">
        <v>47.161726999999999</v>
      </c>
      <c r="AU438" s="4">
        <v>-88.484021999999996</v>
      </c>
      <c r="AV438" s="4">
        <v>314.3</v>
      </c>
      <c r="AW438" s="4">
        <v>36</v>
      </c>
      <c r="AX438" s="4">
        <v>12</v>
      </c>
      <c r="AY438" s="4">
        <v>10</v>
      </c>
      <c r="AZ438" s="4" t="s">
        <v>425</v>
      </c>
      <c r="BA438" s="4">
        <v>1.0298700000000001</v>
      </c>
      <c r="BB438" s="4">
        <v>1.38961</v>
      </c>
      <c r="BC438" s="4">
        <v>1.88961</v>
      </c>
      <c r="BD438" s="4">
        <v>14.063000000000001</v>
      </c>
      <c r="BE438" s="4">
        <v>14.73</v>
      </c>
      <c r="BF438" s="4">
        <v>1.05</v>
      </c>
      <c r="BG438" s="4">
        <v>14.209</v>
      </c>
      <c r="BH438" s="4">
        <v>2920.3180000000002</v>
      </c>
      <c r="BI438" s="4">
        <v>51.792999999999999</v>
      </c>
      <c r="BJ438" s="4">
        <v>18.613</v>
      </c>
      <c r="BK438" s="4">
        <v>7.2999999999999995E-2</v>
      </c>
      <c r="BL438" s="4">
        <v>18.684999999999999</v>
      </c>
      <c r="BM438" s="4">
        <v>14.922000000000001</v>
      </c>
      <c r="BN438" s="4">
        <v>5.8000000000000003E-2</v>
      </c>
      <c r="BO438" s="4">
        <v>14.98</v>
      </c>
      <c r="BP438" s="4">
        <v>10.4093</v>
      </c>
      <c r="BT438" s="4">
        <v>30.65</v>
      </c>
      <c r="BU438" s="4">
        <v>0.43634800000000001</v>
      </c>
      <c r="BV438" s="4">
        <v>-5</v>
      </c>
      <c r="BW438" s="4">
        <v>0.61744900000000003</v>
      </c>
      <c r="BX438" s="4">
        <v>10.663254999999999</v>
      </c>
      <c r="BY438" s="4">
        <v>12.47247</v>
      </c>
    </row>
    <row r="439" spans="1:77">
      <c r="A439" s="2">
        <v>42438</v>
      </c>
      <c r="B439" s="28">
        <v>0.67088479166666659</v>
      </c>
      <c r="C439" s="4">
        <v>14.186999999999999</v>
      </c>
      <c r="D439" s="4">
        <v>0.20519999999999999</v>
      </c>
      <c r="E439" s="4" t="s">
        <v>155</v>
      </c>
      <c r="F439" s="4">
        <v>2052.0266889999998</v>
      </c>
      <c r="G439" s="4">
        <v>1321.6</v>
      </c>
      <c r="H439" s="4">
        <v>5.4</v>
      </c>
      <c r="I439" s="4">
        <v>1104.5999999999999</v>
      </c>
      <c r="K439" s="4">
        <v>0.2</v>
      </c>
      <c r="L439" s="4">
        <v>0.87480000000000002</v>
      </c>
      <c r="M439" s="4">
        <v>12.4108</v>
      </c>
      <c r="N439" s="4">
        <v>0.17949999999999999</v>
      </c>
      <c r="O439" s="4">
        <v>1156.0748000000001</v>
      </c>
      <c r="P439" s="4">
        <v>4.7342000000000004</v>
      </c>
      <c r="Q439" s="4">
        <v>1160.8</v>
      </c>
      <c r="R439" s="4">
        <v>926.84829999999999</v>
      </c>
      <c r="S439" s="4">
        <v>3.7955000000000001</v>
      </c>
      <c r="T439" s="4">
        <v>930.6</v>
      </c>
      <c r="U439" s="4">
        <v>1104.5888</v>
      </c>
      <c r="X439" s="4">
        <v>0</v>
      </c>
      <c r="Y439" s="4">
        <v>0.17499999999999999</v>
      </c>
      <c r="Z439" s="4" t="s">
        <v>377</v>
      </c>
      <c r="AA439" s="4">
        <v>0</v>
      </c>
      <c r="AB439" s="4">
        <v>11.8</v>
      </c>
      <c r="AC439" s="4">
        <v>848</v>
      </c>
      <c r="AD439" s="4">
        <v>875</v>
      </c>
      <c r="AE439" s="4">
        <v>827</v>
      </c>
      <c r="AF439" s="4">
        <v>88</v>
      </c>
      <c r="AG439" s="4">
        <v>22.38</v>
      </c>
      <c r="AH439" s="4">
        <v>0.51</v>
      </c>
      <c r="AI439" s="4">
        <v>976</v>
      </c>
      <c r="AJ439" s="4">
        <v>-1</v>
      </c>
      <c r="AK439" s="4">
        <v>0</v>
      </c>
      <c r="AL439" s="4">
        <v>23</v>
      </c>
      <c r="AM439" s="4">
        <v>189.4</v>
      </c>
      <c r="AN439" s="4">
        <v>189</v>
      </c>
      <c r="AO439" s="4">
        <v>2.6</v>
      </c>
      <c r="AP439" s="4">
        <v>195</v>
      </c>
      <c r="AQ439" s="4" t="s">
        <v>155</v>
      </c>
      <c r="AR439" s="4">
        <v>2</v>
      </c>
      <c r="AS439" s="5">
        <v>0.8787962962962963</v>
      </c>
      <c r="AT439" s="4">
        <v>47.161867000000001</v>
      </c>
      <c r="AU439" s="4">
        <v>-88.484089999999995</v>
      </c>
      <c r="AV439" s="4">
        <v>314.39999999999998</v>
      </c>
      <c r="AW439" s="4">
        <v>35.9</v>
      </c>
      <c r="AX439" s="4">
        <v>12</v>
      </c>
      <c r="AY439" s="4">
        <v>10</v>
      </c>
      <c r="AZ439" s="4" t="s">
        <v>425</v>
      </c>
      <c r="BA439" s="4">
        <v>0.97006999999999999</v>
      </c>
      <c r="BB439" s="4">
        <v>1.664965</v>
      </c>
      <c r="BC439" s="4">
        <v>2.1</v>
      </c>
      <c r="BD439" s="4">
        <v>14.063000000000001</v>
      </c>
      <c r="BE439" s="4">
        <v>14.64</v>
      </c>
      <c r="BF439" s="4">
        <v>1.04</v>
      </c>
      <c r="BG439" s="4">
        <v>14.315</v>
      </c>
      <c r="BH439" s="4">
        <v>2963.857</v>
      </c>
      <c r="BI439" s="4">
        <v>27.285</v>
      </c>
      <c r="BJ439" s="4">
        <v>28.911999999999999</v>
      </c>
      <c r="BK439" s="4">
        <v>0.11799999999999999</v>
      </c>
      <c r="BL439" s="4">
        <v>29.030999999999999</v>
      </c>
      <c r="BM439" s="4">
        <v>23.178999999999998</v>
      </c>
      <c r="BN439" s="4">
        <v>9.5000000000000001E-2</v>
      </c>
      <c r="BO439" s="4">
        <v>23.274000000000001</v>
      </c>
      <c r="BP439" s="4">
        <v>8.7227999999999994</v>
      </c>
      <c r="BT439" s="4">
        <v>30.38</v>
      </c>
      <c r="BU439" s="4">
        <v>0.47140599999999999</v>
      </c>
      <c r="BV439" s="4">
        <v>-5</v>
      </c>
      <c r="BW439" s="4">
        <v>0.61810200000000004</v>
      </c>
      <c r="BX439" s="4">
        <v>11.519985</v>
      </c>
      <c r="BY439" s="4">
        <v>12.485659999999999</v>
      </c>
    </row>
    <row r="440" spans="1:77">
      <c r="A440" s="2">
        <v>42438</v>
      </c>
      <c r="B440" s="28">
        <v>0.67089636574074074</v>
      </c>
      <c r="C440" s="4">
        <v>14.25</v>
      </c>
      <c r="D440" s="4">
        <v>0.20019999999999999</v>
      </c>
      <c r="E440" s="4" t="s">
        <v>155</v>
      </c>
      <c r="F440" s="4">
        <v>2002.396088</v>
      </c>
      <c r="G440" s="4">
        <v>1392.3</v>
      </c>
      <c r="H440" s="4">
        <v>8.6</v>
      </c>
      <c r="I440" s="4">
        <v>1031.2</v>
      </c>
      <c r="K440" s="4">
        <v>0.2</v>
      </c>
      <c r="L440" s="4">
        <v>0.87439999999999996</v>
      </c>
      <c r="M440" s="4">
        <v>12.4604</v>
      </c>
      <c r="N440" s="4">
        <v>0.17510000000000001</v>
      </c>
      <c r="O440" s="4">
        <v>1217.4621999999999</v>
      </c>
      <c r="P440" s="4">
        <v>7.516</v>
      </c>
      <c r="Q440" s="4">
        <v>1225</v>
      </c>
      <c r="R440" s="4">
        <v>976.06370000000004</v>
      </c>
      <c r="S440" s="4">
        <v>6.0256999999999996</v>
      </c>
      <c r="T440" s="4">
        <v>982.1</v>
      </c>
      <c r="U440" s="4">
        <v>1031.2434000000001</v>
      </c>
      <c r="X440" s="4">
        <v>0</v>
      </c>
      <c r="Y440" s="4">
        <v>0.1749</v>
      </c>
      <c r="Z440" s="4" t="s">
        <v>377</v>
      </c>
      <c r="AA440" s="4">
        <v>0</v>
      </c>
      <c r="AB440" s="4">
        <v>11.8</v>
      </c>
      <c r="AC440" s="4">
        <v>848</v>
      </c>
      <c r="AD440" s="4">
        <v>874</v>
      </c>
      <c r="AE440" s="4">
        <v>828</v>
      </c>
      <c r="AF440" s="4">
        <v>88</v>
      </c>
      <c r="AG440" s="4">
        <v>22.38</v>
      </c>
      <c r="AH440" s="4">
        <v>0.51</v>
      </c>
      <c r="AI440" s="4">
        <v>976</v>
      </c>
      <c r="AJ440" s="4">
        <v>-1</v>
      </c>
      <c r="AK440" s="4">
        <v>0</v>
      </c>
      <c r="AL440" s="4">
        <v>23</v>
      </c>
      <c r="AM440" s="4">
        <v>189.6</v>
      </c>
      <c r="AN440" s="4">
        <v>189.6</v>
      </c>
      <c r="AO440" s="4">
        <v>2.7</v>
      </c>
      <c r="AP440" s="4">
        <v>195</v>
      </c>
      <c r="AQ440" s="4" t="s">
        <v>155</v>
      </c>
      <c r="AR440" s="4">
        <v>2</v>
      </c>
      <c r="AS440" s="5">
        <v>0.87880787037037045</v>
      </c>
      <c r="AT440" s="4">
        <v>47.162007000000003</v>
      </c>
      <c r="AU440" s="4">
        <v>-88.484144000000001</v>
      </c>
      <c r="AV440" s="4">
        <v>314.60000000000002</v>
      </c>
      <c r="AW440" s="4">
        <v>35.799999999999997</v>
      </c>
      <c r="AX440" s="4">
        <v>12</v>
      </c>
      <c r="AY440" s="4">
        <v>10</v>
      </c>
      <c r="AZ440" s="4" t="s">
        <v>425</v>
      </c>
      <c r="BA440" s="4">
        <v>0.9</v>
      </c>
      <c r="BB440" s="4">
        <v>1.44</v>
      </c>
      <c r="BC440" s="4">
        <v>1.7749999999999999</v>
      </c>
      <c r="BD440" s="4">
        <v>14.063000000000001</v>
      </c>
      <c r="BE440" s="4">
        <v>14.59</v>
      </c>
      <c r="BF440" s="4">
        <v>1.04</v>
      </c>
      <c r="BG440" s="4">
        <v>14.363</v>
      </c>
      <c r="BH440" s="4">
        <v>2966.8330000000001</v>
      </c>
      <c r="BI440" s="4">
        <v>26.533999999999999</v>
      </c>
      <c r="BJ440" s="4">
        <v>30.356999999999999</v>
      </c>
      <c r="BK440" s="4">
        <v>0.187</v>
      </c>
      <c r="BL440" s="4">
        <v>30.544</v>
      </c>
      <c r="BM440" s="4">
        <v>24.338000000000001</v>
      </c>
      <c r="BN440" s="4">
        <v>0.15</v>
      </c>
      <c r="BO440" s="4">
        <v>24.488</v>
      </c>
      <c r="BP440" s="4">
        <v>8.1193000000000008</v>
      </c>
      <c r="BT440" s="4">
        <v>30.277000000000001</v>
      </c>
      <c r="BU440" s="4">
        <v>0.528918</v>
      </c>
      <c r="BV440" s="4">
        <v>-5</v>
      </c>
      <c r="BW440" s="4">
        <v>0.61844900000000003</v>
      </c>
      <c r="BX440" s="4">
        <v>12.925433999999999</v>
      </c>
      <c r="BY440" s="4">
        <v>12.49267</v>
      </c>
    </row>
    <row r="441" spans="1:77">
      <c r="A441" s="2">
        <v>42438</v>
      </c>
      <c r="B441" s="28">
        <v>0.67090793981481489</v>
      </c>
      <c r="C441" s="4">
        <v>14.026999999999999</v>
      </c>
      <c r="D441" s="4">
        <v>0.15620000000000001</v>
      </c>
      <c r="E441" s="4" t="s">
        <v>155</v>
      </c>
      <c r="F441" s="4">
        <v>1562.2982890000001</v>
      </c>
      <c r="G441" s="4">
        <v>1128.5</v>
      </c>
      <c r="H441" s="4">
        <v>15</v>
      </c>
      <c r="I441" s="4">
        <v>938.2</v>
      </c>
      <c r="K441" s="4">
        <v>0.2</v>
      </c>
      <c r="L441" s="4">
        <v>0.87660000000000005</v>
      </c>
      <c r="M441" s="4">
        <v>12.295999999999999</v>
      </c>
      <c r="N441" s="4">
        <v>0.13700000000000001</v>
      </c>
      <c r="O441" s="4">
        <v>989.29179999999997</v>
      </c>
      <c r="P441" s="4">
        <v>13.1492</v>
      </c>
      <c r="Q441" s="4">
        <v>1002.4</v>
      </c>
      <c r="R441" s="4">
        <v>793.13499999999999</v>
      </c>
      <c r="S441" s="4">
        <v>10.542</v>
      </c>
      <c r="T441" s="4">
        <v>803.7</v>
      </c>
      <c r="U441" s="4">
        <v>938.24549999999999</v>
      </c>
      <c r="X441" s="4">
        <v>0</v>
      </c>
      <c r="Y441" s="4">
        <v>0.17530000000000001</v>
      </c>
      <c r="Z441" s="4" t="s">
        <v>377</v>
      </c>
      <c r="AA441" s="4">
        <v>0</v>
      </c>
      <c r="AB441" s="4">
        <v>11.7</v>
      </c>
      <c r="AC441" s="4">
        <v>849</v>
      </c>
      <c r="AD441" s="4">
        <v>874</v>
      </c>
      <c r="AE441" s="4">
        <v>829</v>
      </c>
      <c r="AF441" s="4">
        <v>88</v>
      </c>
      <c r="AG441" s="4">
        <v>22.38</v>
      </c>
      <c r="AH441" s="4">
        <v>0.51</v>
      </c>
      <c r="AI441" s="4">
        <v>976</v>
      </c>
      <c r="AJ441" s="4">
        <v>-1</v>
      </c>
      <c r="AK441" s="4">
        <v>0</v>
      </c>
      <c r="AL441" s="4">
        <v>23</v>
      </c>
      <c r="AM441" s="4">
        <v>190</v>
      </c>
      <c r="AN441" s="4">
        <v>190</v>
      </c>
      <c r="AO441" s="4">
        <v>2.7</v>
      </c>
      <c r="AP441" s="4">
        <v>195</v>
      </c>
      <c r="AQ441" s="4" t="s">
        <v>155</v>
      </c>
      <c r="AR441" s="4">
        <v>2</v>
      </c>
      <c r="AS441" s="5">
        <v>0.87881944444444438</v>
      </c>
      <c r="AT441" s="4">
        <v>47.162154999999998</v>
      </c>
      <c r="AU441" s="4">
        <v>-88.484172999999998</v>
      </c>
      <c r="AV441" s="4">
        <v>314.8</v>
      </c>
      <c r="AW441" s="4">
        <v>36.5</v>
      </c>
      <c r="AX441" s="4">
        <v>12</v>
      </c>
      <c r="AY441" s="4">
        <v>10</v>
      </c>
      <c r="AZ441" s="4" t="s">
        <v>425</v>
      </c>
      <c r="BA441" s="4">
        <v>0.9</v>
      </c>
      <c r="BB441" s="4">
        <v>1.2350000000000001</v>
      </c>
      <c r="BC441" s="4">
        <v>1.6</v>
      </c>
      <c r="BD441" s="4">
        <v>14.063000000000001</v>
      </c>
      <c r="BE441" s="4">
        <v>14.86</v>
      </c>
      <c r="BF441" s="4">
        <v>1.06</v>
      </c>
      <c r="BG441" s="4">
        <v>14.074999999999999</v>
      </c>
      <c r="BH441" s="4">
        <v>2977.3580000000002</v>
      </c>
      <c r="BI441" s="4">
        <v>21.106999999999999</v>
      </c>
      <c r="BJ441" s="4">
        <v>25.085999999999999</v>
      </c>
      <c r="BK441" s="4">
        <v>0.33300000000000002</v>
      </c>
      <c r="BL441" s="4">
        <v>25.419</v>
      </c>
      <c r="BM441" s="4">
        <v>20.111999999999998</v>
      </c>
      <c r="BN441" s="4">
        <v>0.26700000000000002</v>
      </c>
      <c r="BO441" s="4">
        <v>20.379000000000001</v>
      </c>
      <c r="BP441" s="4">
        <v>7.5124000000000004</v>
      </c>
      <c r="BT441" s="4">
        <v>30.867999999999999</v>
      </c>
      <c r="BU441" s="4">
        <v>0.48796099999999998</v>
      </c>
      <c r="BV441" s="4">
        <v>-5</v>
      </c>
      <c r="BW441" s="4">
        <v>0.61744900000000003</v>
      </c>
      <c r="BX441" s="4">
        <v>11.924547</v>
      </c>
      <c r="BY441" s="4">
        <v>12.47247</v>
      </c>
    </row>
    <row r="442" spans="1:77">
      <c r="A442" s="2">
        <v>42438</v>
      </c>
      <c r="B442" s="28">
        <v>0.67091951388888882</v>
      </c>
      <c r="C442" s="4">
        <v>13.723000000000001</v>
      </c>
      <c r="D442" s="4">
        <v>0.1084</v>
      </c>
      <c r="E442" s="4" t="s">
        <v>155</v>
      </c>
      <c r="F442" s="4">
        <v>1084.261315</v>
      </c>
      <c r="G442" s="4">
        <v>1122.2</v>
      </c>
      <c r="H442" s="4">
        <v>14.7</v>
      </c>
      <c r="I442" s="4">
        <v>704.5</v>
      </c>
      <c r="K442" s="4">
        <v>0.2</v>
      </c>
      <c r="L442" s="4">
        <v>0.87960000000000005</v>
      </c>
      <c r="M442" s="4">
        <v>12.070600000000001</v>
      </c>
      <c r="N442" s="4">
        <v>9.5399999999999999E-2</v>
      </c>
      <c r="O442" s="4">
        <v>987.03440000000001</v>
      </c>
      <c r="P442" s="4">
        <v>12.925800000000001</v>
      </c>
      <c r="Q442" s="4">
        <v>1000</v>
      </c>
      <c r="R442" s="4">
        <v>791.3252</v>
      </c>
      <c r="S442" s="4">
        <v>10.3629</v>
      </c>
      <c r="T442" s="4">
        <v>801.7</v>
      </c>
      <c r="U442" s="4">
        <v>704.49459999999999</v>
      </c>
      <c r="X442" s="4">
        <v>0</v>
      </c>
      <c r="Y442" s="4">
        <v>0.1759</v>
      </c>
      <c r="Z442" s="4" t="s">
        <v>377</v>
      </c>
      <c r="AA442" s="4">
        <v>0</v>
      </c>
      <c r="AB442" s="4">
        <v>11.8</v>
      </c>
      <c r="AC442" s="4">
        <v>849</v>
      </c>
      <c r="AD442" s="4">
        <v>873</v>
      </c>
      <c r="AE442" s="4">
        <v>831</v>
      </c>
      <c r="AF442" s="4">
        <v>88</v>
      </c>
      <c r="AG442" s="4">
        <v>22.38</v>
      </c>
      <c r="AH442" s="4">
        <v>0.51</v>
      </c>
      <c r="AI442" s="4">
        <v>976</v>
      </c>
      <c r="AJ442" s="4">
        <v>-1</v>
      </c>
      <c r="AK442" s="4">
        <v>0</v>
      </c>
      <c r="AL442" s="4">
        <v>23</v>
      </c>
      <c r="AM442" s="4">
        <v>190</v>
      </c>
      <c r="AN442" s="4">
        <v>189.4</v>
      </c>
      <c r="AO442" s="4">
        <v>2.6</v>
      </c>
      <c r="AP442" s="4">
        <v>195</v>
      </c>
      <c r="AQ442" s="4" t="s">
        <v>155</v>
      </c>
      <c r="AR442" s="4">
        <v>2</v>
      </c>
      <c r="AS442" s="5">
        <v>0.87883101851851853</v>
      </c>
      <c r="AT442" s="4">
        <v>47.162312999999997</v>
      </c>
      <c r="AU442" s="4">
        <v>-88.484161999999998</v>
      </c>
      <c r="AV442" s="4">
        <v>315.3</v>
      </c>
      <c r="AW442" s="4">
        <v>37.799999999999997</v>
      </c>
      <c r="AX442" s="4">
        <v>12</v>
      </c>
      <c r="AY442" s="4">
        <v>10</v>
      </c>
      <c r="AZ442" s="4" t="s">
        <v>425</v>
      </c>
      <c r="BA442" s="4">
        <v>1.03</v>
      </c>
      <c r="BB442" s="4">
        <v>1.33</v>
      </c>
      <c r="BC442" s="4">
        <v>1.73</v>
      </c>
      <c r="BD442" s="4">
        <v>14.063000000000001</v>
      </c>
      <c r="BE442" s="4">
        <v>15.25</v>
      </c>
      <c r="BF442" s="4">
        <v>1.08</v>
      </c>
      <c r="BG442" s="4">
        <v>13.691000000000001</v>
      </c>
      <c r="BH442" s="4">
        <v>2992.3629999999998</v>
      </c>
      <c r="BI442" s="4">
        <v>15.048</v>
      </c>
      <c r="BJ442" s="4">
        <v>25.623999999999999</v>
      </c>
      <c r="BK442" s="4">
        <v>0.33600000000000002</v>
      </c>
      <c r="BL442" s="4">
        <v>25.96</v>
      </c>
      <c r="BM442" s="4">
        <v>20.544</v>
      </c>
      <c r="BN442" s="4">
        <v>0.26900000000000002</v>
      </c>
      <c r="BO442" s="4">
        <v>20.812999999999999</v>
      </c>
      <c r="BP442" s="4">
        <v>5.7751000000000001</v>
      </c>
      <c r="BT442" s="4">
        <v>31.709</v>
      </c>
      <c r="BU442" s="4">
        <v>0.47114200000000001</v>
      </c>
      <c r="BV442" s="4">
        <v>-5</v>
      </c>
      <c r="BW442" s="4">
        <v>0.61755099999999996</v>
      </c>
      <c r="BX442" s="4">
        <v>11.513533000000001</v>
      </c>
      <c r="BY442" s="4">
        <v>12.47453</v>
      </c>
    </row>
    <row r="443" spans="1:77">
      <c r="A443" s="2">
        <v>42438</v>
      </c>
      <c r="B443" s="28">
        <v>0.67093108796296297</v>
      </c>
      <c r="C443" s="4">
        <v>13.53</v>
      </c>
      <c r="D443" s="4">
        <v>8.7900000000000006E-2</v>
      </c>
      <c r="E443" s="4" t="s">
        <v>155</v>
      </c>
      <c r="F443" s="4">
        <v>879.03536999999994</v>
      </c>
      <c r="G443" s="4">
        <v>1682.9</v>
      </c>
      <c r="H443" s="4">
        <v>12.7</v>
      </c>
      <c r="I443" s="4">
        <v>550.6</v>
      </c>
      <c r="K443" s="4">
        <v>0.35</v>
      </c>
      <c r="L443" s="4">
        <v>0.88139999999999996</v>
      </c>
      <c r="M443" s="4">
        <v>11.925700000000001</v>
      </c>
      <c r="N443" s="4">
        <v>7.7499999999999999E-2</v>
      </c>
      <c r="O443" s="4">
        <v>1483.3343</v>
      </c>
      <c r="P443" s="4">
        <v>11.194100000000001</v>
      </c>
      <c r="Q443" s="4">
        <v>1494.5</v>
      </c>
      <c r="R443" s="4">
        <v>1189.2186999999999</v>
      </c>
      <c r="S443" s="4">
        <v>8.9745000000000008</v>
      </c>
      <c r="T443" s="4">
        <v>1198.2</v>
      </c>
      <c r="U443" s="4">
        <v>550.61450000000002</v>
      </c>
      <c r="X443" s="4">
        <v>0</v>
      </c>
      <c r="Y443" s="4">
        <v>0.30909999999999999</v>
      </c>
      <c r="Z443" s="4" t="s">
        <v>377</v>
      </c>
      <c r="AA443" s="4">
        <v>0</v>
      </c>
      <c r="AB443" s="4">
        <v>11.7</v>
      </c>
      <c r="AC443" s="4">
        <v>848</v>
      </c>
      <c r="AD443" s="4">
        <v>873</v>
      </c>
      <c r="AE443" s="4">
        <v>831</v>
      </c>
      <c r="AF443" s="4">
        <v>88</v>
      </c>
      <c r="AG443" s="4">
        <v>22.38</v>
      </c>
      <c r="AH443" s="4">
        <v>0.51</v>
      </c>
      <c r="AI443" s="4">
        <v>976</v>
      </c>
      <c r="AJ443" s="4">
        <v>-1</v>
      </c>
      <c r="AK443" s="4">
        <v>0</v>
      </c>
      <c r="AL443" s="4">
        <v>23</v>
      </c>
      <c r="AM443" s="4">
        <v>190</v>
      </c>
      <c r="AN443" s="4">
        <v>189</v>
      </c>
      <c r="AO443" s="4">
        <v>2.7</v>
      </c>
      <c r="AP443" s="4">
        <v>195</v>
      </c>
      <c r="AQ443" s="4" t="s">
        <v>155</v>
      </c>
      <c r="AR443" s="4">
        <v>2</v>
      </c>
      <c r="AS443" s="5">
        <v>0.87884259259259256</v>
      </c>
      <c r="AT443" s="4">
        <v>47.162475999999998</v>
      </c>
      <c r="AU443" s="4">
        <v>-88.484131000000005</v>
      </c>
      <c r="AV443" s="4">
        <v>315.7</v>
      </c>
      <c r="AW443" s="4">
        <v>39</v>
      </c>
      <c r="AX443" s="4">
        <v>12</v>
      </c>
      <c r="AY443" s="4">
        <v>10</v>
      </c>
      <c r="AZ443" s="4" t="s">
        <v>425</v>
      </c>
      <c r="BA443" s="4">
        <v>1.165</v>
      </c>
      <c r="BB443" s="4">
        <v>1.4650000000000001</v>
      </c>
      <c r="BC443" s="4">
        <v>1.93</v>
      </c>
      <c r="BD443" s="4">
        <v>14.063000000000001</v>
      </c>
      <c r="BE443" s="4">
        <v>15.5</v>
      </c>
      <c r="BF443" s="4">
        <v>1.1000000000000001</v>
      </c>
      <c r="BG443" s="4">
        <v>13.452999999999999</v>
      </c>
      <c r="BH443" s="4">
        <v>3000.2719999999999</v>
      </c>
      <c r="BI443" s="4">
        <v>12.406000000000001</v>
      </c>
      <c r="BJ443" s="4">
        <v>39.08</v>
      </c>
      <c r="BK443" s="4">
        <v>0.29499999999999998</v>
      </c>
      <c r="BL443" s="4">
        <v>39.375</v>
      </c>
      <c r="BM443" s="4">
        <v>31.331</v>
      </c>
      <c r="BN443" s="4">
        <v>0.23599999999999999</v>
      </c>
      <c r="BO443" s="4">
        <v>31.568000000000001</v>
      </c>
      <c r="BP443" s="4">
        <v>4.5805999999999996</v>
      </c>
      <c r="BT443" s="4">
        <v>56.534999999999997</v>
      </c>
      <c r="BU443" s="4">
        <v>0.49826500000000001</v>
      </c>
      <c r="BV443" s="4">
        <v>-5</v>
      </c>
      <c r="BW443" s="4">
        <v>0.61634699999999998</v>
      </c>
      <c r="BX443" s="4">
        <v>12.176351</v>
      </c>
      <c r="BY443" s="4">
        <v>12.450208999999999</v>
      </c>
    </row>
    <row r="444" spans="1:77">
      <c r="A444" s="2">
        <v>42438</v>
      </c>
      <c r="B444" s="28">
        <v>0.67094266203703701</v>
      </c>
      <c r="C444" s="4">
        <v>13.531000000000001</v>
      </c>
      <c r="D444" s="4">
        <v>8.5000000000000006E-2</v>
      </c>
      <c r="E444" s="4" t="s">
        <v>155</v>
      </c>
      <c r="F444" s="4">
        <v>850</v>
      </c>
      <c r="G444" s="4">
        <v>1911.6</v>
      </c>
      <c r="H444" s="4">
        <v>12.7</v>
      </c>
      <c r="I444" s="4">
        <v>480.4</v>
      </c>
      <c r="K444" s="4">
        <v>0.81</v>
      </c>
      <c r="L444" s="4">
        <v>0.88160000000000005</v>
      </c>
      <c r="M444" s="4">
        <v>11.928100000000001</v>
      </c>
      <c r="N444" s="4">
        <v>7.4899999999999994E-2</v>
      </c>
      <c r="O444" s="4">
        <v>1685.2075</v>
      </c>
      <c r="P444" s="4">
        <v>11.1958</v>
      </c>
      <c r="Q444" s="4">
        <v>1696.4</v>
      </c>
      <c r="R444" s="4">
        <v>1351.0645</v>
      </c>
      <c r="S444" s="4">
        <v>8.9758999999999993</v>
      </c>
      <c r="T444" s="4">
        <v>1360</v>
      </c>
      <c r="U444" s="4">
        <v>480.37580000000003</v>
      </c>
      <c r="X444" s="4">
        <v>0</v>
      </c>
      <c r="Y444" s="4">
        <v>0.71430000000000005</v>
      </c>
      <c r="Z444" s="4" t="s">
        <v>377</v>
      </c>
      <c r="AA444" s="4">
        <v>0</v>
      </c>
      <c r="AB444" s="4">
        <v>11.8</v>
      </c>
      <c r="AC444" s="4">
        <v>849</v>
      </c>
      <c r="AD444" s="4">
        <v>873</v>
      </c>
      <c r="AE444" s="4">
        <v>832</v>
      </c>
      <c r="AF444" s="4">
        <v>88</v>
      </c>
      <c r="AG444" s="4">
        <v>22.38</v>
      </c>
      <c r="AH444" s="4">
        <v>0.51</v>
      </c>
      <c r="AI444" s="4">
        <v>976</v>
      </c>
      <c r="AJ444" s="4">
        <v>-1</v>
      </c>
      <c r="AK444" s="4">
        <v>0</v>
      </c>
      <c r="AL444" s="4">
        <v>23</v>
      </c>
      <c r="AM444" s="4">
        <v>190</v>
      </c>
      <c r="AN444" s="4">
        <v>189</v>
      </c>
      <c r="AO444" s="4">
        <v>2.9</v>
      </c>
      <c r="AP444" s="4">
        <v>195</v>
      </c>
      <c r="AQ444" s="4" t="s">
        <v>155</v>
      </c>
      <c r="AR444" s="4">
        <v>2</v>
      </c>
      <c r="AS444" s="5">
        <v>0.87885416666666671</v>
      </c>
      <c r="AT444" s="4">
        <v>47.162641999999998</v>
      </c>
      <c r="AU444" s="4">
        <v>-88.484115000000003</v>
      </c>
      <c r="AV444" s="4">
        <v>316.10000000000002</v>
      </c>
      <c r="AW444" s="4">
        <v>40.200000000000003</v>
      </c>
      <c r="AX444" s="4">
        <v>12</v>
      </c>
      <c r="AY444" s="4">
        <v>10</v>
      </c>
      <c r="AZ444" s="4" t="s">
        <v>425</v>
      </c>
      <c r="BA444" s="4">
        <v>1.2</v>
      </c>
      <c r="BB444" s="4">
        <v>1.5</v>
      </c>
      <c r="BC444" s="4">
        <v>2</v>
      </c>
      <c r="BD444" s="4">
        <v>14.063000000000001</v>
      </c>
      <c r="BE444" s="4">
        <v>15.51</v>
      </c>
      <c r="BF444" s="4">
        <v>1.1000000000000001</v>
      </c>
      <c r="BG444" s="4">
        <v>13.435</v>
      </c>
      <c r="BH444" s="4">
        <v>3002.6680000000001</v>
      </c>
      <c r="BI444" s="4">
        <v>12.006</v>
      </c>
      <c r="BJ444" s="4">
        <v>44.424999999999997</v>
      </c>
      <c r="BK444" s="4">
        <v>0.29499999999999998</v>
      </c>
      <c r="BL444" s="4">
        <v>44.72</v>
      </c>
      <c r="BM444" s="4">
        <v>35.616</v>
      </c>
      <c r="BN444" s="4">
        <v>0.23699999999999999</v>
      </c>
      <c r="BO444" s="4">
        <v>35.853000000000002</v>
      </c>
      <c r="BP444" s="4">
        <v>3.9986999999999999</v>
      </c>
      <c r="BT444" s="4">
        <v>130.74299999999999</v>
      </c>
      <c r="BU444" s="4">
        <v>0.50389799999999996</v>
      </c>
      <c r="BV444" s="4">
        <v>-5</v>
      </c>
      <c r="BW444" s="4">
        <v>0.61499999999999999</v>
      </c>
      <c r="BX444" s="4">
        <v>12.314007999999999</v>
      </c>
      <c r="BY444" s="4">
        <v>12.423</v>
      </c>
    </row>
    <row r="445" spans="1:77">
      <c r="A445" s="2">
        <v>42438</v>
      </c>
      <c r="B445" s="28">
        <v>0.67095423611111116</v>
      </c>
      <c r="C445" s="4">
        <v>13.547000000000001</v>
      </c>
      <c r="D445" s="4">
        <v>8.8300000000000003E-2</v>
      </c>
      <c r="E445" s="4" t="s">
        <v>155</v>
      </c>
      <c r="F445" s="4">
        <v>882.67934300000002</v>
      </c>
      <c r="G445" s="4">
        <v>2319.4</v>
      </c>
      <c r="H445" s="4">
        <v>16.3</v>
      </c>
      <c r="I445" s="4">
        <v>501.5</v>
      </c>
      <c r="K445" s="4">
        <v>1.05</v>
      </c>
      <c r="L445" s="4">
        <v>0.88139999999999996</v>
      </c>
      <c r="M445" s="4">
        <v>11.940200000000001</v>
      </c>
      <c r="N445" s="4">
        <v>7.7799999999999994E-2</v>
      </c>
      <c r="O445" s="4">
        <v>2044.3439000000001</v>
      </c>
      <c r="P445" s="4">
        <v>14.3668</v>
      </c>
      <c r="Q445" s="4">
        <v>2058.6999999999998</v>
      </c>
      <c r="R445" s="4">
        <v>1638.9912999999999</v>
      </c>
      <c r="S445" s="4">
        <v>11.5182</v>
      </c>
      <c r="T445" s="4">
        <v>1650.5</v>
      </c>
      <c r="U445" s="4">
        <v>501.5</v>
      </c>
      <c r="X445" s="4">
        <v>0</v>
      </c>
      <c r="Y445" s="4">
        <v>0.92610000000000003</v>
      </c>
      <c r="Z445" s="4" t="s">
        <v>377</v>
      </c>
      <c r="AA445" s="4">
        <v>0</v>
      </c>
      <c r="AB445" s="4">
        <v>11.8</v>
      </c>
      <c r="AC445" s="4">
        <v>848</v>
      </c>
      <c r="AD445" s="4">
        <v>872</v>
      </c>
      <c r="AE445" s="4">
        <v>831</v>
      </c>
      <c r="AF445" s="4">
        <v>88</v>
      </c>
      <c r="AG445" s="4">
        <v>22.38</v>
      </c>
      <c r="AH445" s="4">
        <v>0.51</v>
      </c>
      <c r="AI445" s="4">
        <v>976</v>
      </c>
      <c r="AJ445" s="4">
        <v>-1</v>
      </c>
      <c r="AK445" s="4">
        <v>0</v>
      </c>
      <c r="AL445" s="4">
        <v>23</v>
      </c>
      <c r="AM445" s="4">
        <v>190</v>
      </c>
      <c r="AN445" s="4">
        <v>189</v>
      </c>
      <c r="AO445" s="4">
        <v>2.9</v>
      </c>
      <c r="AP445" s="4">
        <v>195</v>
      </c>
      <c r="AQ445" s="4" t="s">
        <v>155</v>
      </c>
      <c r="AR445" s="4">
        <v>2</v>
      </c>
      <c r="AS445" s="5">
        <v>0.87886574074074064</v>
      </c>
      <c r="AT445" s="4">
        <v>47.162812000000002</v>
      </c>
      <c r="AU445" s="4">
        <v>-88.484131000000005</v>
      </c>
      <c r="AV445" s="4">
        <v>316.3</v>
      </c>
      <c r="AW445" s="4">
        <v>41.3</v>
      </c>
      <c r="AX445" s="4">
        <v>12</v>
      </c>
      <c r="AY445" s="4">
        <v>10</v>
      </c>
      <c r="AZ445" s="4" t="s">
        <v>425</v>
      </c>
      <c r="BA445" s="4">
        <v>1.2649999999999999</v>
      </c>
      <c r="BB445" s="4">
        <v>1.5649999999999999</v>
      </c>
      <c r="BC445" s="4">
        <v>2.0649999999999999</v>
      </c>
      <c r="BD445" s="4">
        <v>14.063000000000001</v>
      </c>
      <c r="BE445" s="4">
        <v>15.48</v>
      </c>
      <c r="BF445" s="4">
        <v>1.1000000000000001</v>
      </c>
      <c r="BG445" s="4">
        <v>13.456</v>
      </c>
      <c r="BH445" s="4">
        <v>3001.4459999999999</v>
      </c>
      <c r="BI445" s="4">
        <v>12.446999999999999</v>
      </c>
      <c r="BJ445" s="4">
        <v>53.816000000000003</v>
      </c>
      <c r="BK445" s="4">
        <v>0.378</v>
      </c>
      <c r="BL445" s="4">
        <v>54.194000000000003</v>
      </c>
      <c r="BM445" s="4">
        <v>43.145000000000003</v>
      </c>
      <c r="BN445" s="4">
        <v>0.30299999999999999</v>
      </c>
      <c r="BO445" s="4">
        <v>43.448</v>
      </c>
      <c r="BP445" s="4">
        <v>4.1685999999999996</v>
      </c>
      <c r="BT445" s="4">
        <v>169.27600000000001</v>
      </c>
      <c r="BU445" s="4">
        <v>0.52559100000000003</v>
      </c>
      <c r="BV445" s="4">
        <v>-5</v>
      </c>
      <c r="BW445" s="4">
        <v>0.61444900000000002</v>
      </c>
      <c r="BX445" s="4">
        <v>12.84413</v>
      </c>
      <c r="BY445" s="4">
        <v>12.41187</v>
      </c>
    </row>
    <row r="446" spans="1:77">
      <c r="A446" s="2">
        <v>42438</v>
      </c>
      <c r="B446" s="28">
        <v>0.67096581018518509</v>
      </c>
      <c r="C446" s="4">
        <v>13.786</v>
      </c>
      <c r="D446" s="4">
        <v>0.1056</v>
      </c>
      <c r="E446" s="4" t="s">
        <v>155</v>
      </c>
      <c r="F446" s="4">
        <v>1055.580645</v>
      </c>
      <c r="G446" s="4">
        <v>2528.9</v>
      </c>
      <c r="H446" s="4">
        <v>25.9</v>
      </c>
      <c r="I446" s="4">
        <v>502.5</v>
      </c>
      <c r="K446" s="4">
        <v>1.2</v>
      </c>
      <c r="L446" s="4">
        <v>0.87939999999999996</v>
      </c>
      <c r="M446" s="4">
        <v>12.1229</v>
      </c>
      <c r="N446" s="4">
        <v>9.2799999999999994E-2</v>
      </c>
      <c r="O446" s="4">
        <v>2223.9043999999999</v>
      </c>
      <c r="P446" s="4">
        <v>22.776299999999999</v>
      </c>
      <c r="Q446" s="4">
        <v>2246.6999999999998</v>
      </c>
      <c r="R446" s="4">
        <v>1782.9485999999999</v>
      </c>
      <c r="S446" s="4">
        <v>18.260300000000001</v>
      </c>
      <c r="T446" s="4">
        <v>1801.2</v>
      </c>
      <c r="U446" s="4">
        <v>502.49709999999999</v>
      </c>
      <c r="X446" s="4">
        <v>0</v>
      </c>
      <c r="Y446" s="4">
        <v>1.0552999999999999</v>
      </c>
      <c r="Z446" s="4" t="s">
        <v>377</v>
      </c>
      <c r="AA446" s="4">
        <v>0</v>
      </c>
      <c r="AB446" s="4">
        <v>11.7</v>
      </c>
      <c r="AC446" s="4">
        <v>848</v>
      </c>
      <c r="AD446" s="4">
        <v>872</v>
      </c>
      <c r="AE446" s="4">
        <v>830</v>
      </c>
      <c r="AF446" s="4">
        <v>88</v>
      </c>
      <c r="AG446" s="4">
        <v>22.38</v>
      </c>
      <c r="AH446" s="4">
        <v>0.51</v>
      </c>
      <c r="AI446" s="4">
        <v>976</v>
      </c>
      <c r="AJ446" s="4">
        <v>-1</v>
      </c>
      <c r="AK446" s="4">
        <v>0</v>
      </c>
      <c r="AL446" s="4">
        <v>23</v>
      </c>
      <c r="AM446" s="4">
        <v>190</v>
      </c>
      <c r="AN446" s="4">
        <v>189</v>
      </c>
      <c r="AO446" s="4">
        <v>2.9</v>
      </c>
      <c r="AP446" s="4">
        <v>195</v>
      </c>
      <c r="AQ446" s="4" t="s">
        <v>155</v>
      </c>
      <c r="AR446" s="4">
        <v>2</v>
      </c>
      <c r="AS446" s="5">
        <v>0.87887731481481479</v>
      </c>
      <c r="AT446" s="4">
        <v>47.162985999999997</v>
      </c>
      <c r="AU446" s="4">
        <v>-88.484183999999999</v>
      </c>
      <c r="AV446" s="4">
        <v>316.7</v>
      </c>
      <c r="AW446" s="4">
        <v>42.3</v>
      </c>
      <c r="AX446" s="4">
        <v>12</v>
      </c>
      <c r="AY446" s="4">
        <v>10</v>
      </c>
      <c r="AZ446" s="4" t="s">
        <v>425</v>
      </c>
      <c r="BA446" s="4">
        <v>1.3</v>
      </c>
      <c r="BB446" s="4">
        <v>1.73</v>
      </c>
      <c r="BC446" s="4">
        <v>2.165</v>
      </c>
      <c r="BD446" s="4">
        <v>14.063000000000001</v>
      </c>
      <c r="BE446" s="4">
        <v>15.21</v>
      </c>
      <c r="BF446" s="4">
        <v>1.08</v>
      </c>
      <c r="BG446" s="4">
        <v>13.714</v>
      </c>
      <c r="BH446" s="4">
        <v>2998.0630000000001</v>
      </c>
      <c r="BI446" s="4">
        <v>14.611000000000001</v>
      </c>
      <c r="BJ446" s="4">
        <v>57.594999999999999</v>
      </c>
      <c r="BK446" s="4">
        <v>0.59</v>
      </c>
      <c r="BL446" s="4">
        <v>58.185000000000002</v>
      </c>
      <c r="BM446" s="4">
        <v>46.174999999999997</v>
      </c>
      <c r="BN446" s="4">
        <v>0.47299999999999998</v>
      </c>
      <c r="BO446" s="4">
        <v>46.648000000000003</v>
      </c>
      <c r="BP446" s="4">
        <v>4.1093000000000002</v>
      </c>
      <c r="BT446" s="4">
        <v>189.75700000000001</v>
      </c>
      <c r="BU446" s="4">
        <v>0.56163200000000002</v>
      </c>
      <c r="BV446" s="4">
        <v>-5</v>
      </c>
      <c r="BW446" s="4">
        <v>0.61234699999999997</v>
      </c>
      <c r="BX446" s="4">
        <v>13.724881999999999</v>
      </c>
      <c r="BY446" s="4">
        <v>12.369408999999999</v>
      </c>
    </row>
    <row r="447" spans="1:77">
      <c r="A447" s="2">
        <v>42438</v>
      </c>
      <c r="B447" s="28">
        <v>0.67097738425925924</v>
      </c>
      <c r="C447" s="4">
        <v>14.04</v>
      </c>
      <c r="D447" s="4">
        <v>0.14269999999999999</v>
      </c>
      <c r="E447" s="4" t="s">
        <v>155</v>
      </c>
      <c r="F447" s="4">
        <v>1426.548387</v>
      </c>
      <c r="G447" s="4">
        <v>2615.6</v>
      </c>
      <c r="H447" s="4">
        <v>25.4</v>
      </c>
      <c r="I447" s="4">
        <v>671.6</v>
      </c>
      <c r="K447" s="4">
        <v>1.2</v>
      </c>
      <c r="L447" s="4">
        <v>0.87690000000000001</v>
      </c>
      <c r="M447" s="4">
        <v>12.312099999999999</v>
      </c>
      <c r="N447" s="4">
        <v>0.12509999999999999</v>
      </c>
      <c r="O447" s="4">
        <v>2293.7905999999998</v>
      </c>
      <c r="P447" s="4">
        <v>22.289100000000001</v>
      </c>
      <c r="Q447" s="4">
        <v>2316.1</v>
      </c>
      <c r="R447" s="4">
        <v>1838.9776999999999</v>
      </c>
      <c r="S447" s="4">
        <v>17.869599999999998</v>
      </c>
      <c r="T447" s="4">
        <v>1856.8</v>
      </c>
      <c r="U447" s="4">
        <v>671.58770000000004</v>
      </c>
      <c r="X447" s="4">
        <v>0</v>
      </c>
      <c r="Y447" s="4">
        <v>1.0523</v>
      </c>
      <c r="Z447" s="4" t="s">
        <v>377</v>
      </c>
      <c r="AA447" s="4">
        <v>0</v>
      </c>
      <c r="AB447" s="4">
        <v>11.8</v>
      </c>
      <c r="AC447" s="4">
        <v>848</v>
      </c>
      <c r="AD447" s="4">
        <v>873</v>
      </c>
      <c r="AE447" s="4">
        <v>829</v>
      </c>
      <c r="AF447" s="4">
        <v>88</v>
      </c>
      <c r="AG447" s="4">
        <v>22.38</v>
      </c>
      <c r="AH447" s="4">
        <v>0.51</v>
      </c>
      <c r="AI447" s="4">
        <v>976</v>
      </c>
      <c r="AJ447" s="4">
        <v>-1</v>
      </c>
      <c r="AK447" s="4">
        <v>0</v>
      </c>
      <c r="AL447" s="4">
        <v>23</v>
      </c>
      <c r="AM447" s="4">
        <v>190</v>
      </c>
      <c r="AN447" s="4">
        <v>189.6</v>
      </c>
      <c r="AO447" s="4">
        <v>2.9</v>
      </c>
      <c r="AP447" s="4">
        <v>195</v>
      </c>
      <c r="AQ447" s="4" t="s">
        <v>155</v>
      </c>
      <c r="AR447" s="4">
        <v>2</v>
      </c>
      <c r="AS447" s="5">
        <v>0.87888888888888894</v>
      </c>
      <c r="AT447" s="4">
        <v>47.163155000000003</v>
      </c>
      <c r="AU447" s="4">
        <v>-88.484273999999999</v>
      </c>
      <c r="AV447" s="4">
        <v>317.2</v>
      </c>
      <c r="AW447" s="4">
        <v>43</v>
      </c>
      <c r="AX447" s="4">
        <v>12</v>
      </c>
      <c r="AY447" s="4">
        <v>10</v>
      </c>
      <c r="AZ447" s="4" t="s">
        <v>425</v>
      </c>
      <c r="BA447" s="4">
        <v>1.4950000000000001</v>
      </c>
      <c r="BB447" s="4">
        <v>1.28</v>
      </c>
      <c r="BC447" s="4">
        <v>2.33</v>
      </c>
      <c r="BD447" s="4">
        <v>14.063000000000001</v>
      </c>
      <c r="BE447" s="4">
        <v>14.9</v>
      </c>
      <c r="BF447" s="4">
        <v>1.06</v>
      </c>
      <c r="BG447" s="4">
        <v>14.032</v>
      </c>
      <c r="BH447" s="4">
        <v>2986.6190000000001</v>
      </c>
      <c r="BI447" s="4">
        <v>19.315000000000001</v>
      </c>
      <c r="BJ447" s="4">
        <v>58.268999999999998</v>
      </c>
      <c r="BK447" s="4">
        <v>0.56599999999999995</v>
      </c>
      <c r="BL447" s="4">
        <v>58.835000000000001</v>
      </c>
      <c r="BM447" s="4">
        <v>46.716000000000001</v>
      </c>
      <c r="BN447" s="4">
        <v>0.45400000000000001</v>
      </c>
      <c r="BO447" s="4">
        <v>47.168999999999997</v>
      </c>
      <c r="BP447" s="4">
        <v>5.3869999999999996</v>
      </c>
      <c r="BT447" s="4">
        <v>185.61099999999999</v>
      </c>
      <c r="BU447" s="4">
        <v>0.55230699999999999</v>
      </c>
      <c r="BV447" s="4">
        <v>-5</v>
      </c>
      <c r="BW447" s="4">
        <v>0.612653</v>
      </c>
      <c r="BX447" s="4">
        <v>13.497002999999999</v>
      </c>
      <c r="BY447" s="4">
        <v>12.375591</v>
      </c>
    </row>
    <row r="448" spans="1:77">
      <c r="A448" s="2">
        <v>42438</v>
      </c>
      <c r="B448" s="28">
        <v>0.67098895833333339</v>
      </c>
      <c r="C448" s="4">
        <v>14.18</v>
      </c>
      <c r="D448" s="4">
        <v>0.19359999999999999</v>
      </c>
      <c r="E448" s="4" t="s">
        <v>155</v>
      </c>
      <c r="F448" s="4">
        <v>1935.568966</v>
      </c>
      <c r="G448" s="4">
        <v>2349.5</v>
      </c>
      <c r="H448" s="4">
        <v>23.4</v>
      </c>
      <c r="I448" s="4">
        <v>764.2</v>
      </c>
      <c r="K448" s="4">
        <v>1</v>
      </c>
      <c r="L448" s="4">
        <v>0.87529999999999997</v>
      </c>
      <c r="M448" s="4">
        <v>12.411799999999999</v>
      </c>
      <c r="N448" s="4">
        <v>0.1694</v>
      </c>
      <c r="O448" s="4">
        <v>2056.5605999999998</v>
      </c>
      <c r="P448" s="4">
        <v>20.450199999999999</v>
      </c>
      <c r="Q448" s="4">
        <v>2077</v>
      </c>
      <c r="R448" s="4">
        <v>1648.7856999999999</v>
      </c>
      <c r="S448" s="4">
        <v>16.395399999999999</v>
      </c>
      <c r="T448" s="4">
        <v>1665.2</v>
      </c>
      <c r="U448" s="4">
        <v>764.17139999999995</v>
      </c>
      <c r="X448" s="4">
        <v>0</v>
      </c>
      <c r="Y448" s="4">
        <v>0.87319999999999998</v>
      </c>
      <c r="Z448" s="4" t="s">
        <v>377</v>
      </c>
      <c r="AA448" s="4">
        <v>0</v>
      </c>
      <c r="AB448" s="4">
        <v>11.8</v>
      </c>
      <c r="AC448" s="4">
        <v>847</v>
      </c>
      <c r="AD448" s="4">
        <v>873</v>
      </c>
      <c r="AE448" s="4">
        <v>827</v>
      </c>
      <c r="AF448" s="4">
        <v>88</v>
      </c>
      <c r="AG448" s="4">
        <v>22.38</v>
      </c>
      <c r="AH448" s="4">
        <v>0.51</v>
      </c>
      <c r="AI448" s="4">
        <v>976</v>
      </c>
      <c r="AJ448" s="4">
        <v>-1</v>
      </c>
      <c r="AK448" s="4">
        <v>0</v>
      </c>
      <c r="AL448" s="4">
        <v>23</v>
      </c>
      <c r="AM448" s="4">
        <v>190</v>
      </c>
      <c r="AN448" s="4">
        <v>189.4</v>
      </c>
      <c r="AO448" s="4">
        <v>2.8</v>
      </c>
      <c r="AP448" s="4">
        <v>195</v>
      </c>
      <c r="AQ448" s="4" t="s">
        <v>155</v>
      </c>
      <c r="AR448" s="4">
        <v>2</v>
      </c>
      <c r="AS448" s="5">
        <v>0.87890046296296298</v>
      </c>
      <c r="AT448" s="4">
        <v>47.163322000000001</v>
      </c>
      <c r="AU448" s="4">
        <v>-88.484367000000006</v>
      </c>
      <c r="AV448" s="4">
        <v>317.39999999999998</v>
      </c>
      <c r="AW448" s="4">
        <v>43.5</v>
      </c>
      <c r="AX448" s="4">
        <v>12</v>
      </c>
      <c r="AY448" s="4">
        <v>10</v>
      </c>
      <c r="AZ448" s="4" t="s">
        <v>425</v>
      </c>
      <c r="BA448" s="4">
        <v>1.47</v>
      </c>
      <c r="BB448" s="4">
        <v>1.1299999999999999</v>
      </c>
      <c r="BC448" s="4">
        <v>2.4649999999999999</v>
      </c>
      <c r="BD448" s="4">
        <v>14.063000000000001</v>
      </c>
      <c r="BE448" s="4">
        <v>14.7</v>
      </c>
      <c r="BF448" s="4">
        <v>1.05</v>
      </c>
      <c r="BG448" s="4">
        <v>14.246</v>
      </c>
      <c r="BH448" s="4">
        <v>2974.2280000000001</v>
      </c>
      <c r="BI448" s="4">
        <v>25.838999999999999</v>
      </c>
      <c r="BJ448" s="4">
        <v>51.607999999999997</v>
      </c>
      <c r="BK448" s="4">
        <v>0.51300000000000001</v>
      </c>
      <c r="BL448" s="4">
        <v>52.121000000000002</v>
      </c>
      <c r="BM448" s="4">
        <v>41.375</v>
      </c>
      <c r="BN448" s="4">
        <v>0.41099999999999998</v>
      </c>
      <c r="BO448" s="4">
        <v>41.786999999999999</v>
      </c>
      <c r="BP448" s="4">
        <v>6.0552000000000001</v>
      </c>
      <c r="BT448" s="4">
        <v>152.13499999999999</v>
      </c>
      <c r="BU448" s="4">
        <v>0.50159299999999996</v>
      </c>
      <c r="BV448" s="4">
        <v>-5</v>
      </c>
      <c r="BW448" s="4">
        <v>0.61289800000000005</v>
      </c>
      <c r="BX448" s="4">
        <v>12.257679</v>
      </c>
      <c r="BY448" s="4">
        <v>12.38054</v>
      </c>
    </row>
    <row r="449" spans="1:77">
      <c r="A449" s="2">
        <v>42438</v>
      </c>
      <c r="B449" s="28">
        <v>0.67100053240740742</v>
      </c>
      <c r="C449" s="4">
        <v>14.202</v>
      </c>
      <c r="D449" s="4">
        <v>0.19139999999999999</v>
      </c>
      <c r="E449" s="4" t="s">
        <v>155</v>
      </c>
      <c r="F449" s="4">
        <v>1914.2459019999999</v>
      </c>
      <c r="G449" s="4">
        <v>1626.8</v>
      </c>
      <c r="H449" s="4">
        <v>22</v>
      </c>
      <c r="I449" s="4">
        <v>850.8</v>
      </c>
      <c r="K449" s="4">
        <v>0.65</v>
      </c>
      <c r="L449" s="4">
        <v>0.875</v>
      </c>
      <c r="M449" s="4">
        <v>12.4274</v>
      </c>
      <c r="N449" s="4">
        <v>0.16750000000000001</v>
      </c>
      <c r="O449" s="4">
        <v>1423.4529</v>
      </c>
      <c r="P449" s="4">
        <v>19.253399999999999</v>
      </c>
      <c r="Q449" s="4">
        <v>1442.7</v>
      </c>
      <c r="R449" s="4">
        <v>1141.2107000000001</v>
      </c>
      <c r="S449" s="4">
        <v>15.4358</v>
      </c>
      <c r="T449" s="4">
        <v>1156.5999999999999</v>
      </c>
      <c r="U449" s="4">
        <v>850.8288</v>
      </c>
      <c r="X449" s="4">
        <v>0</v>
      </c>
      <c r="Y449" s="4">
        <v>0.56869999999999998</v>
      </c>
      <c r="Z449" s="4" t="s">
        <v>377</v>
      </c>
      <c r="AA449" s="4">
        <v>0</v>
      </c>
      <c r="AB449" s="4">
        <v>11.8</v>
      </c>
      <c r="AC449" s="4">
        <v>848</v>
      </c>
      <c r="AD449" s="4">
        <v>872</v>
      </c>
      <c r="AE449" s="4">
        <v>828</v>
      </c>
      <c r="AF449" s="4">
        <v>88</v>
      </c>
      <c r="AG449" s="4">
        <v>22.38</v>
      </c>
      <c r="AH449" s="4">
        <v>0.51</v>
      </c>
      <c r="AI449" s="4">
        <v>976</v>
      </c>
      <c r="AJ449" s="4">
        <v>-1</v>
      </c>
      <c r="AK449" s="4">
        <v>0</v>
      </c>
      <c r="AL449" s="4">
        <v>23</v>
      </c>
      <c r="AM449" s="4">
        <v>190</v>
      </c>
      <c r="AN449" s="4">
        <v>189</v>
      </c>
      <c r="AO449" s="4">
        <v>2.6</v>
      </c>
      <c r="AP449" s="4">
        <v>195</v>
      </c>
      <c r="AQ449" s="4" t="s">
        <v>155</v>
      </c>
      <c r="AR449" s="4">
        <v>2</v>
      </c>
      <c r="AS449" s="5">
        <v>0.87891203703703702</v>
      </c>
      <c r="AT449" s="4">
        <v>47.163485999999999</v>
      </c>
      <c r="AU449" s="4">
        <v>-88.484471999999997</v>
      </c>
      <c r="AV449" s="4">
        <v>317.60000000000002</v>
      </c>
      <c r="AW449" s="4">
        <v>44.2</v>
      </c>
      <c r="AX449" s="4">
        <v>12</v>
      </c>
      <c r="AY449" s="4">
        <v>9</v>
      </c>
      <c r="AZ449" s="4" t="s">
        <v>434</v>
      </c>
      <c r="BA449" s="4">
        <v>1.2050000000000001</v>
      </c>
      <c r="BB449" s="4">
        <v>1.2</v>
      </c>
      <c r="BC449" s="4">
        <v>2.2400000000000002</v>
      </c>
      <c r="BD449" s="4">
        <v>14.063000000000001</v>
      </c>
      <c r="BE449" s="4">
        <v>14.67</v>
      </c>
      <c r="BF449" s="4">
        <v>1.04</v>
      </c>
      <c r="BG449" s="4">
        <v>14.282999999999999</v>
      </c>
      <c r="BH449" s="4">
        <v>2972.7020000000002</v>
      </c>
      <c r="BI449" s="4">
        <v>25.501000000000001</v>
      </c>
      <c r="BJ449" s="4">
        <v>35.658000000000001</v>
      </c>
      <c r="BK449" s="4">
        <v>0.48199999999999998</v>
      </c>
      <c r="BL449" s="4">
        <v>36.14</v>
      </c>
      <c r="BM449" s="4">
        <v>28.587</v>
      </c>
      <c r="BN449" s="4">
        <v>0.38700000000000001</v>
      </c>
      <c r="BO449" s="4">
        <v>28.974</v>
      </c>
      <c r="BP449" s="4">
        <v>6.7298999999999998</v>
      </c>
      <c r="BT449" s="4">
        <v>98.905000000000001</v>
      </c>
      <c r="BU449" s="4">
        <v>0.45285799999999998</v>
      </c>
      <c r="BV449" s="4">
        <v>-5</v>
      </c>
      <c r="BW449" s="4">
        <v>0.61144900000000002</v>
      </c>
      <c r="BX449" s="4">
        <v>11.066717000000001</v>
      </c>
      <c r="BY449" s="4">
        <v>12.35127</v>
      </c>
    </row>
    <row r="450" spans="1:77">
      <c r="A450" s="2">
        <v>42438</v>
      </c>
      <c r="B450" s="28">
        <v>0.67101210648148146</v>
      </c>
      <c r="C450" s="4">
        <v>14.292</v>
      </c>
      <c r="D450" s="4">
        <v>0.50939999999999996</v>
      </c>
      <c r="E450" s="4" t="s">
        <v>155</v>
      </c>
      <c r="F450" s="4">
        <v>5093.8668909999997</v>
      </c>
      <c r="G450" s="4">
        <v>1438.3</v>
      </c>
      <c r="H450" s="4">
        <v>13.9</v>
      </c>
      <c r="I450" s="4">
        <v>870.4</v>
      </c>
      <c r="K450" s="4">
        <v>0.49</v>
      </c>
      <c r="L450" s="4">
        <v>0.87160000000000004</v>
      </c>
      <c r="M450" s="4">
        <v>12.456099999999999</v>
      </c>
      <c r="N450" s="4">
        <v>0.44400000000000001</v>
      </c>
      <c r="O450" s="4">
        <v>1253.5487000000001</v>
      </c>
      <c r="P450" s="4">
        <v>12.114699999999999</v>
      </c>
      <c r="Q450" s="4">
        <v>1265.7</v>
      </c>
      <c r="R450" s="4">
        <v>1004.995</v>
      </c>
      <c r="S450" s="4">
        <v>9.7126000000000001</v>
      </c>
      <c r="T450" s="4">
        <v>1014.7</v>
      </c>
      <c r="U450" s="4">
        <v>870.44060000000002</v>
      </c>
      <c r="X450" s="4">
        <v>0</v>
      </c>
      <c r="Y450" s="4">
        <v>0.4259</v>
      </c>
      <c r="Z450" s="4" t="s">
        <v>377</v>
      </c>
      <c r="AA450" s="4">
        <v>0</v>
      </c>
      <c r="AB450" s="4">
        <v>11.8</v>
      </c>
      <c r="AC450" s="4">
        <v>848</v>
      </c>
      <c r="AD450" s="4">
        <v>872</v>
      </c>
      <c r="AE450" s="4">
        <v>828</v>
      </c>
      <c r="AF450" s="4">
        <v>88</v>
      </c>
      <c r="AG450" s="4">
        <v>22.38</v>
      </c>
      <c r="AH450" s="4">
        <v>0.51</v>
      </c>
      <c r="AI450" s="4">
        <v>976</v>
      </c>
      <c r="AJ450" s="4">
        <v>-1</v>
      </c>
      <c r="AK450" s="4">
        <v>0</v>
      </c>
      <c r="AL450" s="4">
        <v>23</v>
      </c>
      <c r="AM450" s="4">
        <v>190</v>
      </c>
      <c r="AN450" s="4">
        <v>189</v>
      </c>
      <c r="AO450" s="4">
        <v>2.7</v>
      </c>
      <c r="AP450" s="4">
        <v>195</v>
      </c>
      <c r="AQ450" s="4" t="s">
        <v>155</v>
      </c>
      <c r="AR450" s="4">
        <v>2</v>
      </c>
      <c r="AS450" s="5">
        <v>0.87892361111111106</v>
      </c>
      <c r="AT450" s="4">
        <v>47.163542999999997</v>
      </c>
      <c r="AU450" s="4">
        <v>-88.484511999999995</v>
      </c>
      <c r="AV450" s="4">
        <v>317.60000000000002</v>
      </c>
      <c r="AW450" s="4">
        <v>44.7</v>
      </c>
      <c r="AX450" s="4">
        <v>12</v>
      </c>
      <c r="AY450" s="4">
        <v>10</v>
      </c>
      <c r="AZ450" s="4" t="s">
        <v>425</v>
      </c>
      <c r="BA450" s="4">
        <v>1.1000000000000001</v>
      </c>
      <c r="BB450" s="4">
        <v>1.2</v>
      </c>
      <c r="BC450" s="4">
        <v>2.1</v>
      </c>
      <c r="BD450" s="4">
        <v>14.063000000000001</v>
      </c>
      <c r="BE450" s="4">
        <v>14.25</v>
      </c>
      <c r="BF450" s="4">
        <v>1.01</v>
      </c>
      <c r="BG450" s="4">
        <v>14.736000000000001</v>
      </c>
      <c r="BH450" s="4">
        <v>2908.8760000000002</v>
      </c>
      <c r="BI450" s="4">
        <v>65.988</v>
      </c>
      <c r="BJ450" s="4">
        <v>30.655999999999999</v>
      </c>
      <c r="BK450" s="4">
        <v>0.29599999999999999</v>
      </c>
      <c r="BL450" s="4">
        <v>30.952999999999999</v>
      </c>
      <c r="BM450" s="4">
        <v>24.577999999999999</v>
      </c>
      <c r="BN450" s="4">
        <v>0.23799999999999999</v>
      </c>
      <c r="BO450" s="4">
        <v>24.815000000000001</v>
      </c>
      <c r="BP450" s="4">
        <v>6.7217000000000002</v>
      </c>
      <c r="BT450" s="4">
        <v>72.316000000000003</v>
      </c>
      <c r="BU450" s="4">
        <v>0.45163199999999998</v>
      </c>
      <c r="BV450" s="4">
        <v>-5</v>
      </c>
      <c r="BW450" s="4">
        <v>0.61044900000000002</v>
      </c>
      <c r="BX450" s="4">
        <v>11.036757</v>
      </c>
      <c r="BY450" s="4">
        <v>12.33107</v>
      </c>
    </row>
    <row r="451" spans="1:77">
      <c r="A451" s="2">
        <v>42438</v>
      </c>
      <c r="B451" s="28">
        <v>0.6710236805555555</v>
      </c>
      <c r="C451" s="4">
        <v>13.893000000000001</v>
      </c>
      <c r="D451" s="4">
        <v>1.3138000000000001</v>
      </c>
      <c r="E451" s="4" t="s">
        <v>155</v>
      </c>
      <c r="F451" s="4">
        <v>13137.703826999999</v>
      </c>
      <c r="G451" s="4">
        <v>1254.0999999999999</v>
      </c>
      <c r="H451" s="4">
        <v>13.9</v>
      </c>
      <c r="I451" s="4">
        <v>1606</v>
      </c>
      <c r="K451" s="4">
        <v>0.4</v>
      </c>
      <c r="L451" s="4">
        <v>0.8669</v>
      </c>
      <c r="M451" s="4">
        <v>12.0442</v>
      </c>
      <c r="N451" s="4">
        <v>1.1389</v>
      </c>
      <c r="O451" s="4">
        <v>1087.2349999999999</v>
      </c>
      <c r="P451" s="4">
        <v>12.0501</v>
      </c>
      <c r="Q451" s="4">
        <v>1099.3</v>
      </c>
      <c r="R451" s="4">
        <v>871.65800000000002</v>
      </c>
      <c r="S451" s="4">
        <v>9.6608000000000001</v>
      </c>
      <c r="T451" s="4">
        <v>881.3</v>
      </c>
      <c r="U451" s="4">
        <v>1606.0293999999999</v>
      </c>
      <c r="X451" s="4">
        <v>0</v>
      </c>
      <c r="Y451" s="4">
        <v>0.3468</v>
      </c>
      <c r="Z451" s="4" t="s">
        <v>377</v>
      </c>
      <c r="AA451" s="4">
        <v>0</v>
      </c>
      <c r="AB451" s="4">
        <v>11.7</v>
      </c>
      <c r="AC451" s="4">
        <v>849</v>
      </c>
      <c r="AD451" s="4">
        <v>874</v>
      </c>
      <c r="AE451" s="4">
        <v>827</v>
      </c>
      <c r="AF451" s="4">
        <v>88</v>
      </c>
      <c r="AG451" s="4">
        <v>22.38</v>
      </c>
      <c r="AH451" s="4">
        <v>0.51</v>
      </c>
      <c r="AI451" s="4">
        <v>976</v>
      </c>
      <c r="AJ451" s="4">
        <v>-1</v>
      </c>
      <c r="AK451" s="4">
        <v>0</v>
      </c>
      <c r="AL451" s="4">
        <v>23</v>
      </c>
      <c r="AM451" s="4">
        <v>189.4</v>
      </c>
      <c r="AN451" s="4">
        <v>189</v>
      </c>
      <c r="AO451" s="4">
        <v>2.9</v>
      </c>
      <c r="AP451" s="4">
        <v>195</v>
      </c>
      <c r="AQ451" s="4" t="s">
        <v>155</v>
      </c>
      <c r="AR451" s="4">
        <v>2</v>
      </c>
      <c r="AS451" s="5">
        <v>0.87892361111111106</v>
      </c>
      <c r="AT451" s="4">
        <v>47.163736</v>
      </c>
      <c r="AU451" s="4">
        <v>-88.484719999999996</v>
      </c>
      <c r="AV451" s="4">
        <v>317.60000000000002</v>
      </c>
      <c r="AW451" s="4">
        <v>45</v>
      </c>
      <c r="AX451" s="4">
        <v>12</v>
      </c>
      <c r="AY451" s="4">
        <v>10</v>
      </c>
      <c r="AZ451" s="4" t="s">
        <v>425</v>
      </c>
      <c r="BA451" s="4">
        <v>1.425</v>
      </c>
      <c r="BB451" s="4">
        <v>1.07</v>
      </c>
      <c r="BC451" s="4">
        <v>2.4249999999999998</v>
      </c>
      <c r="BD451" s="4">
        <v>14.063000000000001</v>
      </c>
      <c r="BE451" s="4">
        <v>13.72</v>
      </c>
      <c r="BF451" s="4">
        <v>0.98</v>
      </c>
      <c r="BG451" s="4">
        <v>15.352</v>
      </c>
      <c r="BH451" s="4">
        <v>2737.2620000000002</v>
      </c>
      <c r="BI451" s="4">
        <v>164.744</v>
      </c>
      <c r="BJ451" s="4">
        <v>25.876000000000001</v>
      </c>
      <c r="BK451" s="4">
        <v>0.28699999999999998</v>
      </c>
      <c r="BL451" s="4">
        <v>26.163</v>
      </c>
      <c r="BM451" s="4">
        <v>20.745000000000001</v>
      </c>
      <c r="BN451" s="4">
        <v>0.23</v>
      </c>
      <c r="BO451" s="4">
        <v>20.975000000000001</v>
      </c>
      <c r="BP451" s="4">
        <v>12.0694</v>
      </c>
      <c r="BT451" s="4">
        <v>57.302</v>
      </c>
      <c r="BU451" s="4">
        <v>0.402698</v>
      </c>
      <c r="BV451" s="4">
        <v>-5</v>
      </c>
      <c r="BW451" s="4">
        <v>0.60834900000000003</v>
      </c>
      <c r="BX451" s="4">
        <v>9.8409390000000005</v>
      </c>
      <c r="BY451" s="4">
        <v>12.288643</v>
      </c>
    </row>
    <row r="452" spans="1:77">
      <c r="A452" s="2">
        <v>42438</v>
      </c>
      <c r="B452" s="28">
        <v>0.67103525462962965</v>
      </c>
      <c r="C452" s="4">
        <v>13.465999999999999</v>
      </c>
      <c r="D452" s="4">
        <v>2.0893000000000002</v>
      </c>
      <c r="E452" s="4" t="s">
        <v>155</v>
      </c>
      <c r="F452" s="4">
        <v>20893.309179</v>
      </c>
      <c r="G452" s="4">
        <v>1079.5999999999999</v>
      </c>
      <c r="H452" s="4">
        <v>13.8</v>
      </c>
      <c r="I452" s="4">
        <v>2821.7</v>
      </c>
      <c r="K452" s="4">
        <v>0.3</v>
      </c>
      <c r="L452" s="4">
        <v>0.86219999999999997</v>
      </c>
      <c r="M452" s="4">
        <v>11.609500000000001</v>
      </c>
      <c r="N452" s="4">
        <v>1.8012999999999999</v>
      </c>
      <c r="O452" s="4">
        <v>930.80920000000003</v>
      </c>
      <c r="P452" s="4">
        <v>11.8979</v>
      </c>
      <c r="Q452" s="4">
        <v>942.7</v>
      </c>
      <c r="R452" s="4">
        <v>746.24829999999997</v>
      </c>
      <c r="S452" s="4">
        <v>9.5388000000000002</v>
      </c>
      <c r="T452" s="4">
        <v>755.8</v>
      </c>
      <c r="U452" s="4">
        <v>2821.7147</v>
      </c>
      <c r="X452" s="4">
        <v>0</v>
      </c>
      <c r="Y452" s="4">
        <v>0.2586</v>
      </c>
      <c r="Z452" s="4" t="s">
        <v>377</v>
      </c>
      <c r="AA452" s="4">
        <v>0</v>
      </c>
      <c r="AB452" s="4">
        <v>11.8</v>
      </c>
      <c r="AC452" s="4">
        <v>848</v>
      </c>
      <c r="AD452" s="4">
        <v>873</v>
      </c>
      <c r="AE452" s="4">
        <v>826</v>
      </c>
      <c r="AF452" s="4">
        <v>88</v>
      </c>
      <c r="AG452" s="4">
        <v>22.38</v>
      </c>
      <c r="AH452" s="4">
        <v>0.51</v>
      </c>
      <c r="AI452" s="4">
        <v>976</v>
      </c>
      <c r="AJ452" s="4">
        <v>-1</v>
      </c>
      <c r="AK452" s="4">
        <v>0</v>
      </c>
      <c r="AL452" s="4">
        <v>23</v>
      </c>
      <c r="AM452" s="4">
        <v>189.6</v>
      </c>
      <c r="AN452" s="4">
        <v>189.6</v>
      </c>
      <c r="AO452" s="4">
        <v>2.8</v>
      </c>
      <c r="AP452" s="4">
        <v>195</v>
      </c>
      <c r="AQ452" s="4" t="s">
        <v>155</v>
      </c>
      <c r="AR452" s="4">
        <v>2</v>
      </c>
      <c r="AS452" s="5">
        <v>0.87894675925925936</v>
      </c>
      <c r="AT452" s="4">
        <v>47.163938000000002</v>
      </c>
      <c r="AU452" s="4">
        <v>-88.484930000000006</v>
      </c>
      <c r="AV452" s="4">
        <v>317.60000000000002</v>
      </c>
      <c r="AW452" s="4">
        <v>45</v>
      </c>
      <c r="AX452" s="4">
        <v>12</v>
      </c>
      <c r="AY452" s="4">
        <v>10</v>
      </c>
      <c r="AZ452" s="4" t="s">
        <v>425</v>
      </c>
      <c r="BA452" s="4">
        <v>1.6</v>
      </c>
      <c r="BB452" s="4">
        <v>1</v>
      </c>
      <c r="BC452" s="4">
        <v>2.6</v>
      </c>
      <c r="BD452" s="4">
        <v>14.063000000000001</v>
      </c>
      <c r="BE452" s="4">
        <v>13.22</v>
      </c>
      <c r="BF452" s="4">
        <v>0.94</v>
      </c>
      <c r="BG452" s="4">
        <v>15.987</v>
      </c>
      <c r="BH452" s="4">
        <v>2570.944</v>
      </c>
      <c r="BI452" s="4">
        <v>253.89500000000001</v>
      </c>
      <c r="BJ452" s="4">
        <v>21.585999999999999</v>
      </c>
      <c r="BK452" s="4">
        <v>0.27600000000000002</v>
      </c>
      <c r="BL452" s="4">
        <v>21.861999999999998</v>
      </c>
      <c r="BM452" s="4">
        <v>17.306000000000001</v>
      </c>
      <c r="BN452" s="4">
        <v>0.221</v>
      </c>
      <c r="BO452" s="4">
        <v>17.527000000000001</v>
      </c>
      <c r="BP452" s="4">
        <v>20.662800000000001</v>
      </c>
      <c r="BT452" s="4">
        <v>41.648000000000003</v>
      </c>
      <c r="BU452" s="4">
        <v>0.375224</v>
      </c>
      <c r="BV452" s="4">
        <v>-5</v>
      </c>
      <c r="BW452" s="4">
        <v>0.60755099999999995</v>
      </c>
      <c r="BX452" s="4">
        <v>9.1695410000000006</v>
      </c>
      <c r="BY452" s="4">
        <v>12.272520999999999</v>
      </c>
    </row>
    <row r="453" spans="1:77">
      <c r="A453" s="2">
        <v>42438</v>
      </c>
      <c r="B453" s="28">
        <v>0.6710468287037038</v>
      </c>
      <c r="C453" s="4">
        <v>13.523999999999999</v>
      </c>
      <c r="D453" s="4">
        <v>1.5539000000000001</v>
      </c>
      <c r="E453" s="4" t="s">
        <v>155</v>
      </c>
      <c r="F453" s="4">
        <v>15539.041868</v>
      </c>
      <c r="G453" s="4">
        <v>988.5</v>
      </c>
      <c r="H453" s="4">
        <v>13.7</v>
      </c>
      <c r="I453" s="4">
        <v>2700.2</v>
      </c>
      <c r="K453" s="4">
        <v>0.2</v>
      </c>
      <c r="L453" s="4">
        <v>0.86660000000000004</v>
      </c>
      <c r="M453" s="4">
        <v>11.7193</v>
      </c>
      <c r="N453" s="4">
        <v>1.3466</v>
      </c>
      <c r="O453" s="4">
        <v>856.61279999999999</v>
      </c>
      <c r="P453" s="4">
        <v>11.8607</v>
      </c>
      <c r="Q453" s="4">
        <v>868.5</v>
      </c>
      <c r="R453" s="4">
        <v>686.7636</v>
      </c>
      <c r="S453" s="4">
        <v>9.5089000000000006</v>
      </c>
      <c r="T453" s="4">
        <v>696.3</v>
      </c>
      <c r="U453" s="4">
        <v>2700.1855999999998</v>
      </c>
      <c r="X453" s="4">
        <v>0</v>
      </c>
      <c r="Y453" s="4">
        <v>0.17330000000000001</v>
      </c>
      <c r="Z453" s="4" t="s">
        <v>377</v>
      </c>
      <c r="AA453" s="4">
        <v>0</v>
      </c>
      <c r="AB453" s="4">
        <v>11.7</v>
      </c>
      <c r="AC453" s="4">
        <v>847</v>
      </c>
      <c r="AD453" s="4">
        <v>873</v>
      </c>
      <c r="AE453" s="4">
        <v>826</v>
      </c>
      <c r="AF453" s="4">
        <v>88</v>
      </c>
      <c r="AG453" s="4">
        <v>22.38</v>
      </c>
      <c r="AH453" s="4">
        <v>0.51</v>
      </c>
      <c r="AI453" s="4">
        <v>976</v>
      </c>
      <c r="AJ453" s="4">
        <v>-1</v>
      </c>
      <c r="AK453" s="4">
        <v>0</v>
      </c>
      <c r="AL453" s="4">
        <v>23</v>
      </c>
      <c r="AM453" s="4">
        <v>189.4</v>
      </c>
      <c r="AN453" s="4">
        <v>189.4</v>
      </c>
      <c r="AO453" s="4">
        <v>2.8</v>
      </c>
      <c r="AP453" s="4">
        <v>195</v>
      </c>
      <c r="AQ453" s="4" t="s">
        <v>155</v>
      </c>
      <c r="AR453" s="4">
        <v>2</v>
      </c>
      <c r="AS453" s="5">
        <v>0.87895833333333329</v>
      </c>
      <c r="AT453" s="4">
        <v>47.164062999999999</v>
      </c>
      <c r="AU453" s="4">
        <v>-88.485118</v>
      </c>
      <c r="AV453" s="4">
        <v>317.7</v>
      </c>
      <c r="AW453" s="4">
        <v>45</v>
      </c>
      <c r="AX453" s="4">
        <v>12</v>
      </c>
      <c r="AY453" s="4">
        <v>10</v>
      </c>
      <c r="AZ453" s="4" t="s">
        <v>425</v>
      </c>
      <c r="BA453" s="4">
        <v>1.6</v>
      </c>
      <c r="BB453" s="4">
        <v>1.0649999999999999</v>
      </c>
      <c r="BC453" s="4">
        <v>2.6</v>
      </c>
      <c r="BD453" s="4">
        <v>14.063000000000001</v>
      </c>
      <c r="BE453" s="4">
        <v>13.68</v>
      </c>
      <c r="BF453" s="4">
        <v>0.97</v>
      </c>
      <c r="BG453" s="4">
        <v>15.398</v>
      </c>
      <c r="BH453" s="4">
        <v>2664.9850000000001</v>
      </c>
      <c r="BI453" s="4">
        <v>194.893</v>
      </c>
      <c r="BJ453" s="4">
        <v>20.399000000000001</v>
      </c>
      <c r="BK453" s="4">
        <v>0.28199999999999997</v>
      </c>
      <c r="BL453" s="4">
        <v>20.681999999999999</v>
      </c>
      <c r="BM453" s="4">
        <v>16.353999999999999</v>
      </c>
      <c r="BN453" s="4">
        <v>0.22600000000000001</v>
      </c>
      <c r="BO453" s="4">
        <v>16.581</v>
      </c>
      <c r="BP453" s="4">
        <v>20.304099999999998</v>
      </c>
      <c r="BT453" s="4">
        <v>28.657</v>
      </c>
      <c r="BU453" s="4">
        <v>0.34596100000000002</v>
      </c>
      <c r="BV453" s="4">
        <v>-5</v>
      </c>
      <c r="BW453" s="4">
        <v>0.60689800000000005</v>
      </c>
      <c r="BX453" s="4">
        <v>8.4544219999999992</v>
      </c>
      <c r="BY453" s="4">
        <v>12.25934</v>
      </c>
    </row>
    <row r="454" spans="1:77">
      <c r="A454" s="2">
        <v>42438</v>
      </c>
      <c r="B454" s="28">
        <v>0.67105840277777773</v>
      </c>
      <c r="C454" s="4">
        <v>13.863</v>
      </c>
      <c r="D454" s="4">
        <v>0.88160000000000005</v>
      </c>
      <c r="E454" s="4" t="s">
        <v>155</v>
      </c>
      <c r="F454" s="4">
        <v>8816.2228020000002</v>
      </c>
      <c r="G454" s="4">
        <v>769.8</v>
      </c>
      <c r="H454" s="4">
        <v>13.7</v>
      </c>
      <c r="I454" s="4">
        <v>1661.2</v>
      </c>
      <c r="K454" s="4">
        <v>0.2</v>
      </c>
      <c r="L454" s="4">
        <v>0.87090000000000001</v>
      </c>
      <c r="M454" s="4">
        <v>12.0726</v>
      </c>
      <c r="N454" s="4">
        <v>0.76780000000000004</v>
      </c>
      <c r="O454" s="4">
        <v>670.39340000000004</v>
      </c>
      <c r="P454" s="4">
        <v>11.930999999999999</v>
      </c>
      <c r="Q454" s="4">
        <v>682.3</v>
      </c>
      <c r="R454" s="4">
        <v>537.46780000000001</v>
      </c>
      <c r="S454" s="4">
        <v>9.5653000000000006</v>
      </c>
      <c r="T454" s="4">
        <v>547</v>
      </c>
      <c r="U454" s="4">
        <v>1661.1610000000001</v>
      </c>
      <c r="X454" s="4">
        <v>0</v>
      </c>
      <c r="Y454" s="4">
        <v>0.17419999999999999</v>
      </c>
      <c r="Z454" s="4" t="s">
        <v>377</v>
      </c>
      <c r="AA454" s="4">
        <v>0</v>
      </c>
      <c r="AB454" s="4">
        <v>11.7</v>
      </c>
      <c r="AC454" s="4">
        <v>847</v>
      </c>
      <c r="AD454" s="4">
        <v>871</v>
      </c>
      <c r="AE454" s="4">
        <v>826</v>
      </c>
      <c r="AF454" s="4">
        <v>88</v>
      </c>
      <c r="AG454" s="4">
        <v>22.38</v>
      </c>
      <c r="AH454" s="4">
        <v>0.51</v>
      </c>
      <c r="AI454" s="4">
        <v>976</v>
      </c>
      <c r="AJ454" s="4">
        <v>-1</v>
      </c>
      <c r="AK454" s="4">
        <v>0</v>
      </c>
      <c r="AL454" s="4">
        <v>23</v>
      </c>
      <c r="AM454" s="4">
        <v>189.6</v>
      </c>
      <c r="AN454" s="4">
        <v>189</v>
      </c>
      <c r="AO454" s="4">
        <v>2.8</v>
      </c>
      <c r="AP454" s="4">
        <v>195</v>
      </c>
      <c r="AQ454" s="4" t="s">
        <v>155</v>
      </c>
      <c r="AR454" s="4">
        <v>2</v>
      </c>
      <c r="AS454" s="5">
        <v>0.87896990740740744</v>
      </c>
      <c r="AT454" s="4">
        <v>47.164161</v>
      </c>
      <c r="AU454" s="4">
        <v>-88.485337000000001</v>
      </c>
      <c r="AV454" s="4">
        <v>317.7</v>
      </c>
      <c r="AW454" s="4">
        <v>44.4</v>
      </c>
      <c r="AX454" s="4">
        <v>12</v>
      </c>
      <c r="AY454" s="4">
        <v>10</v>
      </c>
      <c r="AZ454" s="4" t="s">
        <v>425</v>
      </c>
      <c r="BA454" s="4">
        <v>1.6</v>
      </c>
      <c r="BB454" s="4">
        <v>1.1649350000000001</v>
      </c>
      <c r="BC454" s="4">
        <v>2.6</v>
      </c>
      <c r="BD454" s="4">
        <v>14.063000000000001</v>
      </c>
      <c r="BE454" s="4">
        <v>14.17</v>
      </c>
      <c r="BF454" s="4">
        <v>1.01</v>
      </c>
      <c r="BG454" s="4">
        <v>14.827</v>
      </c>
      <c r="BH454" s="4">
        <v>2815.0859999999998</v>
      </c>
      <c r="BI454" s="4">
        <v>113.94799999999999</v>
      </c>
      <c r="BJ454" s="4">
        <v>16.37</v>
      </c>
      <c r="BK454" s="4">
        <v>0.29099999999999998</v>
      </c>
      <c r="BL454" s="4">
        <v>16.661999999999999</v>
      </c>
      <c r="BM454" s="4">
        <v>13.124000000000001</v>
      </c>
      <c r="BN454" s="4">
        <v>0.23400000000000001</v>
      </c>
      <c r="BO454" s="4">
        <v>13.358000000000001</v>
      </c>
      <c r="BP454" s="4">
        <v>12.8085</v>
      </c>
      <c r="BT454" s="4">
        <v>29.530999999999999</v>
      </c>
      <c r="BU454" s="4">
        <v>0.30820399999999998</v>
      </c>
      <c r="BV454" s="4">
        <v>-5</v>
      </c>
      <c r="BW454" s="4">
        <v>0.60599999999999998</v>
      </c>
      <c r="BX454" s="4">
        <v>7.5317350000000003</v>
      </c>
      <c r="BY454" s="4">
        <v>12.241199999999999</v>
      </c>
    </row>
    <row r="455" spans="1:77">
      <c r="A455" s="2">
        <v>42438</v>
      </c>
      <c r="B455" s="28">
        <v>0.67106997685185188</v>
      </c>
      <c r="C455" s="4">
        <v>14.084</v>
      </c>
      <c r="D455" s="4">
        <v>0.45879999999999999</v>
      </c>
      <c r="E455" s="4" t="s">
        <v>155</v>
      </c>
      <c r="F455" s="4">
        <v>4587.5480770000004</v>
      </c>
      <c r="G455" s="4">
        <v>499.2</v>
      </c>
      <c r="H455" s="4">
        <v>13.7</v>
      </c>
      <c r="I455" s="4">
        <v>1048.7</v>
      </c>
      <c r="K455" s="4">
        <v>0.2</v>
      </c>
      <c r="L455" s="4">
        <v>0.87350000000000005</v>
      </c>
      <c r="M455" s="4">
        <v>12.301500000000001</v>
      </c>
      <c r="N455" s="4">
        <v>0.4007</v>
      </c>
      <c r="O455" s="4">
        <v>436.02569999999997</v>
      </c>
      <c r="P455" s="4">
        <v>11.9664</v>
      </c>
      <c r="Q455" s="4">
        <v>448</v>
      </c>
      <c r="R455" s="4">
        <v>349.57049999999998</v>
      </c>
      <c r="S455" s="4">
        <v>9.5937000000000001</v>
      </c>
      <c r="T455" s="4">
        <v>359.2</v>
      </c>
      <c r="U455" s="4">
        <v>1048.7273</v>
      </c>
      <c r="X455" s="4">
        <v>0</v>
      </c>
      <c r="Y455" s="4">
        <v>0.17469999999999999</v>
      </c>
      <c r="Z455" s="4" t="s">
        <v>377</v>
      </c>
      <c r="AA455" s="4">
        <v>0</v>
      </c>
      <c r="AB455" s="4">
        <v>11.8</v>
      </c>
      <c r="AC455" s="4">
        <v>845</v>
      </c>
      <c r="AD455" s="4">
        <v>868</v>
      </c>
      <c r="AE455" s="4">
        <v>825</v>
      </c>
      <c r="AF455" s="4">
        <v>88</v>
      </c>
      <c r="AG455" s="4">
        <v>22.38</v>
      </c>
      <c r="AH455" s="4">
        <v>0.51</v>
      </c>
      <c r="AI455" s="4">
        <v>976</v>
      </c>
      <c r="AJ455" s="4">
        <v>-1</v>
      </c>
      <c r="AK455" s="4">
        <v>0</v>
      </c>
      <c r="AL455" s="4">
        <v>23</v>
      </c>
      <c r="AM455" s="4">
        <v>190</v>
      </c>
      <c r="AN455" s="4">
        <v>189.6</v>
      </c>
      <c r="AO455" s="4">
        <v>2.8</v>
      </c>
      <c r="AP455" s="4">
        <v>195</v>
      </c>
      <c r="AQ455" s="4" t="s">
        <v>155</v>
      </c>
      <c r="AR455" s="4">
        <v>2</v>
      </c>
      <c r="AS455" s="5">
        <v>0.87898148148148147</v>
      </c>
      <c r="AT455" s="4">
        <v>47.164237</v>
      </c>
      <c r="AU455" s="4">
        <v>-88.485558999999995</v>
      </c>
      <c r="AV455" s="4">
        <v>317.60000000000002</v>
      </c>
      <c r="AW455" s="4">
        <v>43.1</v>
      </c>
      <c r="AX455" s="4">
        <v>12</v>
      </c>
      <c r="AY455" s="4">
        <v>10</v>
      </c>
      <c r="AZ455" s="4" t="s">
        <v>425</v>
      </c>
      <c r="BA455" s="4">
        <v>1.7948949999999999</v>
      </c>
      <c r="BB455" s="4">
        <v>1.2649649999999999</v>
      </c>
      <c r="BC455" s="4">
        <v>2.7948949999999999</v>
      </c>
      <c r="BD455" s="4">
        <v>14.063000000000001</v>
      </c>
      <c r="BE455" s="4">
        <v>14.47</v>
      </c>
      <c r="BF455" s="4">
        <v>1.03</v>
      </c>
      <c r="BG455" s="4">
        <v>14.487</v>
      </c>
      <c r="BH455" s="4">
        <v>2913.2829999999999</v>
      </c>
      <c r="BI455" s="4">
        <v>60.398000000000003</v>
      </c>
      <c r="BJ455" s="4">
        <v>10.814</v>
      </c>
      <c r="BK455" s="4">
        <v>0.29699999999999999</v>
      </c>
      <c r="BL455" s="4">
        <v>11.11</v>
      </c>
      <c r="BM455" s="4">
        <v>8.67</v>
      </c>
      <c r="BN455" s="4">
        <v>0.23799999999999999</v>
      </c>
      <c r="BO455" s="4">
        <v>8.907</v>
      </c>
      <c r="BP455" s="4">
        <v>8.2126000000000001</v>
      </c>
      <c r="BT455" s="4">
        <v>30.081</v>
      </c>
      <c r="BU455" s="4">
        <v>0.27969500000000003</v>
      </c>
      <c r="BV455" s="4">
        <v>-5</v>
      </c>
      <c r="BW455" s="4">
        <v>0.60655099999999995</v>
      </c>
      <c r="BX455" s="4">
        <v>6.8350460000000002</v>
      </c>
      <c r="BY455" s="4">
        <v>12.252330000000001</v>
      </c>
    </row>
    <row r="456" spans="1:77">
      <c r="A456" s="2">
        <v>42438</v>
      </c>
      <c r="B456" s="28">
        <v>0.67108155092592592</v>
      </c>
      <c r="C456" s="4">
        <v>14.151999999999999</v>
      </c>
      <c r="D456" s="4">
        <v>0.2757</v>
      </c>
      <c r="E456" s="4" t="s">
        <v>155</v>
      </c>
      <c r="F456" s="4">
        <v>2756.8833330000002</v>
      </c>
      <c r="G456" s="4">
        <v>434.1</v>
      </c>
      <c r="H456" s="4">
        <v>13.7</v>
      </c>
      <c r="I456" s="4">
        <v>643.9</v>
      </c>
      <c r="K456" s="4">
        <v>0.2</v>
      </c>
      <c r="L456" s="4">
        <v>0.87490000000000001</v>
      </c>
      <c r="M456" s="4">
        <v>12.3819</v>
      </c>
      <c r="N456" s="4">
        <v>0.2412</v>
      </c>
      <c r="O456" s="4">
        <v>379.84160000000003</v>
      </c>
      <c r="P456" s="4">
        <v>11.986599999999999</v>
      </c>
      <c r="Q456" s="4">
        <v>391.8</v>
      </c>
      <c r="R456" s="4">
        <v>304.52659999999997</v>
      </c>
      <c r="S456" s="4">
        <v>9.6098999999999997</v>
      </c>
      <c r="T456" s="4">
        <v>314.10000000000002</v>
      </c>
      <c r="U456" s="4">
        <v>643.9</v>
      </c>
      <c r="X456" s="4">
        <v>0</v>
      </c>
      <c r="Y456" s="4">
        <v>0.17499999999999999</v>
      </c>
      <c r="Z456" s="4" t="s">
        <v>377</v>
      </c>
      <c r="AA456" s="4">
        <v>0</v>
      </c>
      <c r="AB456" s="4">
        <v>11.7</v>
      </c>
      <c r="AC456" s="4">
        <v>843</v>
      </c>
      <c r="AD456" s="4">
        <v>867</v>
      </c>
      <c r="AE456" s="4">
        <v>824</v>
      </c>
      <c r="AF456" s="4">
        <v>88</v>
      </c>
      <c r="AG456" s="4">
        <v>22.38</v>
      </c>
      <c r="AH456" s="4">
        <v>0.51</v>
      </c>
      <c r="AI456" s="4">
        <v>976</v>
      </c>
      <c r="AJ456" s="4">
        <v>-1</v>
      </c>
      <c r="AK456" s="4">
        <v>0</v>
      </c>
      <c r="AL456" s="4">
        <v>23</v>
      </c>
      <c r="AM456" s="4">
        <v>190</v>
      </c>
      <c r="AN456" s="4">
        <v>190</v>
      </c>
      <c r="AO456" s="4">
        <v>2.9</v>
      </c>
      <c r="AP456" s="4">
        <v>195</v>
      </c>
      <c r="AQ456" s="4" t="s">
        <v>155</v>
      </c>
      <c r="AR456" s="4">
        <v>2</v>
      </c>
      <c r="AS456" s="5">
        <v>0.87899305555555562</v>
      </c>
      <c r="AT456" s="4">
        <v>47.164298000000002</v>
      </c>
      <c r="AU456" s="4">
        <v>-88.485778999999994</v>
      </c>
      <c r="AV456" s="4">
        <v>317.89999999999998</v>
      </c>
      <c r="AW456" s="4">
        <v>41.2</v>
      </c>
      <c r="AX456" s="4">
        <v>12</v>
      </c>
      <c r="AY456" s="4">
        <v>9</v>
      </c>
      <c r="AZ456" s="4" t="s">
        <v>424</v>
      </c>
      <c r="BA456" s="4">
        <v>1.9650000000000001</v>
      </c>
      <c r="BB456" s="4">
        <v>1.56</v>
      </c>
      <c r="BC456" s="4">
        <v>3.03</v>
      </c>
      <c r="BD456" s="4">
        <v>14.063000000000001</v>
      </c>
      <c r="BE456" s="4">
        <v>14.65</v>
      </c>
      <c r="BF456" s="4">
        <v>1.04</v>
      </c>
      <c r="BG456" s="4">
        <v>14.294</v>
      </c>
      <c r="BH456" s="4">
        <v>2960.0540000000001</v>
      </c>
      <c r="BI456" s="4">
        <v>36.701999999999998</v>
      </c>
      <c r="BJ456" s="4">
        <v>9.5090000000000003</v>
      </c>
      <c r="BK456" s="4">
        <v>0.3</v>
      </c>
      <c r="BL456" s="4">
        <v>9.8089999999999993</v>
      </c>
      <c r="BM456" s="4">
        <v>7.6239999999999997</v>
      </c>
      <c r="BN456" s="4">
        <v>0.24099999999999999</v>
      </c>
      <c r="BO456" s="4">
        <v>7.8639999999999999</v>
      </c>
      <c r="BP456" s="4">
        <v>5.0900999999999996</v>
      </c>
      <c r="BT456" s="4">
        <v>30.417000000000002</v>
      </c>
      <c r="BU456" s="4">
        <v>0.25665300000000002</v>
      </c>
      <c r="BV456" s="4">
        <v>-5</v>
      </c>
      <c r="BW456" s="4">
        <v>0.60534699999999997</v>
      </c>
      <c r="BX456" s="4">
        <v>6.2719569999999996</v>
      </c>
      <c r="BY456" s="4">
        <v>12.228009</v>
      </c>
    </row>
    <row r="457" spans="1:77">
      <c r="A457" s="2">
        <v>42438</v>
      </c>
      <c r="B457" s="28">
        <v>0.67109312500000007</v>
      </c>
      <c r="C457" s="4">
        <v>14.192</v>
      </c>
      <c r="D457" s="4">
        <v>0.22919999999999999</v>
      </c>
      <c r="E457" s="4" t="s">
        <v>155</v>
      </c>
      <c r="F457" s="4">
        <v>2291.7677640000002</v>
      </c>
      <c r="G457" s="4">
        <v>258</v>
      </c>
      <c r="H457" s="4">
        <v>13.7</v>
      </c>
      <c r="I457" s="4">
        <v>560.1</v>
      </c>
      <c r="K457" s="4">
        <v>0.2</v>
      </c>
      <c r="L457" s="4">
        <v>0.87509999999999999</v>
      </c>
      <c r="M457" s="4">
        <v>12.419600000000001</v>
      </c>
      <c r="N457" s="4">
        <v>0.2006</v>
      </c>
      <c r="O457" s="4">
        <v>225.8194</v>
      </c>
      <c r="P457" s="4">
        <v>11.9893</v>
      </c>
      <c r="Q457" s="4">
        <v>237.8</v>
      </c>
      <c r="R457" s="4">
        <v>181.04400000000001</v>
      </c>
      <c r="S457" s="4">
        <v>9.6120000000000001</v>
      </c>
      <c r="T457" s="4">
        <v>190.7</v>
      </c>
      <c r="U457" s="4">
        <v>560.08820000000003</v>
      </c>
      <c r="X457" s="4">
        <v>0</v>
      </c>
      <c r="Y457" s="4">
        <v>0.17499999999999999</v>
      </c>
      <c r="Z457" s="4" t="s">
        <v>377</v>
      </c>
      <c r="AA457" s="4">
        <v>0</v>
      </c>
      <c r="AB457" s="4">
        <v>11.8</v>
      </c>
      <c r="AC457" s="4">
        <v>843</v>
      </c>
      <c r="AD457" s="4">
        <v>865</v>
      </c>
      <c r="AE457" s="4">
        <v>823</v>
      </c>
      <c r="AF457" s="4">
        <v>88</v>
      </c>
      <c r="AG457" s="4">
        <v>22.38</v>
      </c>
      <c r="AH457" s="4">
        <v>0.51</v>
      </c>
      <c r="AI457" s="4">
        <v>976</v>
      </c>
      <c r="AJ457" s="4">
        <v>-1</v>
      </c>
      <c r="AK457" s="4">
        <v>0</v>
      </c>
      <c r="AL457" s="4">
        <v>23</v>
      </c>
      <c r="AM457" s="4">
        <v>190</v>
      </c>
      <c r="AN457" s="4">
        <v>190</v>
      </c>
      <c r="AO457" s="4">
        <v>2.9</v>
      </c>
      <c r="AP457" s="4">
        <v>195</v>
      </c>
      <c r="AQ457" s="4" t="s">
        <v>155</v>
      </c>
      <c r="AR457" s="4">
        <v>2</v>
      </c>
      <c r="AS457" s="5">
        <v>0.87900462962962955</v>
      </c>
      <c r="AT457" s="4">
        <v>47.164344999999997</v>
      </c>
      <c r="AU457" s="4">
        <v>-88.485990999999999</v>
      </c>
      <c r="AV457" s="4">
        <v>318.2</v>
      </c>
      <c r="AW457" s="4">
        <v>39.1</v>
      </c>
      <c r="AX457" s="4">
        <v>12</v>
      </c>
      <c r="AY457" s="4">
        <v>9</v>
      </c>
      <c r="AZ457" s="4" t="s">
        <v>424</v>
      </c>
      <c r="BA457" s="4">
        <v>2.1949999999999998</v>
      </c>
      <c r="BB457" s="4">
        <v>1.2450000000000001</v>
      </c>
      <c r="BC457" s="4">
        <v>3.2949999999999999</v>
      </c>
      <c r="BD457" s="4">
        <v>14.063000000000001</v>
      </c>
      <c r="BE457" s="4">
        <v>14.67</v>
      </c>
      <c r="BF457" s="4">
        <v>1.04</v>
      </c>
      <c r="BG457" s="4">
        <v>14.269</v>
      </c>
      <c r="BH457" s="4">
        <v>2971.7310000000002</v>
      </c>
      <c r="BI457" s="4">
        <v>30.544</v>
      </c>
      <c r="BJ457" s="4">
        <v>5.6580000000000004</v>
      </c>
      <c r="BK457" s="4">
        <v>0.3</v>
      </c>
      <c r="BL457" s="4">
        <v>5.9589999999999996</v>
      </c>
      <c r="BM457" s="4">
        <v>4.5369999999999999</v>
      </c>
      <c r="BN457" s="4">
        <v>0.24099999999999999</v>
      </c>
      <c r="BO457" s="4">
        <v>4.7770000000000001</v>
      </c>
      <c r="BP457" s="4">
        <v>4.4314999999999998</v>
      </c>
      <c r="BT457" s="4">
        <v>30.451000000000001</v>
      </c>
      <c r="BU457" s="4">
        <v>0.247531</v>
      </c>
      <c r="BV457" s="4">
        <v>-5</v>
      </c>
      <c r="BW457" s="4">
        <v>0.60455099999999995</v>
      </c>
      <c r="BX457" s="4">
        <v>6.0490389999999996</v>
      </c>
      <c r="BY457" s="4">
        <v>12.211930000000001</v>
      </c>
    </row>
    <row r="458" spans="1:77">
      <c r="A458" s="2">
        <v>42438</v>
      </c>
      <c r="B458" s="28">
        <v>0.671104699074074</v>
      </c>
      <c r="C458" s="4">
        <v>14.2</v>
      </c>
      <c r="D458" s="4">
        <v>0.2412</v>
      </c>
      <c r="E458" s="4" t="s">
        <v>155</v>
      </c>
      <c r="F458" s="4">
        <v>2412.0080320000002</v>
      </c>
      <c r="G458" s="4">
        <v>208.4</v>
      </c>
      <c r="H458" s="4">
        <v>13.7</v>
      </c>
      <c r="I458" s="4">
        <v>522.70000000000005</v>
      </c>
      <c r="K458" s="4">
        <v>0.2</v>
      </c>
      <c r="L458" s="4">
        <v>0.875</v>
      </c>
      <c r="M458" s="4">
        <v>12.424899999999999</v>
      </c>
      <c r="N458" s="4">
        <v>0.21099999999999999</v>
      </c>
      <c r="O458" s="4">
        <v>182.3058</v>
      </c>
      <c r="P458" s="4">
        <v>11.987399999999999</v>
      </c>
      <c r="Q458" s="4">
        <v>194.3</v>
      </c>
      <c r="R458" s="4">
        <v>146.15819999999999</v>
      </c>
      <c r="S458" s="4">
        <v>9.6105999999999998</v>
      </c>
      <c r="T458" s="4">
        <v>155.80000000000001</v>
      </c>
      <c r="U458" s="4">
        <v>522.74710000000005</v>
      </c>
      <c r="X458" s="4">
        <v>0</v>
      </c>
      <c r="Y458" s="4">
        <v>0.17499999999999999</v>
      </c>
      <c r="Z458" s="4" t="s">
        <v>377</v>
      </c>
      <c r="AA458" s="4">
        <v>0</v>
      </c>
      <c r="AB458" s="4">
        <v>11.7</v>
      </c>
      <c r="AC458" s="4">
        <v>842</v>
      </c>
      <c r="AD458" s="4">
        <v>865</v>
      </c>
      <c r="AE458" s="4">
        <v>821</v>
      </c>
      <c r="AF458" s="4">
        <v>88</v>
      </c>
      <c r="AG458" s="4">
        <v>22.38</v>
      </c>
      <c r="AH458" s="4">
        <v>0.51</v>
      </c>
      <c r="AI458" s="4">
        <v>976</v>
      </c>
      <c r="AJ458" s="4">
        <v>-1</v>
      </c>
      <c r="AK458" s="4">
        <v>0</v>
      </c>
      <c r="AL458" s="4">
        <v>23</v>
      </c>
      <c r="AM458" s="4">
        <v>190</v>
      </c>
      <c r="AN458" s="4">
        <v>189.4</v>
      </c>
      <c r="AO458" s="4">
        <v>2.9</v>
      </c>
      <c r="AP458" s="4">
        <v>195</v>
      </c>
      <c r="AQ458" s="4" t="s">
        <v>155</v>
      </c>
      <c r="AR458" s="4">
        <v>2</v>
      </c>
      <c r="AS458" s="5">
        <v>0.8790162037037037</v>
      </c>
      <c r="AT458" s="4">
        <v>47.164386999999998</v>
      </c>
      <c r="AU458" s="4">
        <v>-88.486197000000004</v>
      </c>
      <c r="AV458" s="4">
        <v>318.2</v>
      </c>
      <c r="AW458" s="4">
        <v>37.299999999999997</v>
      </c>
      <c r="AX458" s="4">
        <v>12</v>
      </c>
      <c r="AY458" s="4">
        <v>10</v>
      </c>
      <c r="AZ458" s="4" t="s">
        <v>425</v>
      </c>
      <c r="BA458" s="4">
        <v>1.39</v>
      </c>
      <c r="BB458" s="4">
        <v>1</v>
      </c>
      <c r="BC458" s="4">
        <v>2.2949999999999999</v>
      </c>
      <c r="BD458" s="4">
        <v>14.063000000000001</v>
      </c>
      <c r="BE458" s="4">
        <v>14.65</v>
      </c>
      <c r="BF458" s="4">
        <v>1.04</v>
      </c>
      <c r="BG458" s="4">
        <v>14.286</v>
      </c>
      <c r="BH458" s="4">
        <v>2970.165</v>
      </c>
      <c r="BI458" s="4">
        <v>32.110999999999997</v>
      </c>
      <c r="BJ458" s="4">
        <v>4.5640000000000001</v>
      </c>
      <c r="BK458" s="4">
        <v>0.3</v>
      </c>
      <c r="BL458" s="4">
        <v>4.8639999999999999</v>
      </c>
      <c r="BM458" s="4">
        <v>3.6589999999999998</v>
      </c>
      <c r="BN458" s="4">
        <v>0.24099999999999999</v>
      </c>
      <c r="BO458" s="4">
        <v>3.899</v>
      </c>
      <c r="BP458" s="4">
        <v>4.1321000000000003</v>
      </c>
      <c r="BT458" s="4">
        <v>30.417000000000002</v>
      </c>
      <c r="BU458" s="4">
        <v>0.26710099999999998</v>
      </c>
      <c r="BV458" s="4">
        <v>-5</v>
      </c>
      <c r="BW458" s="4">
        <v>0.60444900000000001</v>
      </c>
      <c r="BX458" s="4">
        <v>6.5272800000000002</v>
      </c>
      <c r="BY458" s="4">
        <v>12.20987</v>
      </c>
    </row>
    <row r="459" spans="1:77">
      <c r="A459" s="2">
        <v>42438</v>
      </c>
      <c r="B459" s="28">
        <v>0.67111627314814815</v>
      </c>
      <c r="C459" s="4">
        <v>14.2</v>
      </c>
      <c r="D459" s="4">
        <v>0.3962</v>
      </c>
      <c r="E459" s="4" t="s">
        <v>155</v>
      </c>
      <c r="F459" s="4">
        <v>3962.2088349999999</v>
      </c>
      <c r="G459" s="4">
        <v>189.3</v>
      </c>
      <c r="H459" s="4">
        <v>13.7</v>
      </c>
      <c r="I459" s="4">
        <v>444.1</v>
      </c>
      <c r="K459" s="4">
        <v>0.2</v>
      </c>
      <c r="L459" s="4">
        <v>0.87370000000000003</v>
      </c>
      <c r="M459" s="4">
        <v>12.4068</v>
      </c>
      <c r="N459" s="4">
        <v>0.34620000000000001</v>
      </c>
      <c r="O459" s="4">
        <v>165.4366</v>
      </c>
      <c r="P459" s="4">
        <v>11.969900000000001</v>
      </c>
      <c r="Q459" s="4">
        <v>177.4</v>
      </c>
      <c r="R459" s="4">
        <v>132.63380000000001</v>
      </c>
      <c r="S459" s="4">
        <v>9.5965000000000007</v>
      </c>
      <c r="T459" s="4">
        <v>142.19999999999999</v>
      </c>
      <c r="U459" s="4">
        <v>444.1087</v>
      </c>
      <c r="X459" s="4">
        <v>0</v>
      </c>
      <c r="Y459" s="4">
        <v>0.17469999999999999</v>
      </c>
      <c r="Z459" s="4" t="s">
        <v>377</v>
      </c>
      <c r="AA459" s="4">
        <v>0</v>
      </c>
      <c r="AB459" s="4">
        <v>11.7</v>
      </c>
      <c r="AC459" s="4">
        <v>842</v>
      </c>
      <c r="AD459" s="4">
        <v>866</v>
      </c>
      <c r="AE459" s="4">
        <v>820</v>
      </c>
      <c r="AF459" s="4">
        <v>88</v>
      </c>
      <c r="AG459" s="4">
        <v>22.38</v>
      </c>
      <c r="AH459" s="4">
        <v>0.51</v>
      </c>
      <c r="AI459" s="4">
        <v>976</v>
      </c>
      <c r="AJ459" s="4">
        <v>-1</v>
      </c>
      <c r="AK459" s="4">
        <v>0</v>
      </c>
      <c r="AL459" s="4">
        <v>23</v>
      </c>
      <c r="AM459" s="4">
        <v>190</v>
      </c>
      <c r="AN459" s="4">
        <v>189</v>
      </c>
      <c r="AO459" s="4">
        <v>2.9</v>
      </c>
      <c r="AP459" s="4">
        <v>195</v>
      </c>
      <c r="AQ459" s="4" t="s">
        <v>155</v>
      </c>
      <c r="AR459" s="4">
        <v>2</v>
      </c>
      <c r="AS459" s="5">
        <v>0.87902777777777785</v>
      </c>
      <c r="AT459" s="4">
        <v>47.164419000000002</v>
      </c>
      <c r="AU459" s="4">
        <v>-88.486402999999996</v>
      </c>
      <c r="AV459" s="4">
        <v>318.3</v>
      </c>
      <c r="AW459" s="4">
        <v>35.6</v>
      </c>
      <c r="AX459" s="4">
        <v>12</v>
      </c>
      <c r="AY459" s="4">
        <v>10</v>
      </c>
      <c r="AZ459" s="4" t="s">
        <v>425</v>
      </c>
      <c r="BA459" s="4">
        <v>0.9</v>
      </c>
      <c r="BB459" s="4">
        <v>1.0649999999999999</v>
      </c>
      <c r="BC459" s="4">
        <v>1.7</v>
      </c>
      <c r="BD459" s="4">
        <v>14.063000000000001</v>
      </c>
      <c r="BE459" s="4">
        <v>14.5</v>
      </c>
      <c r="BF459" s="4">
        <v>1.03</v>
      </c>
      <c r="BG459" s="4">
        <v>14.454000000000001</v>
      </c>
      <c r="BH459" s="4">
        <v>2940.4520000000002</v>
      </c>
      <c r="BI459" s="4">
        <v>52.22</v>
      </c>
      <c r="BJ459" s="4">
        <v>4.1059999999999999</v>
      </c>
      <c r="BK459" s="4">
        <v>0.29699999999999999</v>
      </c>
      <c r="BL459" s="4">
        <v>4.4029999999999996</v>
      </c>
      <c r="BM459" s="4">
        <v>3.2919999999999998</v>
      </c>
      <c r="BN459" s="4">
        <v>0.23799999999999999</v>
      </c>
      <c r="BO459" s="4">
        <v>3.53</v>
      </c>
      <c r="BP459" s="4">
        <v>3.4805000000000001</v>
      </c>
      <c r="BT459" s="4">
        <v>30.113</v>
      </c>
      <c r="BU459" s="4">
        <v>0.26961299999999999</v>
      </c>
      <c r="BV459" s="4">
        <v>-5</v>
      </c>
      <c r="BW459" s="4">
        <v>0.60399999999999998</v>
      </c>
      <c r="BX459" s="4">
        <v>6.5886680000000002</v>
      </c>
      <c r="BY459" s="4">
        <v>12.200799999999999</v>
      </c>
    </row>
    <row r="460" spans="1:77">
      <c r="A460" s="2">
        <v>42438</v>
      </c>
      <c r="B460" s="28">
        <v>0.6711278472222223</v>
      </c>
      <c r="C460" s="4">
        <v>14.183</v>
      </c>
      <c r="D460" s="4">
        <v>0.57420000000000004</v>
      </c>
      <c r="E460" s="4" t="s">
        <v>155</v>
      </c>
      <c r="F460" s="4">
        <v>5741.7519510000002</v>
      </c>
      <c r="G460" s="4">
        <v>143.80000000000001</v>
      </c>
      <c r="H460" s="4">
        <v>13.7</v>
      </c>
      <c r="I460" s="4">
        <v>433.2</v>
      </c>
      <c r="K460" s="4">
        <v>0.19</v>
      </c>
      <c r="L460" s="4">
        <v>0.87229999999999996</v>
      </c>
      <c r="M460" s="4">
        <v>12.3718</v>
      </c>
      <c r="N460" s="4">
        <v>0.50080000000000002</v>
      </c>
      <c r="O460" s="4">
        <v>125.43859999999999</v>
      </c>
      <c r="P460" s="4">
        <v>11.9398</v>
      </c>
      <c r="Q460" s="4">
        <v>137.4</v>
      </c>
      <c r="R460" s="4">
        <v>100.56659999999999</v>
      </c>
      <c r="S460" s="4">
        <v>9.5724</v>
      </c>
      <c r="T460" s="4">
        <v>110.1</v>
      </c>
      <c r="U460" s="4">
        <v>433.17579999999998</v>
      </c>
      <c r="X460" s="4">
        <v>0</v>
      </c>
      <c r="Y460" s="4">
        <v>0.16650000000000001</v>
      </c>
      <c r="Z460" s="4" t="s">
        <v>377</v>
      </c>
      <c r="AA460" s="4">
        <v>0</v>
      </c>
      <c r="AB460" s="4">
        <v>11.7</v>
      </c>
      <c r="AC460" s="4">
        <v>841</v>
      </c>
      <c r="AD460" s="4">
        <v>864</v>
      </c>
      <c r="AE460" s="4">
        <v>820</v>
      </c>
      <c r="AF460" s="4">
        <v>88</v>
      </c>
      <c r="AG460" s="4">
        <v>22.38</v>
      </c>
      <c r="AH460" s="4">
        <v>0.51</v>
      </c>
      <c r="AI460" s="4">
        <v>976</v>
      </c>
      <c r="AJ460" s="4">
        <v>-1</v>
      </c>
      <c r="AK460" s="4">
        <v>0</v>
      </c>
      <c r="AL460" s="4">
        <v>23</v>
      </c>
      <c r="AM460" s="4">
        <v>190</v>
      </c>
      <c r="AN460" s="4">
        <v>188.4</v>
      </c>
      <c r="AO460" s="4">
        <v>2.8</v>
      </c>
      <c r="AP460" s="4">
        <v>195</v>
      </c>
      <c r="AQ460" s="4" t="s">
        <v>155</v>
      </c>
      <c r="AR460" s="4">
        <v>2</v>
      </c>
      <c r="AS460" s="5">
        <v>0.87903935185185178</v>
      </c>
      <c r="AT460" s="4">
        <v>47.164428999999998</v>
      </c>
      <c r="AU460" s="4">
        <v>-88.486605999999995</v>
      </c>
      <c r="AV460" s="4">
        <v>318.5</v>
      </c>
      <c r="AW460" s="4">
        <v>34.6</v>
      </c>
      <c r="AX460" s="4">
        <v>12</v>
      </c>
      <c r="AY460" s="4">
        <v>10</v>
      </c>
      <c r="AZ460" s="4" t="s">
        <v>425</v>
      </c>
      <c r="BA460" s="4">
        <v>0.9</v>
      </c>
      <c r="BB460" s="4">
        <v>1.1000000000000001</v>
      </c>
      <c r="BC460" s="4">
        <v>1.7</v>
      </c>
      <c r="BD460" s="4">
        <v>14.063000000000001</v>
      </c>
      <c r="BE460" s="4">
        <v>14.33</v>
      </c>
      <c r="BF460" s="4">
        <v>1.02</v>
      </c>
      <c r="BG460" s="4">
        <v>14.641999999999999</v>
      </c>
      <c r="BH460" s="4">
        <v>2905.1509999999998</v>
      </c>
      <c r="BI460" s="4">
        <v>74.853999999999999</v>
      </c>
      <c r="BJ460" s="4">
        <v>3.085</v>
      </c>
      <c r="BK460" s="4">
        <v>0.29399999999999998</v>
      </c>
      <c r="BL460" s="4">
        <v>3.3780000000000001</v>
      </c>
      <c r="BM460" s="4">
        <v>2.4729999999999999</v>
      </c>
      <c r="BN460" s="4">
        <v>0.23499999999999999</v>
      </c>
      <c r="BO460" s="4">
        <v>2.7080000000000002</v>
      </c>
      <c r="BP460" s="4">
        <v>3.3635000000000002</v>
      </c>
      <c r="BT460" s="4">
        <v>28.425999999999998</v>
      </c>
      <c r="BU460" s="4">
        <v>0.26787699999999998</v>
      </c>
      <c r="BV460" s="4">
        <v>-5</v>
      </c>
      <c r="BW460" s="4">
        <v>0.60455099999999995</v>
      </c>
      <c r="BX460" s="4">
        <v>6.5462439999999997</v>
      </c>
      <c r="BY460" s="4">
        <v>12.211930000000001</v>
      </c>
    </row>
    <row r="461" spans="1:77">
      <c r="A461" s="2">
        <v>42438</v>
      </c>
      <c r="B461" s="28">
        <v>0.67113942129629622</v>
      </c>
      <c r="C461" s="4">
        <v>14.148</v>
      </c>
      <c r="D461" s="4">
        <v>0.61680000000000001</v>
      </c>
      <c r="E461" s="4" t="s">
        <v>155</v>
      </c>
      <c r="F461" s="4">
        <v>6168.3239780000004</v>
      </c>
      <c r="G461" s="4">
        <v>134.1</v>
      </c>
      <c r="H461" s="4">
        <v>13.5</v>
      </c>
      <c r="I461" s="4">
        <v>417.5</v>
      </c>
      <c r="K461" s="4">
        <v>0.1</v>
      </c>
      <c r="L461" s="4">
        <v>0.87219999999999998</v>
      </c>
      <c r="M461" s="4">
        <v>12.34</v>
      </c>
      <c r="N461" s="4">
        <v>0.53800000000000003</v>
      </c>
      <c r="O461" s="4">
        <v>116.9691</v>
      </c>
      <c r="P461" s="4">
        <v>11.7746</v>
      </c>
      <c r="Q461" s="4">
        <v>128.69999999999999</v>
      </c>
      <c r="R461" s="4">
        <v>93.776399999999995</v>
      </c>
      <c r="S461" s="4">
        <v>9.4398999999999997</v>
      </c>
      <c r="T461" s="4">
        <v>103.2</v>
      </c>
      <c r="U461" s="4">
        <v>417.54680000000002</v>
      </c>
      <c r="X461" s="4">
        <v>0</v>
      </c>
      <c r="Y461" s="4">
        <v>8.72E-2</v>
      </c>
      <c r="Z461" s="4" t="s">
        <v>377</v>
      </c>
      <c r="AA461" s="4">
        <v>0</v>
      </c>
      <c r="AB461" s="4">
        <v>11.7</v>
      </c>
      <c r="AC461" s="4">
        <v>840</v>
      </c>
      <c r="AD461" s="4">
        <v>863</v>
      </c>
      <c r="AE461" s="4">
        <v>821</v>
      </c>
      <c r="AF461" s="4">
        <v>88</v>
      </c>
      <c r="AG461" s="4">
        <v>22.38</v>
      </c>
      <c r="AH461" s="4">
        <v>0.51</v>
      </c>
      <c r="AI461" s="4">
        <v>976</v>
      </c>
      <c r="AJ461" s="4">
        <v>-1</v>
      </c>
      <c r="AK461" s="4">
        <v>0</v>
      </c>
      <c r="AL461" s="4">
        <v>23</v>
      </c>
      <c r="AM461" s="4">
        <v>190</v>
      </c>
      <c r="AN461" s="4">
        <v>188.6</v>
      </c>
      <c r="AO461" s="4">
        <v>2.9</v>
      </c>
      <c r="AP461" s="4">
        <v>195</v>
      </c>
      <c r="AQ461" s="4" t="s">
        <v>155</v>
      </c>
      <c r="AR461" s="4">
        <v>2</v>
      </c>
      <c r="AS461" s="5">
        <v>0.87905092592592593</v>
      </c>
      <c r="AT461" s="4">
        <v>47.16442</v>
      </c>
      <c r="AU461" s="4">
        <v>-88.486804000000006</v>
      </c>
      <c r="AV461" s="4">
        <v>318.60000000000002</v>
      </c>
      <c r="AW461" s="4">
        <v>33.799999999999997</v>
      </c>
      <c r="AX461" s="4">
        <v>12</v>
      </c>
      <c r="AY461" s="4">
        <v>10</v>
      </c>
      <c r="AZ461" s="4" t="s">
        <v>425</v>
      </c>
      <c r="BA461" s="4">
        <v>1.095</v>
      </c>
      <c r="BB461" s="4">
        <v>1.0349999999999999</v>
      </c>
      <c r="BC461" s="4">
        <v>1.83</v>
      </c>
      <c r="BD461" s="4">
        <v>14.063000000000001</v>
      </c>
      <c r="BE461" s="4">
        <v>14.32</v>
      </c>
      <c r="BF461" s="4">
        <v>1.02</v>
      </c>
      <c r="BG461" s="4">
        <v>14.653</v>
      </c>
      <c r="BH461" s="4">
        <v>2896.8290000000002</v>
      </c>
      <c r="BI461" s="4">
        <v>80.382999999999996</v>
      </c>
      <c r="BJ461" s="4">
        <v>2.8759999999999999</v>
      </c>
      <c r="BK461" s="4">
        <v>0.28899999999999998</v>
      </c>
      <c r="BL461" s="4">
        <v>3.165</v>
      </c>
      <c r="BM461" s="4">
        <v>2.3050000000000002</v>
      </c>
      <c r="BN461" s="4">
        <v>0.23200000000000001</v>
      </c>
      <c r="BO461" s="4">
        <v>2.5369999999999999</v>
      </c>
      <c r="BP461" s="4">
        <v>3.2412000000000001</v>
      </c>
      <c r="BT461" s="4">
        <v>14.887</v>
      </c>
      <c r="BU461" s="4">
        <v>0.28881600000000002</v>
      </c>
      <c r="BV461" s="4">
        <v>-5</v>
      </c>
      <c r="BW461" s="4">
        <v>0.60444900000000001</v>
      </c>
      <c r="BX461" s="4">
        <v>7.0579409999999996</v>
      </c>
      <c r="BY461" s="4">
        <v>12.20987</v>
      </c>
    </row>
    <row r="462" spans="1:77">
      <c r="A462" s="2">
        <v>42438</v>
      </c>
      <c r="B462" s="28">
        <v>0.67115099537037037</v>
      </c>
      <c r="C462" s="4">
        <v>14.127000000000001</v>
      </c>
      <c r="D462" s="4">
        <v>0.69840000000000002</v>
      </c>
      <c r="E462" s="4" t="s">
        <v>155</v>
      </c>
      <c r="F462" s="4">
        <v>6983.7374579999996</v>
      </c>
      <c r="G462" s="4">
        <v>141</v>
      </c>
      <c r="H462" s="4">
        <v>13.5</v>
      </c>
      <c r="I462" s="4">
        <v>421.4</v>
      </c>
      <c r="K462" s="4">
        <v>0.1</v>
      </c>
      <c r="L462" s="4">
        <v>0.87170000000000003</v>
      </c>
      <c r="M462" s="4">
        <v>12.313499999999999</v>
      </c>
      <c r="N462" s="4">
        <v>0.60870000000000002</v>
      </c>
      <c r="O462" s="4">
        <v>122.8734</v>
      </c>
      <c r="P462" s="4">
        <v>11.7674</v>
      </c>
      <c r="Q462" s="4">
        <v>134.6</v>
      </c>
      <c r="R462" s="4">
        <v>98.51</v>
      </c>
      <c r="S462" s="4">
        <v>9.4341000000000008</v>
      </c>
      <c r="T462" s="4">
        <v>107.9</v>
      </c>
      <c r="U462" s="4">
        <v>421.36090000000002</v>
      </c>
      <c r="X462" s="4">
        <v>0</v>
      </c>
      <c r="Y462" s="4">
        <v>8.72E-2</v>
      </c>
      <c r="Z462" s="4" t="s">
        <v>377</v>
      </c>
      <c r="AA462" s="4">
        <v>0</v>
      </c>
      <c r="AB462" s="4">
        <v>11.7</v>
      </c>
      <c r="AC462" s="4">
        <v>838</v>
      </c>
      <c r="AD462" s="4">
        <v>861</v>
      </c>
      <c r="AE462" s="4">
        <v>819</v>
      </c>
      <c r="AF462" s="4">
        <v>88</v>
      </c>
      <c r="AG462" s="4">
        <v>22.38</v>
      </c>
      <c r="AH462" s="4">
        <v>0.51</v>
      </c>
      <c r="AI462" s="4">
        <v>976</v>
      </c>
      <c r="AJ462" s="4">
        <v>-1</v>
      </c>
      <c r="AK462" s="4">
        <v>0</v>
      </c>
      <c r="AL462" s="4">
        <v>23</v>
      </c>
      <c r="AM462" s="4">
        <v>190</v>
      </c>
      <c r="AN462" s="4">
        <v>189</v>
      </c>
      <c r="AO462" s="4">
        <v>2.9</v>
      </c>
      <c r="AP462" s="4">
        <v>195</v>
      </c>
      <c r="AQ462" s="4" t="s">
        <v>155</v>
      </c>
      <c r="AR462" s="4">
        <v>2</v>
      </c>
      <c r="AS462" s="5">
        <v>0.87906249999999997</v>
      </c>
      <c r="AT462" s="4">
        <v>47.164403</v>
      </c>
      <c r="AU462" s="4">
        <v>-88.486999999999995</v>
      </c>
      <c r="AV462" s="4">
        <v>318.39999999999998</v>
      </c>
      <c r="AW462" s="4">
        <v>33</v>
      </c>
      <c r="AX462" s="4">
        <v>12</v>
      </c>
      <c r="AY462" s="4">
        <v>10</v>
      </c>
      <c r="AZ462" s="4" t="s">
        <v>425</v>
      </c>
      <c r="BA462" s="4">
        <v>1.2</v>
      </c>
      <c r="BB462" s="4">
        <v>1.0649999999999999</v>
      </c>
      <c r="BC462" s="4">
        <v>1.9</v>
      </c>
      <c r="BD462" s="4">
        <v>14.063000000000001</v>
      </c>
      <c r="BE462" s="4">
        <v>14.25</v>
      </c>
      <c r="BF462" s="4">
        <v>1.01</v>
      </c>
      <c r="BG462" s="4">
        <v>14.724</v>
      </c>
      <c r="BH462" s="4">
        <v>2880.6239999999998</v>
      </c>
      <c r="BI462" s="4">
        <v>90.638999999999996</v>
      </c>
      <c r="BJ462" s="4">
        <v>3.01</v>
      </c>
      <c r="BK462" s="4">
        <v>0.28799999999999998</v>
      </c>
      <c r="BL462" s="4">
        <v>3.2989999999999999</v>
      </c>
      <c r="BM462" s="4">
        <v>2.4129999999999998</v>
      </c>
      <c r="BN462" s="4">
        <v>0.23100000000000001</v>
      </c>
      <c r="BO462" s="4">
        <v>2.6440000000000001</v>
      </c>
      <c r="BP462" s="4">
        <v>3.2595000000000001</v>
      </c>
      <c r="BT462" s="4">
        <v>14.827</v>
      </c>
      <c r="BU462" s="4">
        <v>0.28663300000000003</v>
      </c>
      <c r="BV462" s="4">
        <v>-5</v>
      </c>
      <c r="BW462" s="4">
        <v>0.60510200000000003</v>
      </c>
      <c r="BX462" s="4">
        <v>7.004594</v>
      </c>
      <c r="BY462" s="4">
        <v>12.22306</v>
      </c>
    </row>
    <row r="463" spans="1:77">
      <c r="A463" s="2">
        <v>42438</v>
      </c>
      <c r="B463" s="28">
        <v>0.67116256944444441</v>
      </c>
      <c r="C463" s="4">
        <v>13.731</v>
      </c>
      <c r="D463" s="4">
        <v>1.1952</v>
      </c>
      <c r="E463" s="4" t="s">
        <v>155</v>
      </c>
      <c r="F463" s="4">
        <v>11952.164948</v>
      </c>
      <c r="G463" s="4">
        <v>157.80000000000001</v>
      </c>
      <c r="H463" s="4">
        <v>13.5</v>
      </c>
      <c r="I463" s="4">
        <v>466.2</v>
      </c>
      <c r="K463" s="4">
        <v>0.1</v>
      </c>
      <c r="L463" s="4">
        <v>0.87029999999999996</v>
      </c>
      <c r="M463" s="4">
        <v>11.9497</v>
      </c>
      <c r="N463" s="4">
        <v>1.0402</v>
      </c>
      <c r="O463" s="4">
        <v>137.3416</v>
      </c>
      <c r="P463" s="4">
        <v>11.737</v>
      </c>
      <c r="Q463" s="4">
        <v>149.1</v>
      </c>
      <c r="R463" s="4">
        <v>110.1095</v>
      </c>
      <c r="S463" s="4">
        <v>9.4098000000000006</v>
      </c>
      <c r="T463" s="4">
        <v>119.5</v>
      </c>
      <c r="U463" s="4">
        <v>466.20339999999999</v>
      </c>
      <c r="X463" s="4">
        <v>0</v>
      </c>
      <c r="Y463" s="4">
        <v>8.6999999999999994E-2</v>
      </c>
      <c r="Z463" s="4" t="s">
        <v>377</v>
      </c>
      <c r="AA463" s="4">
        <v>0</v>
      </c>
      <c r="AB463" s="4">
        <v>11.7</v>
      </c>
      <c r="AC463" s="4">
        <v>836</v>
      </c>
      <c r="AD463" s="4">
        <v>860</v>
      </c>
      <c r="AE463" s="4">
        <v>817</v>
      </c>
      <c r="AF463" s="4">
        <v>88</v>
      </c>
      <c r="AG463" s="4">
        <v>22.38</v>
      </c>
      <c r="AH463" s="4">
        <v>0.51</v>
      </c>
      <c r="AI463" s="4">
        <v>976</v>
      </c>
      <c r="AJ463" s="4">
        <v>-1</v>
      </c>
      <c r="AK463" s="4">
        <v>0</v>
      </c>
      <c r="AL463" s="4">
        <v>23</v>
      </c>
      <c r="AM463" s="4">
        <v>190</v>
      </c>
      <c r="AN463" s="4">
        <v>189</v>
      </c>
      <c r="AO463" s="4">
        <v>2.8</v>
      </c>
      <c r="AP463" s="4">
        <v>195</v>
      </c>
      <c r="AQ463" s="4" t="s">
        <v>155</v>
      </c>
      <c r="AR463" s="4">
        <v>2</v>
      </c>
      <c r="AS463" s="5">
        <v>0.87907407407407412</v>
      </c>
      <c r="AT463" s="4">
        <v>47.164372999999998</v>
      </c>
      <c r="AU463" s="4">
        <v>-88.487181000000007</v>
      </c>
      <c r="AV463" s="4">
        <v>318.39999999999998</v>
      </c>
      <c r="AW463" s="4">
        <v>32</v>
      </c>
      <c r="AX463" s="4">
        <v>12</v>
      </c>
      <c r="AY463" s="4">
        <v>10</v>
      </c>
      <c r="AZ463" s="4" t="s">
        <v>425</v>
      </c>
      <c r="BA463" s="4">
        <v>1.2649999999999999</v>
      </c>
      <c r="BB463" s="4">
        <v>1.49</v>
      </c>
      <c r="BC463" s="4">
        <v>2.29</v>
      </c>
      <c r="BD463" s="4">
        <v>14.063000000000001</v>
      </c>
      <c r="BE463" s="4">
        <v>14.09</v>
      </c>
      <c r="BF463" s="4">
        <v>1</v>
      </c>
      <c r="BG463" s="4">
        <v>14.907999999999999</v>
      </c>
      <c r="BH463" s="4">
        <v>2779.99</v>
      </c>
      <c r="BI463" s="4">
        <v>154.01499999999999</v>
      </c>
      <c r="BJ463" s="4">
        <v>3.3460000000000001</v>
      </c>
      <c r="BK463" s="4">
        <v>0.28599999999999998</v>
      </c>
      <c r="BL463" s="4">
        <v>3.6320000000000001</v>
      </c>
      <c r="BM463" s="4">
        <v>2.6829999999999998</v>
      </c>
      <c r="BN463" s="4">
        <v>0.22900000000000001</v>
      </c>
      <c r="BO463" s="4">
        <v>2.9119999999999999</v>
      </c>
      <c r="BP463" s="4">
        <v>3.5863999999999998</v>
      </c>
      <c r="BT463" s="4">
        <v>14.721</v>
      </c>
      <c r="BU463" s="4">
        <v>0.256409</v>
      </c>
      <c r="BV463" s="4">
        <v>-5</v>
      </c>
      <c r="BW463" s="4">
        <v>0.60544900000000001</v>
      </c>
      <c r="BX463" s="4">
        <v>6.2659950000000002</v>
      </c>
      <c r="BY463" s="4">
        <v>12.23007</v>
      </c>
    </row>
    <row r="464" spans="1:77">
      <c r="A464" s="2">
        <v>42438</v>
      </c>
      <c r="B464" s="28">
        <v>0.67117414351851856</v>
      </c>
      <c r="C464" s="4">
        <v>13.041</v>
      </c>
      <c r="D464" s="4">
        <v>2.6150000000000002</v>
      </c>
      <c r="E464" s="4" t="s">
        <v>155</v>
      </c>
      <c r="F464" s="4">
        <v>26149.750603</v>
      </c>
      <c r="G464" s="4">
        <v>137.4</v>
      </c>
      <c r="H464" s="4">
        <v>13.3</v>
      </c>
      <c r="I464" s="4">
        <v>693.9</v>
      </c>
      <c r="K464" s="4">
        <v>0.1</v>
      </c>
      <c r="L464" s="4">
        <v>0.86270000000000002</v>
      </c>
      <c r="M464" s="4">
        <v>11.250999999999999</v>
      </c>
      <c r="N464" s="4">
        <v>2.2559999999999998</v>
      </c>
      <c r="O464" s="4">
        <v>118.5177</v>
      </c>
      <c r="P464" s="4">
        <v>11.463200000000001</v>
      </c>
      <c r="Q464" s="4">
        <v>130</v>
      </c>
      <c r="R464" s="4">
        <v>95.018000000000001</v>
      </c>
      <c r="S464" s="4">
        <v>9.1902000000000008</v>
      </c>
      <c r="T464" s="4">
        <v>104.2</v>
      </c>
      <c r="U464" s="4">
        <v>693.93970000000002</v>
      </c>
      <c r="X464" s="4">
        <v>0</v>
      </c>
      <c r="Y464" s="4">
        <v>8.6300000000000002E-2</v>
      </c>
      <c r="Z464" s="4" t="s">
        <v>377</v>
      </c>
      <c r="AA464" s="4">
        <v>0</v>
      </c>
      <c r="AB464" s="4">
        <v>11.7</v>
      </c>
      <c r="AC464" s="4">
        <v>835</v>
      </c>
      <c r="AD464" s="4">
        <v>861</v>
      </c>
      <c r="AE464" s="4">
        <v>818</v>
      </c>
      <c r="AF464" s="4">
        <v>88</v>
      </c>
      <c r="AG464" s="4">
        <v>22.38</v>
      </c>
      <c r="AH464" s="4">
        <v>0.51</v>
      </c>
      <c r="AI464" s="4">
        <v>976</v>
      </c>
      <c r="AJ464" s="4">
        <v>-1</v>
      </c>
      <c r="AK464" s="4">
        <v>0</v>
      </c>
      <c r="AL464" s="4">
        <v>23</v>
      </c>
      <c r="AM464" s="4">
        <v>190</v>
      </c>
      <c r="AN464" s="4">
        <v>189</v>
      </c>
      <c r="AO464" s="4">
        <v>2.9</v>
      </c>
      <c r="AP464" s="4">
        <v>195</v>
      </c>
      <c r="AQ464" s="4" t="s">
        <v>155</v>
      </c>
      <c r="AR464" s="4">
        <v>2</v>
      </c>
      <c r="AS464" s="5">
        <v>0.87908564814814805</v>
      </c>
      <c r="AT464" s="4">
        <v>47.164332000000002</v>
      </c>
      <c r="AU464" s="4">
        <v>-88.487352999999999</v>
      </c>
      <c r="AV464" s="4">
        <v>318.7</v>
      </c>
      <c r="AW464" s="4">
        <v>31</v>
      </c>
      <c r="AX464" s="4">
        <v>12</v>
      </c>
      <c r="AY464" s="4">
        <v>10</v>
      </c>
      <c r="AZ464" s="4" t="s">
        <v>425</v>
      </c>
      <c r="BA464" s="4">
        <v>1.3</v>
      </c>
      <c r="BB464" s="4">
        <v>1.7</v>
      </c>
      <c r="BC464" s="4">
        <v>2.5</v>
      </c>
      <c r="BD464" s="4">
        <v>14.063000000000001</v>
      </c>
      <c r="BE464" s="4">
        <v>13.28</v>
      </c>
      <c r="BF464" s="4">
        <v>0.94</v>
      </c>
      <c r="BG464" s="4">
        <v>15.91</v>
      </c>
      <c r="BH464" s="4">
        <v>2512.9940000000001</v>
      </c>
      <c r="BI464" s="4">
        <v>320.71899999999999</v>
      </c>
      <c r="BJ464" s="4">
        <v>2.7719999999999998</v>
      </c>
      <c r="BK464" s="4">
        <v>0.26800000000000002</v>
      </c>
      <c r="BL464" s="4">
        <v>3.04</v>
      </c>
      <c r="BM464" s="4">
        <v>2.2229999999999999</v>
      </c>
      <c r="BN464" s="4">
        <v>0.215</v>
      </c>
      <c r="BO464" s="4">
        <v>2.4369999999999998</v>
      </c>
      <c r="BP464" s="4">
        <v>5.1253000000000002</v>
      </c>
      <c r="BT464" s="4">
        <v>14.010999999999999</v>
      </c>
      <c r="BU464" s="4">
        <v>0.25948900000000003</v>
      </c>
      <c r="BV464" s="4">
        <v>-5</v>
      </c>
      <c r="BW464" s="4">
        <v>0.60444900000000001</v>
      </c>
      <c r="BX464" s="4">
        <v>6.3412629999999996</v>
      </c>
      <c r="BY464" s="4">
        <v>12.20987</v>
      </c>
    </row>
    <row r="465" spans="1:77">
      <c r="A465" s="2">
        <v>42438</v>
      </c>
      <c r="B465" s="28">
        <v>0.67118571759259249</v>
      </c>
      <c r="C465" s="4">
        <v>12.497999999999999</v>
      </c>
      <c r="D465" s="4">
        <v>3.3856999999999999</v>
      </c>
      <c r="E465" s="4" t="s">
        <v>155</v>
      </c>
      <c r="F465" s="4">
        <v>33856.9107</v>
      </c>
      <c r="G465" s="4">
        <v>97.9</v>
      </c>
      <c r="H465" s="4">
        <v>12.9</v>
      </c>
      <c r="I465" s="4">
        <v>1055.8</v>
      </c>
      <c r="K465" s="4">
        <v>0.1</v>
      </c>
      <c r="L465" s="4">
        <v>0.85960000000000003</v>
      </c>
      <c r="M465" s="4">
        <v>10.7432</v>
      </c>
      <c r="N465" s="4">
        <v>2.9104000000000001</v>
      </c>
      <c r="O465" s="4">
        <v>84.130099999999999</v>
      </c>
      <c r="P465" s="4">
        <v>11.089</v>
      </c>
      <c r="Q465" s="4">
        <v>95.2</v>
      </c>
      <c r="R465" s="4">
        <v>67.448800000000006</v>
      </c>
      <c r="S465" s="4">
        <v>8.8902999999999999</v>
      </c>
      <c r="T465" s="4">
        <v>76.3</v>
      </c>
      <c r="U465" s="4">
        <v>1055.7982</v>
      </c>
      <c r="X465" s="4">
        <v>0</v>
      </c>
      <c r="Y465" s="4">
        <v>8.5999999999999993E-2</v>
      </c>
      <c r="Z465" s="4" t="s">
        <v>377</v>
      </c>
      <c r="AA465" s="4">
        <v>0</v>
      </c>
      <c r="AB465" s="4">
        <v>11.7</v>
      </c>
      <c r="AC465" s="4">
        <v>836</v>
      </c>
      <c r="AD465" s="4">
        <v>860</v>
      </c>
      <c r="AE465" s="4">
        <v>819</v>
      </c>
      <c r="AF465" s="4">
        <v>88</v>
      </c>
      <c r="AG465" s="4">
        <v>22.38</v>
      </c>
      <c r="AH465" s="4">
        <v>0.51</v>
      </c>
      <c r="AI465" s="4">
        <v>976</v>
      </c>
      <c r="AJ465" s="4">
        <v>-1</v>
      </c>
      <c r="AK465" s="4">
        <v>0</v>
      </c>
      <c r="AL465" s="4">
        <v>23</v>
      </c>
      <c r="AM465" s="4">
        <v>190</v>
      </c>
      <c r="AN465" s="4">
        <v>189</v>
      </c>
      <c r="AO465" s="4">
        <v>2.8</v>
      </c>
      <c r="AP465" s="4">
        <v>195</v>
      </c>
      <c r="AQ465" s="4" t="s">
        <v>155</v>
      </c>
      <c r="AR465" s="4">
        <v>2</v>
      </c>
      <c r="AS465" s="5">
        <v>0.8790972222222222</v>
      </c>
      <c r="AT465" s="4">
        <v>47.164290000000001</v>
      </c>
      <c r="AU465" s="4">
        <v>-88.487519000000006</v>
      </c>
      <c r="AV465" s="4">
        <v>318.89999999999998</v>
      </c>
      <c r="AW465" s="4">
        <v>30.3</v>
      </c>
      <c r="AX465" s="4">
        <v>12</v>
      </c>
      <c r="AY465" s="4">
        <v>10</v>
      </c>
      <c r="AZ465" s="4" t="s">
        <v>425</v>
      </c>
      <c r="BA465" s="4">
        <v>1.105</v>
      </c>
      <c r="BB465" s="4">
        <v>1.57</v>
      </c>
      <c r="BC465" s="4">
        <v>1.98</v>
      </c>
      <c r="BD465" s="4">
        <v>14.063000000000001</v>
      </c>
      <c r="BE465" s="4">
        <v>12.97</v>
      </c>
      <c r="BF465" s="4">
        <v>0.92</v>
      </c>
      <c r="BG465" s="4">
        <v>16.331</v>
      </c>
      <c r="BH465" s="4">
        <v>2367.5929999999998</v>
      </c>
      <c r="BI465" s="4">
        <v>408.226</v>
      </c>
      <c r="BJ465" s="4">
        <v>1.9419999999999999</v>
      </c>
      <c r="BK465" s="4">
        <v>0.25600000000000001</v>
      </c>
      <c r="BL465" s="4">
        <v>2.198</v>
      </c>
      <c r="BM465" s="4">
        <v>1.5569999999999999</v>
      </c>
      <c r="BN465" s="4">
        <v>0.20499999999999999</v>
      </c>
      <c r="BO465" s="4">
        <v>1.762</v>
      </c>
      <c r="BP465" s="4">
        <v>7.694</v>
      </c>
      <c r="BT465" s="4">
        <v>13.773999999999999</v>
      </c>
      <c r="BU465" s="4">
        <v>0.26322499999999999</v>
      </c>
      <c r="BV465" s="4">
        <v>-5</v>
      </c>
      <c r="BW465" s="4">
        <v>0.605653</v>
      </c>
      <c r="BX465" s="4">
        <v>6.4325609999999998</v>
      </c>
      <c r="BY465" s="4">
        <v>12.234190999999999</v>
      </c>
    </row>
    <row r="466" spans="1:77">
      <c r="A466" s="2">
        <v>42438</v>
      </c>
      <c r="B466" s="28">
        <v>0.67119729166666664</v>
      </c>
      <c r="C466" s="4">
        <v>12.244</v>
      </c>
      <c r="D466" s="4">
        <v>3.7366000000000001</v>
      </c>
      <c r="E466" s="4" t="s">
        <v>155</v>
      </c>
      <c r="F466" s="4">
        <v>37366.285713999998</v>
      </c>
      <c r="G466" s="4">
        <v>83.3</v>
      </c>
      <c r="H466" s="4">
        <v>12.9</v>
      </c>
      <c r="I466" s="4">
        <v>1245.2</v>
      </c>
      <c r="K466" s="4">
        <v>0.1</v>
      </c>
      <c r="L466" s="4">
        <v>0.85819999999999996</v>
      </c>
      <c r="M466" s="4">
        <v>10.507300000000001</v>
      </c>
      <c r="N466" s="4">
        <v>3.2067000000000001</v>
      </c>
      <c r="O466" s="4">
        <v>71.470500000000001</v>
      </c>
      <c r="P466" s="4">
        <v>11.070499999999999</v>
      </c>
      <c r="Q466" s="4">
        <v>82.5</v>
      </c>
      <c r="R466" s="4">
        <v>57.299399999999999</v>
      </c>
      <c r="S466" s="4">
        <v>8.8755000000000006</v>
      </c>
      <c r="T466" s="4">
        <v>66.2</v>
      </c>
      <c r="U466" s="4">
        <v>1245.2067999999999</v>
      </c>
      <c r="X466" s="4">
        <v>0</v>
      </c>
      <c r="Y466" s="4">
        <v>8.5800000000000001E-2</v>
      </c>
      <c r="Z466" s="4" t="s">
        <v>377</v>
      </c>
      <c r="AA466" s="4">
        <v>0</v>
      </c>
      <c r="AB466" s="4">
        <v>11.7</v>
      </c>
      <c r="AC466" s="4">
        <v>837</v>
      </c>
      <c r="AD466" s="4">
        <v>860</v>
      </c>
      <c r="AE466" s="4">
        <v>821</v>
      </c>
      <c r="AF466" s="4">
        <v>88</v>
      </c>
      <c r="AG466" s="4">
        <v>22.38</v>
      </c>
      <c r="AH466" s="4">
        <v>0.51</v>
      </c>
      <c r="AI466" s="4">
        <v>976</v>
      </c>
      <c r="AJ466" s="4">
        <v>-1</v>
      </c>
      <c r="AK466" s="4">
        <v>0</v>
      </c>
      <c r="AL466" s="4">
        <v>23</v>
      </c>
      <c r="AM466" s="4">
        <v>190</v>
      </c>
      <c r="AN466" s="4">
        <v>189</v>
      </c>
      <c r="AO466" s="4">
        <v>2.8</v>
      </c>
      <c r="AP466" s="4">
        <v>195</v>
      </c>
      <c r="AQ466" s="4" t="s">
        <v>155</v>
      </c>
      <c r="AR466" s="4">
        <v>2</v>
      </c>
      <c r="AS466" s="5">
        <v>0.87910879629629635</v>
      </c>
      <c r="AT466" s="4">
        <v>47.164256999999999</v>
      </c>
      <c r="AU466" s="4">
        <v>-88.487679999999997</v>
      </c>
      <c r="AV466" s="4">
        <v>319</v>
      </c>
      <c r="AW466" s="4">
        <v>29.2</v>
      </c>
      <c r="AX466" s="4">
        <v>12</v>
      </c>
      <c r="AY466" s="4">
        <v>10</v>
      </c>
      <c r="AZ466" s="4" t="s">
        <v>425</v>
      </c>
      <c r="BA466" s="4">
        <v>1</v>
      </c>
      <c r="BB466" s="4">
        <v>1.5649999999999999</v>
      </c>
      <c r="BC466" s="4">
        <v>1.83</v>
      </c>
      <c r="BD466" s="4">
        <v>14.063000000000001</v>
      </c>
      <c r="BE466" s="4">
        <v>12.83</v>
      </c>
      <c r="BF466" s="4">
        <v>0.91</v>
      </c>
      <c r="BG466" s="4">
        <v>16.526</v>
      </c>
      <c r="BH466" s="4">
        <v>2302.2759999999998</v>
      </c>
      <c r="BI466" s="4">
        <v>447.202</v>
      </c>
      <c r="BJ466" s="4">
        <v>1.64</v>
      </c>
      <c r="BK466" s="4">
        <v>0.254</v>
      </c>
      <c r="BL466" s="4">
        <v>1.8939999999999999</v>
      </c>
      <c r="BM466" s="4">
        <v>1.3149999999999999</v>
      </c>
      <c r="BN466" s="4">
        <v>0.20399999999999999</v>
      </c>
      <c r="BO466" s="4">
        <v>1.518</v>
      </c>
      <c r="BP466" s="4">
        <v>9.0221</v>
      </c>
      <c r="BT466" s="4">
        <v>13.672000000000001</v>
      </c>
      <c r="BU466" s="4">
        <v>0.245388</v>
      </c>
      <c r="BV466" s="4">
        <v>-5</v>
      </c>
      <c r="BW466" s="4">
        <v>0.60589800000000005</v>
      </c>
      <c r="BX466" s="4">
        <v>5.9966689999999998</v>
      </c>
      <c r="BY466" s="4">
        <v>12.239140000000001</v>
      </c>
    </row>
    <row r="467" spans="1:77">
      <c r="A467" s="2">
        <v>42438</v>
      </c>
      <c r="B467" s="28">
        <v>0.67120886574074079</v>
      </c>
      <c r="C467" s="4">
        <v>12.247</v>
      </c>
      <c r="D467" s="4">
        <v>3.9032</v>
      </c>
      <c r="E467" s="4" t="s">
        <v>155</v>
      </c>
      <c r="F467" s="4">
        <v>39032.415730000001</v>
      </c>
      <c r="G467" s="4">
        <v>76.599999999999994</v>
      </c>
      <c r="H467" s="4">
        <v>12.9</v>
      </c>
      <c r="I467" s="4">
        <v>1343.6</v>
      </c>
      <c r="K467" s="4">
        <v>0.1</v>
      </c>
      <c r="L467" s="4">
        <v>0.85650000000000004</v>
      </c>
      <c r="M467" s="4">
        <v>10.490399999999999</v>
      </c>
      <c r="N467" s="4">
        <v>3.3433000000000002</v>
      </c>
      <c r="O467" s="4">
        <v>65.615899999999996</v>
      </c>
      <c r="P467" s="4">
        <v>11.038500000000001</v>
      </c>
      <c r="Q467" s="4">
        <v>76.7</v>
      </c>
      <c r="R467" s="4">
        <v>52.605600000000003</v>
      </c>
      <c r="S467" s="4">
        <v>8.8498000000000001</v>
      </c>
      <c r="T467" s="4">
        <v>61.5</v>
      </c>
      <c r="U467" s="4">
        <v>1343.5751</v>
      </c>
      <c r="X467" s="4">
        <v>0</v>
      </c>
      <c r="Y467" s="4">
        <v>8.5699999999999998E-2</v>
      </c>
      <c r="Z467" s="4" t="s">
        <v>377</v>
      </c>
      <c r="AA467" s="4">
        <v>0</v>
      </c>
      <c r="AB467" s="4">
        <v>11.7</v>
      </c>
      <c r="AC467" s="4">
        <v>838</v>
      </c>
      <c r="AD467" s="4">
        <v>860</v>
      </c>
      <c r="AE467" s="4">
        <v>822</v>
      </c>
      <c r="AF467" s="4">
        <v>88</v>
      </c>
      <c r="AG467" s="4">
        <v>22.38</v>
      </c>
      <c r="AH467" s="4">
        <v>0.51</v>
      </c>
      <c r="AI467" s="4">
        <v>976</v>
      </c>
      <c r="AJ467" s="4">
        <v>-1</v>
      </c>
      <c r="AK467" s="4">
        <v>0</v>
      </c>
      <c r="AL467" s="4">
        <v>23</v>
      </c>
      <c r="AM467" s="4">
        <v>190</v>
      </c>
      <c r="AN467" s="4">
        <v>188.4</v>
      </c>
      <c r="AO467" s="4">
        <v>2.8</v>
      </c>
      <c r="AP467" s="4">
        <v>195</v>
      </c>
      <c r="AQ467" s="4" t="s">
        <v>155</v>
      </c>
      <c r="AR467" s="4">
        <v>2</v>
      </c>
      <c r="AS467" s="5">
        <v>0.87912037037037039</v>
      </c>
      <c r="AT467" s="4">
        <v>47.164225999999999</v>
      </c>
      <c r="AU467" s="4">
        <v>-88.487831</v>
      </c>
      <c r="AV467" s="4">
        <v>319.2</v>
      </c>
      <c r="AW467" s="4">
        <v>27.9</v>
      </c>
      <c r="AX467" s="4">
        <v>12</v>
      </c>
      <c r="AY467" s="4">
        <v>10</v>
      </c>
      <c r="AZ467" s="4" t="s">
        <v>425</v>
      </c>
      <c r="BA467" s="4">
        <v>1.0649999999999999</v>
      </c>
      <c r="BB467" s="4">
        <v>1.665</v>
      </c>
      <c r="BC467" s="4">
        <v>1.9650000000000001</v>
      </c>
      <c r="BD467" s="4">
        <v>14.063000000000001</v>
      </c>
      <c r="BE467" s="4">
        <v>12.67</v>
      </c>
      <c r="BF467" s="4">
        <v>0.9</v>
      </c>
      <c r="BG467" s="4">
        <v>16.748000000000001</v>
      </c>
      <c r="BH467" s="4">
        <v>2277.1950000000002</v>
      </c>
      <c r="BI467" s="4">
        <v>461.91300000000001</v>
      </c>
      <c r="BJ467" s="4">
        <v>1.492</v>
      </c>
      <c r="BK467" s="4">
        <v>0.251</v>
      </c>
      <c r="BL467" s="4">
        <v>1.7430000000000001</v>
      </c>
      <c r="BM467" s="4">
        <v>1.196</v>
      </c>
      <c r="BN467" s="4">
        <v>0.20100000000000001</v>
      </c>
      <c r="BO467" s="4">
        <v>1.397</v>
      </c>
      <c r="BP467" s="4">
        <v>9.6441999999999997</v>
      </c>
      <c r="BT467" s="4">
        <v>13.519</v>
      </c>
      <c r="BU467" s="4">
        <v>0.23945</v>
      </c>
      <c r="BV467" s="4">
        <v>-5</v>
      </c>
      <c r="BW467" s="4">
        <v>0.60665100000000005</v>
      </c>
      <c r="BX467" s="4">
        <v>5.8515480000000002</v>
      </c>
      <c r="BY467" s="4">
        <v>12.254357000000001</v>
      </c>
    </row>
    <row r="468" spans="1:77">
      <c r="A468" s="2">
        <v>42438</v>
      </c>
      <c r="B468" s="28">
        <v>0.67122043981481483</v>
      </c>
      <c r="C468" s="4">
        <v>12.445</v>
      </c>
      <c r="D468" s="4">
        <v>3.2728000000000002</v>
      </c>
      <c r="E468" s="4" t="s">
        <v>155</v>
      </c>
      <c r="F468" s="4">
        <v>32728.2</v>
      </c>
      <c r="G468" s="4">
        <v>68.3</v>
      </c>
      <c r="H468" s="4">
        <v>12.8</v>
      </c>
      <c r="I468" s="4">
        <v>1251.5</v>
      </c>
      <c r="K468" s="4">
        <v>0.1</v>
      </c>
      <c r="L468" s="4">
        <v>0.86080000000000001</v>
      </c>
      <c r="M468" s="4">
        <v>10.712999999999999</v>
      </c>
      <c r="N468" s="4">
        <v>2.8174000000000001</v>
      </c>
      <c r="O468" s="4">
        <v>58.815300000000001</v>
      </c>
      <c r="P468" s="4">
        <v>11.007899999999999</v>
      </c>
      <c r="Q468" s="4">
        <v>69.8</v>
      </c>
      <c r="R468" s="4">
        <v>47.153399999999998</v>
      </c>
      <c r="S468" s="4">
        <v>8.8253000000000004</v>
      </c>
      <c r="T468" s="4">
        <v>56</v>
      </c>
      <c r="U468" s="4">
        <v>1251.5061000000001</v>
      </c>
      <c r="X468" s="4">
        <v>0</v>
      </c>
      <c r="Y468" s="4">
        <v>8.6099999999999996E-2</v>
      </c>
      <c r="Z468" s="4" t="s">
        <v>377</v>
      </c>
      <c r="AA468" s="4">
        <v>0</v>
      </c>
      <c r="AB468" s="4">
        <v>11.7</v>
      </c>
      <c r="AC468" s="4">
        <v>840</v>
      </c>
      <c r="AD468" s="4">
        <v>861</v>
      </c>
      <c r="AE468" s="4">
        <v>824</v>
      </c>
      <c r="AF468" s="4">
        <v>88</v>
      </c>
      <c r="AG468" s="4">
        <v>22.38</v>
      </c>
      <c r="AH468" s="4">
        <v>0.51</v>
      </c>
      <c r="AI468" s="4">
        <v>976</v>
      </c>
      <c r="AJ468" s="4">
        <v>-1</v>
      </c>
      <c r="AK468" s="4">
        <v>0</v>
      </c>
      <c r="AL468" s="4">
        <v>23</v>
      </c>
      <c r="AM468" s="4">
        <v>190</v>
      </c>
      <c r="AN468" s="4">
        <v>188</v>
      </c>
      <c r="AO468" s="4">
        <v>2.8</v>
      </c>
      <c r="AP468" s="4">
        <v>195</v>
      </c>
      <c r="AQ468" s="4" t="s">
        <v>155</v>
      </c>
      <c r="AR468" s="4">
        <v>2</v>
      </c>
      <c r="AS468" s="5">
        <v>0.87913194444444442</v>
      </c>
      <c r="AT468" s="4">
        <v>47.164203000000001</v>
      </c>
      <c r="AU468" s="4">
        <v>-88.487979999999993</v>
      </c>
      <c r="AV468" s="4">
        <v>319.5</v>
      </c>
      <c r="AW468" s="4">
        <v>26.6</v>
      </c>
      <c r="AX468" s="4">
        <v>12</v>
      </c>
      <c r="AY468" s="4">
        <v>10</v>
      </c>
      <c r="AZ468" s="4" t="s">
        <v>425</v>
      </c>
      <c r="BA468" s="4">
        <v>1.23</v>
      </c>
      <c r="BB468" s="4">
        <v>1.96</v>
      </c>
      <c r="BC468" s="4">
        <v>2.3250000000000002</v>
      </c>
      <c r="BD468" s="4">
        <v>14.063000000000001</v>
      </c>
      <c r="BE468" s="4">
        <v>13.09</v>
      </c>
      <c r="BF468" s="4">
        <v>0.93</v>
      </c>
      <c r="BG468" s="4">
        <v>16.166</v>
      </c>
      <c r="BH468" s="4">
        <v>2378.91</v>
      </c>
      <c r="BI468" s="4">
        <v>398.18799999999999</v>
      </c>
      <c r="BJ468" s="4">
        <v>1.3680000000000001</v>
      </c>
      <c r="BK468" s="4">
        <v>0.25600000000000001</v>
      </c>
      <c r="BL468" s="4">
        <v>1.6240000000000001</v>
      </c>
      <c r="BM468" s="4">
        <v>1.097</v>
      </c>
      <c r="BN468" s="4">
        <v>0.20499999999999999</v>
      </c>
      <c r="BO468" s="4">
        <v>1.302</v>
      </c>
      <c r="BP468" s="4">
        <v>9.1896000000000004</v>
      </c>
      <c r="BT468" s="4">
        <v>13.898999999999999</v>
      </c>
      <c r="BU468" s="4">
        <v>0.234596</v>
      </c>
      <c r="BV468" s="4">
        <v>-5</v>
      </c>
      <c r="BW468" s="4">
        <v>0.60744900000000002</v>
      </c>
      <c r="BX468" s="4">
        <v>5.7329290000000004</v>
      </c>
      <c r="BY468" s="4">
        <v>12.270479</v>
      </c>
    </row>
    <row r="469" spans="1:77">
      <c r="A469" s="2">
        <v>42438</v>
      </c>
      <c r="B469" s="28">
        <v>0.67123201388888887</v>
      </c>
      <c r="C469" s="4">
        <v>13.41</v>
      </c>
      <c r="D469" s="4">
        <v>1.6053999999999999</v>
      </c>
      <c r="E469" s="4" t="s">
        <v>155</v>
      </c>
      <c r="F469" s="4">
        <v>16054.154871000001</v>
      </c>
      <c r="G469" s="4">
        <v>53.8</v>
      </c>
      <c r="H469" s="4">
        <v>12.5</v>
      </c>
      <c r="I469" s="4">
        <v>625.20000000000005</v>
      </c>
      <c r="K469" s="4">
        <v>0.1</v>
      </c>
      <c r="L469" s="4">
        <v>0.86890000000000001</v>
      </c>
      <c r="M469" s="4">
        <v>11.652100000000001</v>
      </c>
      <c r="N469" s="4">
        <v>1.3949</v>
      </c>
      <c r="O469" s="4">
        <v>46.7089</v>
      </c>
      <c r="P469" s="4">
        <v>10.8613</v>
      </c>
      <c r="Q469" s="4">
        <v>57.6</v>
      </c>
      <c r="R469" s="4">
        <v>37.447499999999998</v>
      </c>
      <c r="S469" s="4">
        <v>8.7077000000000009</v>
      </c>
      <c r="T469" s="4">
        <v>46.2</v>
      </c>
      <c r="U469" s="4">
        <v>625.17579999999998</v>
      </c>
      <c r="X469" s="4">
        <v>0</v>
      </c>
      <c r="Y469" s="4">
        <v>8.6900000000000005E-2</v>
      </c>
      <c r="Z469" s="4" t="s">
        <v>377</v>
      </c>
      <c r="AA469" s="4">
        <v>0</v>
      </c>
      <c r="AB469" s="4">
        <v>11.7</v>
      </c>
      <c r="AC469" s="4">
        <v>843</v>
      </c>
      <c r="AD469" s="4">
        <v>863</v>
      </c>
      <c r="AE469" s="4">
        <v>827</v>
      </c>
      <c r="AF469" s="4">
        <v>88</v>
      </c>
      <c r="AG469" s="4">
        <v>22.38</v>
      </c>
      <c r="AH469" s="4">
        <v>0.51</v>
      </c>
      <c r="AI469" s="4">
        <v>976</v>
      </c>
      <c r="AJ469" s="4">
        <v>-1</v>
      </c>
      <c r="AK469" s="4">
        <v>0</v>
      </c>
      <c r="AL469" s="4">
        <v>23</v>
      </c>
      <c r="AM469" s="4">
        <v>190</v>
      </c>
      <c r="AN469" s="4">
        <v>188</v>
      </c>
      <c r="AO469" s="4">
        <v>2.7</v>
      </c>
      <c r="AP469" s="4">
        <v>195</v>
      </c>
      <c r="AQ469" s="4" t="s">
        <v>155</v>
      </c>
      <c r="AR469" s="4">
        <v>2</v>
      </c>
      <c r="AS469" s="5">
        <v>0.87914351851851846</v>
      </c>
      <c r="AT469" s="4">
        <v>47.164192</v>
      </c>
      <c r="AU469" s="4">
        <v>-88.488128000000003</v>
      </c>
      <c r="AV469" s="4">
        <v>319.7</v>
      </c>
      <c r="AW469" s="4">
        <v>25.2</v>
      </c>
      <c r="AX469" s="4">
        <v>12</v>
      </c>
      <c r="AY469" s="4">
        <v>10</v>
      </c>
      <c r="AZ469" s="4" t="s">
        <v>425</v>
      </c>
      <c r="BA469" s="4">
        <v>1.2350000000000001</v>
      </c>
      <c r="BB469" s="4">
        <v>1.7749999999999999</v>
      </c>
      <c r="BC469" s="4">
        <v>2.11</v>
      </c>
      <c r="BD469" s="4">
        <v>14.063000000000001</v>
      </c>
      <c r="BE469" s="4">
        <v>13.95</v>
      </c>
      <c r="BF469" s="4">
        <v>0.99</v>
      </c>
      <c r="BG469" s="4">
        <v>15.087999999999999</v>
      </c>
      <c r="BH469" s="4">
        <v>2695.5839999999998</v>
      </c>
      <c r="BI469" s="4">
        <v>205.392</v>
      </c>
      <c r="BJ469" s="4">
        <v>1.1319999999999999</v>
      </c>
      <c r="BK469" s="4">
        <v>0.26300000000000001</v>
      </c>
      <c r="BL469" s="4">
        <v>1.395</v>
      </c>
      <c r="BM469" s="4">
        <v>0.90700000000000003</v>
      </c>
      <c r="BN469" s="4">
        <v>0.21099999999999999</v>
      </c>
      <c r="BO469" s="4">
        <v>1.1180000000000001</v>
      </c>
      <c r="BP469" s="4">
        <v>4.7824</v>
      </c>
      <c r="BT469" s="4">
        <v>14.616</v>
      </c>
      <c r="BU469" s="4">
        <v>0.20455200000000001</v>
      </c>
      <c r="BV469" s="4">
        <v>-5</v>
      </c>
      <c r="BW469" s="4">
        <v>0.60699999999999998</v>
      </c>
      <c r="BX469" s="4">
        <v>4.9987389999999996</v>
      </c>
      <c r="BY469" s="4">
        <v>12.2614</v>
      </c>
    </row>
    <row r="470" spans="1:77">
      <c r="A470" s="2">
        <v>42438</v>
      </c>
      <c r="B470" s="28">
        <v>0.67124358796296291</v>
      </c>
      <c r="C470" s="4">
        <v>13.835000000000001</v>
      </c>
      <c r="D470" s="4">
        <v>0.4148</v>
      </c>
      <c r="E470" s="4" t="s">
        <v>155</v>
      </c>
      <c r="F470" s="4">
        <v>4148.4067249999998</v>
      </c>
      <c r="G470" s="4">
        <v>53.9</v>
      </c>
      <c r="H470" s="4">
        <v>12.5</v>
      </c>
      <c r="I470" s="4">
        <v>268.60000000000002</v>
      </c>
      <c r="K470" s="4">
        <v>0.1</v>
      </c>
      <c r="L470" s="4">
        <v>0.87649999999999995</v>
      </c>
      <c r="M470" s="4">
        <v>12.1257</v>
      </c>
      <c r="N470" s="4">
        <v>0.36359999999999998</v>
      </c>
      <c r="O470" s="4">
        <v>47.280999999999999</v>
      </c>
      <c r="P470" s="4">
        <v>10.9557</v>
      </c>
      <c r="Q470" s="4">
        <v>58.2</v>
      </c>
      <c r="R470" s="4">
        <v>37.906100000000002</v>
      </c>
      <c r="S470" s="4">
        <v>8.7834000000000003</v>
      </c>
      <c r="T470" s="4">
        <v>46.7</v>
      </c>
      <c r="U470" s="4">
        <v>268.64530000000002</v>
      </c>
      <c r="X470" s="4">
        <v>0</v>
      </c>
      <c r="Y470" s="4">
        <v>8.7599999999999997E-2</v>
      </c>
      <c r="Z470" s="4" t="s">
        <v>377</v>
      </c>
      <c r="AA470" s="4">
        <v>0</v>
      </c>
      <c r="AB470" s="4">
        <v>11.8</v>
      </c>
      <c r="AC470" s="4">
        <v>843</v>
      </c>
      <c r="AD470" s="4">
        <v>865</v>
      </c>
      <c r="AE470" s="4">
        <v>827</v>
      </c>
      <c r="AF470" s="4">
        <v>88</v>
      </c>
      <c r="AG470" s="4">
        <v>22.38</v>
      </c>
      <c r="AH470" s="4">
        <v>0.51</v>
      </c>
      <c r="AI470" s="4">
        <v>976</v>
      </c>
      <c r="AJ470" s="4">
        <v>-1</v>
      </c>
      <c r="AK470" s="4">
        <v>0</v>
      </c>
      <c r="AL470" s="4">
        <v>23</v>
      </c>
      <c r="AM470" s="4">
        <v>190</v>
      </c>
      <c r="AN470" s="4">
        <v>189.1</v>
      </c>
      <c r="AO470" s="4">
        <v>2.7</v>
      </c>
      <c r="AP470" s="4">
        <v>195</v>
      </c>
      <c r="AQ470" s="4" t="s">
        <v>155</v>
      </c>
      <c r="AR470" s="4">
        <v>2</v>
      </c>
      <c r="AS470" s="5">
        <v>0.87915509259259261</v>
      </c>
      <c r="AT470" s="4">
        <v>47.164212999999997</v>
      </c>
      <c r="AU470" s="4">
        <v>-88.488264000000001</v>
      </c>
      <c r="AV470" s="4">
        <v>319.60000000000002</v>
      </c>
      <c r="AW470" s="4">
        <v>23.9</v>
      </c>
      <c r="AX470" s="4">
        <v>12</v>
      </c>
      <c r="AY470" s="4">
        <v>10</v>
      </c>
      <c r="AZ470" s="4" t="s">
        <v>425</v>
      </c>
      <c r="BA470" s="4">
        <v>1.2</v>
      </c>
      <c r="BB470" s="4">
        <v>1.6</v>
      </c>
      <c r="BC470" s="4">
        <v>1.9649350000000001</v>
      </c>
      <c r="BD470" s="4">
        <v>14.063000000000001</v>
      </c>
      <c r="BE470" s="4">
        <v>14.84</v>
      </c>
      <c r="BF470" s="4">
        <v>1.06</v>
      </c>
      <c r="BG470" s="4">
        <v>14.095000000000001</v>
      </c>
      <c r="BH470" s="4">
        <v>2938.6109999999999</v>
      </c>
      <c r="BI470" s="4">
        <v>56.082000000000001</v>
      </c>
      <c r="BJ470" s="4">
        <v>1.2</v>
      </c>
      <c r="BK470" s="4">
        <v>0.27800000000000002</v>
      </c>
      <c r="BL470" s="4">
        <v>1.478</v>
      </c>
      <c r="BM470" s="4">
        <v>0.96199999999999997</v>
      </c>
      <c r="BN470" s="4">
        <v>0.223</v>
      </c>
      <c r="BO470" s="4">
        <v>1.1850000000000001</v>
      </c>
      <c r="BP470" s="4">
        <v>2.1528</v>
      </c>
      <c r="BT470" s="4">
        <v>15.444000000000001</v>
      </c>
      <c r="BU470" s="4">
        <v>0.19402</v>
      </c>
      <c r="BV470" s="4">
        <v>-5</v>
      </c>
      <c r="BW470" s="4">
        <v>0.60699999999999998</v>
      </c>
      <c r="BX470" s="4">
        <v>4.7413639999999999</v>
      </c>
      <c r="BY470" s="4">
        <v>12.2614</v>
      </c>
    </row>
    <row r="471" spans="1:77">
      <c r="A471" s="2">
        <v>42438</v>
      </c>
      <c r="B471" s="28">
        <v>0.67125516203703706</v>
      </c>
      <c r="C471" s="4">
        <v>13.955</v>
      </c>
      <c r="D471" s="4">
        <v>0.18590000000000001</v>
      </c>
      <c r="E471" s="4" t="s">
        <v>155</v>
      </c>
      <c r="F471" s="4">
        <v>1858.5748599999999</v>
      </c>
      <c r="G471" s="4">
        <v>70.3</v>
      </c>
      <c r="H471" s="4">
        <v>12.5</v>
      </c>
      <c r="I471" s="4">
        <v>141.80000000000001</v>
      </c>
      <c r="K471" s="4">
        <v>0.1</v>
      </c>
      <c r="L471" s="4">
        <v>0.87770000000000004</v>
      </c>
      <c r="M471" s="4">
        <v>12.2485</v>
      </c>
      <c r="N471" s="4">
        <v>0.16309999999999999</v>
      </c>
      <c r="O471" s="4">
        <v>61.678600000000003</v>
      </c>
      <c r="P471" s="4">
        <v>10.971299999999999</v>
      </c>
      <c r="Q471" s="4">
        <v>72.599999999999994</v>
      </c>
      <c r="R471" s="4">
        <v>49.448999999999998</v>
      </c>
      <c r="S471" s="4">
        <v>8.7958999999999996</v>
      </c>
      <c r="T471" s="4">
        <v>58.2</v>
      </c>
      <c r="U471" s="4">
        <v>141.75649999999999</v>
      </c>
      <c r="X471" s="4">
        <v>0</v>
      </c>
      <c r="Y471" s="4">
        <v>8.7800000000000003E-2</v>
      </c>
      <c r="Z471" s="4" t="s">
        <v>377</v>
      </c>
      <c r="AA471" s="4">
        <v>0</v>
      </c>
      <c r="AB471" s="4">
        <v>11.8</v>
      </c>
      <c r="AC471" s="4">
        <v>843</v>
      </c>
      <c r="AD471" s="4">
        <v>866</v>
      </c>
      <c r="AE471" s="4">
        <v>827</v>
      </c>
      <c r="AF471" s="4">
        <v>88</v>
      </c>
      <c r="AG471" s="4">
        <v>22.38</v>
      </c>
      <c r="AH471" s="4">
        <v>0.51</v>
      </c>
      <c r="AI471" s="4">
        <v>976</v>
      </c>
      <c r="AJ471" s="4">
        <v>-1</v>
      </c>
      <c r="AK471" s="4">
        <v>0</v>
      </c>
      <c r="AL471" s="4">
        <v>23</v>
      </c>
      <c r="AM471" s="4">
        <v>190</v>
      </c>
      <c r="AN471" s="4">
        <v>190</v>
      </c>
      <c r="AO471" s="4">
        <v>2.9</v>
      </c>
      <c r="AP471" s="4">
        <v>195</v>
      </c>
      <c r="AQ471" s="4" t="s">
        <v>155</v>
      </c>
      <c r="AR471" s="4">
        <v>2</v>
      </c>
      <c r="AS471" s="5">
        <v>0.87916666666666676</v>
      </c>
      <c r="AT471" s="4">
        <v>47.164242999999999</v>
      </c>
      <c r="AU471" s="4">
        <v>-88.488386000000006</v>
      </c>
      <c r="AV471" s="4">
        <v>319.60000000000002</v>
      </c>
      <c r="AW471" s="4">
        <v>22.5</v>
      </c>
      <c r="AX471" s="4">
        <v>12</v>
      </c>
      <c r="AY471" s="4">
        <v>10</v>
      </c>
      <c r="AZ471" s="4" t="s">
        <v>425</v>
      </c>
      <c r="BA471" s="4">
        <v>1.0700700000000001</v>
      </c>
      <c r="BB471" s="4">
        <v>1.5350349999999999</v>
      </c>
      <c r="BC471" s="4">
        <v>1.8700699999999999</v>
      </c>
      <c r="BD471" s="4">
        <v>14.063000000000001</v>
      </c>
      <c r="BE471" s="4">
        <v>15</v>
      </c>
      <c r="BF471" s="4">
        <v>1.07</v>
      </c>
      <c r="BG471" s="4">
        <v>13.933999999999999</v>
      </c>
      <c r="BH471" s="4">
        <v>2990.0340000000001</v>
      </c>
      <c r="BI471" s="4">
        <v>25.344999999999999</v>
      </c>
      <c r="BJ471" s="4">
        <v>1.577</v>
      </c>
      <c r="BK471" s="4">
        <v>0.28000000000000003</v>
      </c>
      <c r="BL471" s="4">
        <v>1.857</v>
      </c>
      <c r="BM471" s="4">
        <v>1.264</v>
      </c>
      <c r="BN471" s="4">
        <v>0.22500000000000001</v>
      </c>
      <c r="BO471" s="4">
        <v>1.4890000000000001</v>
      </c>
      <c r="BP471" s="4">
        <v>1.1443000000000001</v>
      </c>
      <c r="BT471" s="4">
        <v>15.579000000000001</v>
      </c>
      <c r="BU471" s="4">
        <v>0.19583700000000001</v>
      </c>
      <c r="BV471" s="4">
        <v>-5</v>
      </c>
      <c r="BW471" s="4">
        <v>0.60644900000000002</v>
      </c>
      <c r="BX471" s="4">
        <v>4.7857669999999999</v>
      </c>
      <c r="BY471" s="4">
        <v>12.25027</v>
      </c>
    </row>
    <row r="472" spans="1:77">
      <c r="A472" s="2">
        <v>42438</v>
      </c>
      <c r="B472" s="28">
        <v>0.67126673611111121</v>
      </c>
      <c r="C472" s="4">
        <v>14.148999999999999</v>
      </c>
      <c r="D472" s="4">
        <v>0.23119999999999999</v>
      </c>
      <c r="E472" s="4" t="s">
        <v>155</v>
      </c>
      <c r="F472" s="4">
        <v>2311.7543860000001</v>
      </c>
      <c r="G472" s="4">
        <v>94.4</v>
      </c>
      <c r="H472" s="4">
        <v>12.5</v>
      </c>
      <c r="I472" s="4">
        <v>133.19999999999999</v>
      </c>
      <c r="K472" s="4">
        <v>0.1</v>
      </c>
      <c r="L472" s="4">
        <v>0.87590000000000001</v>
      </c>
      <c r="M472" s="4">
        <v>12.3925</v>
      </c>
      <c r="N472" s="4">
        <v>0.20250000000000001</v>
      </c>
      <c r="O472" s="4">
        <v>82.711299999999994</v>
      </c>
      <c r="P472" s="4">
        <v>10.9482</v>
      </c>
      <c r="Q472" s="4">
        <v>93.7</v>
      </c>
      <c r="R472" s="4">
        <v>66.311300000000003</v>
      </c>
      <c r="S472" s="4">
        <v>8.7774000000000001</v>
      </c>
      <c r="T472" s="4">
        <v>75.099999999999994</v>
      </c>
      <c r="U472" s="4">
        <v>133.22130000000001</v>
      </c>
      <c r="X472" s="4">
        <v>0</v>
      </c>
      <c r="Y472" s="4">
        <v>8.7599999999999997E-2</v>
      </c>
      <c r="Z472" s="4" t="s">
        <v>377</v>
      </c>
      <c r="AA472" s="4">
        <v>0</v>
      </c>
      <c r="AB472" s="4">
        <v>11.8</v>
      </c>
      <c r="AC472" s="4">
        <v>842</v>
      </c>
      <c r="AD472" s="4">
        <v>866</v>
      </c>
      <c r="AE472" s="4">
        <v>826</v>
      </c>
      <c r="AF472" s="4">
        <v>88</v>
      </c>
      <c r="AG472" s="4">
        <v>22.38</v>
      </c>
      <c r="AH472" s="4">
        <v>0.51</v>
      </c>
      <c r="AI472" s="4">
        <v>976</v>
      </c>
      <c r="AJ472" s="4">
        <v>-1</v>
      </c>
      <c r="AK472" s="4">
        <v>0</v>
      </c>
      <c r="AL472" s="4">
        <v>23</v>
      </c>
      <c r="AM472" s="4">
        <v>190</v>
      </c>
      <c r="AN472" s="4">
        <v>190</v>
      </c>
      <c r="AO472" s="4">
        <v>3</v>
      </c>
      <c r="AP472" s="4">
        <v>195</v>
      </c>
      <c r="AQ472" s="4" t="s">
        <v>155</v>
      </c>
      <c r="AR472" s="4">
        <v>2</v>
      </c>
      <c r="AS472" s="5">
        <v>0.87917824074074069</v>
      </c>
      <c r="AT472" s="4">
        <v>47.164262999999998</v>
      </c>
      <c r="AU472" s="4">
        <v>-88.488499000000004</v>
      </c>
      <c r="AV472" s="4">
        <v>319.5</v>
      </c>
      <c r="AW472" s="4">
        <v>21</v>
      </c>
      <c r="AX472" s="4">
        <v>12</v>
      </c>
      <c r="AY472" s="4">
        <v>10</v>
      </c>
      <c r="AZ472" s="4" t="s">
        <v>425</v>
      </c>
      <c r="BA472" s="4">
        <v>1.0649999999999999</v>
      </c>
      <c r="BB472" s="4">
        <v>1.5</v>
      </c>
      <c r="BC472" s="4">
        <v>1.8</v>
      </c>
      <c r="BD472" s="4">
        <v>14.063000000000001</v>
      </c>
      <c r="BE472" s="4">
        <v>14.76</v>
      </c>
      <c r="BF472" s="4">
        <v>1.05</v>
      </c>
      <c r="BG472" s="4">
        <v>14.173999999999999</v>
      </c>
      <c r="BH472" s="4">
        <v>2981.259</v>
      </c>
      <c r="BI472" s="4">
        <v>31.001999999999999</v>
      </c>
      <c r="BJ472" s="4">
        <v>2.0840000000000001</v>
      </c>
      <c r="BK472" s="4">
        <v>0.27600000000000002</v>
      </c>
      <c r="BL472" s="4">
        <v>2.36</v>
      </c>
      <c r="BM472" s="4">
        <v>1.671</v>
      </c>
      <c r="BN472" s="4">
        <v>0.221</v>
      </c>
      <c r="BO472" s="4">
        <v>1.8919999999999999</v>
      </c>
      <c r="BP472" s="4">
        <v>1.0598000000000001</v>
      </c>
      <c r="BT472" s="4">
        <v>15.32</v>
      </c>
      <c r="BU472" s="4">
        <v>0.20763200000000001</v>
      </c>
      <c r="BV472" s="4">
        <v>-5</v>
      </c>
      <c r="BW472" s="4">
        <v>0.607653</v>
      </c>
      <c r="BX472" s="4">
        <v>5.0740069999999999</v>
      </c>
      <c r="BY472" s="4">
        <v>12.274590999999999</v>
      </c>
    </row>
    <row r="473" spans="1:77">
      <c r="A473" s="2">
        <v>42438</v>
      </c>
      <c r="B473" s="28">
        <v>0.67127831018518513</v>
      </c>
      <c r="C473" s="4">
        <v>14.417999999999999</v>
      </c>
      <c r="D473" s="4">
        <v>0.60270000000000001</v>
      </c>
      <c r="E473" s="4" t="s">
        <v>155</v>
      </c>
      <c r="F473" s="4">
        <v>6027.3</v>
      </c>
      <c r="G473" s="4">
        <v>109.4</v>
      </c>
      <c r="H473" s="4">
        <v>12.5</v>
      </c>
      <c r="I473" s="4">
        <v>289.39999999999998</v>
      </c>
      <c r="K473" s="4">
        <v>0.1</v>
      </c>
      <c r="L473" s="4">
        <v>0.87039999999999995</v>
      </c>
      <c r="M473" s="4">
        <v>12.5494</v>
      </c>
      <c r="N473" s="4">
        <v>0.52459999999999996</v>
      </c>
      <c r="O473" s="4">
        <v>95.257099999999994</v>
      </c>
      <c r="P473" s="4">
        <v>10.880100000000001</v>
      </c>
      <c r="Q473" s="4">
        <v>106.1</v>
      </c>
      <c r="R473" s="4">
        <v>76.369500000000002</v>
      </c>
      <c r="S473" s="4">
        <v>8.7227999999999994</v>
      </c>
      <c r="T473" s="4">
        <v>85.1</v>
      </c>
      <c r="U473" s="4">
        <v>289.35939999999999</v>
      </c>
      <c r="X473" s="4">
        <v>0</v>
      </c>
      <c r="Y473" s="4">
        <v>8.6999999999999994E-2</v>
      </c>
      <c r="Z473" s="4" t="s">
        <v>377</v>
      </c>
      <c r="AA473" s="4">
        <v>0</v>
      </c>
      <c r="AB473" s="4">
        <v>11.8</v>
      </c>
      <c r="AC473" s="4">
        <v>840</v>
      </c>
      <c r="AD473" s="4">
        <v>865</v>
      </c>
      <c r="AE473" s="4">
        <v>824</v>
      </c>
      <c r="AF473" s="4">
        <v>88</v>
      </c>
      <c r="AG473" s="4">
        <v>22.38</v>
      </c>
      <c r="AH473" s="4">
        <v>0.51</v>
      </c>
      <c r="AI473" s="4">
        <v>976</v>
      </c>
      <c r="AJ473" s="4">
        <v>-1</v>
      </c>
      <c r="AK473" s="4">
        <v>0</v>
      </c>
      <c r="AL473" s="4">
        <v>23</v>
      </c>
      <c r="AM473" s="4">
        <v>190</v>
      </c>
      <c r="AN473" s="4">
        <v>190</v>
      </c>
      <c r="AO473" s="4">
        <v>2.9</v>
      </c>
      <c r="AP473" s="4">
        <v>195</v>
      </c>
      <c r="AQ473" s="4" t="s">
        <v>155</v>
      </c>
      <c r="AR473" s="4">
        <v>2</v>
      </c>
      <c r="AS473" s="5">
        <v>0.87918981481481484</v>
      </c>
      <c r="AT473" s="4">
        <v>47.164273999999999</v>
      </c>
      <c r="AU473" s="4">
        <v>-88.488612000000003</v>
      </c>
      <c r="AV473" s="4">
        <v>319.39999999999998</v>
      </c>
      <c r="AW473" s="4">
        <v>20</v>
      </c>
      <c r="AX473" s="4">
        <v>12</v>
      </c>
      <c r="AY473" s="4">
        <v>10</v>
      </c>
      <c r="AZ473" s="4" t="s">
        <v>425</v>
      </c>
      <c r="BA473" s="4">
        <v>1.1000000000000001</v>
      </c>
      <c r="BB473" s="4">
        <v>1.5</v>
      </c>
      <c r="BC473" s="4">
        <v>1.8</v>
      </c>
      <c r="BD473" s="4">
        <v>14.063000000000001</v>
      </c>
      <c r="BE473" s="4">
        <v>14.11</v>
      </c>
      <c r="BF473" s="4">
        <v>1</v>
      </c>
      <c r="BG473" s="4">
        <v>14.888999999999999</v>
      </c>
      <c r="BH473" s="4">
        <v>2904.6709999999998</v>
      </c>
      <c r="BI473" s="4">
        <v>77.284999999999997</v>
      </c>
      <c r="BJ473" s="4">
        <v>2.3090000000000002</v>
      </c>
      <c r="BK473" s="4">
        <v>0.26400000000000001</v>
      </c>
      <c r="BL473" s="4">
        <v>2.573</v>
      </c>
      <c r="BM473" s="4">
        <v>1.851</v>
      </c>
      <c r="BN473" s="4">
        <v>0.21099999999999999</v>
      </c>
      <c r="BO473" s="4">
        <v>2.0630000000000002</v>
      </c>
      <c r="BP473" s="4">
        <v>2.2147000000000001</v>
      </c>
      <c r="BT473" s="4">
        <v>14.648999999999999</v>
      </c>
      <c r="BU473" s="4">
        <v>0.22365299999999999</v>
      </c>
      <c r="BV473" s="4">
        <v>-5</v>
      </c>
      <c r="BW473" s="4">
        <v>0.60789800000000005</v>
      </c>
      <c r="BX473" s="4">
        <v>5.4655199999999997</v>
      </c>
      <c r="BY473" s="4">
        <v>12.279540000000001</v>
      </c>
    </row>
    <row r="474" spans="1:77">
      <c r="A474" s="2">
        <v>42438</v>
      </c>
      <c r="B474" s="28">
        <v>0.67128988425925928</v>
      </c>
      <c r="C474" s="4">
        <v>14.009</v>
      </c>
      <c r="D474" s="4">
        <v>0.93500000000000005</v>
      </c>
      <c r="E474" s="4" t="s">
        <v>155</v>
      </c>
      <c r="F474" s="4">
        <v>9349.6672209999997</v>
      </c>
      <c r="G474" s="4">
        <v>109.7</v>
      </c>
      <c r="H474" s="4">
        <v>12.5</v>
      </c>
      <c r="I474" s="4">
        <v>453.5</v>
      </c>
      <c r="K474" s="4">
        <v>0.1</v>
      </c>
      <c r="L474" s="4">
        <v>0.87050000000000005</v>
      </c>
      <c r="M474" s="4">
        <v>12.194100000000001</v>
      </c>
      <c r="N474" s="4">
        <v>0.81379999999999997</v>
      </c>
      <c r="O474" s="4">
        <v>95.488900000000001</v>
      </c>
      <c r="P474" s="4">
        <v>10.869300000000001</v>
      </c>
      <c r="Q474" s="4">
        <v>106.4</v>
      </c>
      <c r="R474" s="4">
        <v>76.555400000000006</v>
      </c>
      <c r="S474" s="4">
        <v>8.7141999999999999</v>
      </c>
      <c r="T474" s="4">
        <v>85.3</v>
      </c>
      <c r="U474" s="4">
        <v>453.48059999999998</v>
      </c>
      <c r="X474" s="4">
        <v>0</v>
      </c>
      <c r="Y474" s="4">
        <v>8.6999999999999994E-2</v>
      </c>
      <c r="Z474" s="4" t="s">
        <v>377</v>
      </c>
      <c r="AA474" s="4">
        <v>0</v>
      </c>
      <c r="AB474" s="4">
        <v>11.8</v>
      </c>
      <c r="AC474" s="4">
        <v>838</v>
      </c>
      <c r="AD474" s="4">
        <v>862</v>
      </c>
      <c r="AE474" s="4">
        <v>822</v>
      </c>
      <c r="AF474" s="4">
        <v>88</v>
      </c>
      <c r="AG474" s="4">
        <v>22.38</v>
      </c>
      <c r="AH474" s="4">
        <v>0.51</v>
      </c>
      <c r="AI474" s="4">
        <v>976</v>
      </c>
      <c r="AJ474" s="4">
        <v>-1</v>
      </c>
      <c r="AK474" s="4">
        <v>0</v>
      </c>
      <c r="AL474" s="4">
        <v>23</v>
      </c>
      <c r="AM474" s="4">
        <v>190</v>
      </c>
      <c r="AN474" s="4">
        <v>190</v>
      </c>
      <c r="AO474" s="4">
        <v>2.9</v>
      </c>
      <c r="AP474" s="4">
        <v>195</v>
      </c>
      <c r="AQ474" s="4" t="s">
        <v>155</v>
      </c>
      <c r="AR474" s="4">
        <v>2</v>
      </c>
      <c r="AS474" s="5">
        <v>0.87920138888888888</v>
      </c>
      <c r="AT474" s="4">
        <v>47.164287000000002</v>
      </c>
      <c r="AU474" s="4">
        <v>-88.488726999999997</v>
      </c>
      <c r="AV474" s="4">
        <v>319.3</v>
      </c>
      <c r="AW474" s="4">
        <v>19.7</v>
      </c>
      <c r="AX474" s="4">
        <v>12</v>
      </c>
      <c r="AY474" s="4">
        <v>10</v>
      </c>
      <c r="AZ474" s="4" t="s">
        <v>425</v>
      </c>
      <c r="BA474" s="4">
        <v>1.0349999999999999</v>
      </c>
      <c r="BB474" s="4">
        <v>1.175</v>
      </c>
      <c r="BC474" s="4">
        <v>1.67</v>
      </c>
      <c r="BD474" s="4">
        <v>14.063000000000001</v>
      </c>
      <c r="BE474" s="4">
        <v>14.11</v>
      </c>
      <c r="BF474" s="4">
        <v>1</v>
      </c>
      <c r="BG474" s="4">
        <v>14.882</v>
      </c>
      <c r="BH474" s="4">
        <v>2833.1909999999998</v>
      </c>
      <c r="BI474" s="4">
        <v>120.35</v>
      </c>
      <c r="BJ474" s="4">
        <v>2.323</v>
      </c>
      <c r="BK474" s="4">
        <v>0.26400000000000001</v>
      </c>
      <c r="BL474" s="4">
        <v>2.5880000000000001</v>
      </c>
      <c r="BM474" s="4">
        <v>1.863</v>
      </c>
      <c r="BN474" s="4">
        <v>0.21199999999999999</v>
      </c>
      <c r="BO474" s="4">
        <v>2.0750000000000002</v>
      </c>
      <c r="BP474" s="4">
        <v>3.484</v>
      </c>
      <c r="BT474" s="4">
        <v>14.705</v>
      </c>
      <c r="BU474" s="4">
        <v>0.26136599999999999</v>
      </c>
      <c r="BV474" s="4">
        <v>-5</v>
      </c>
      <c r="BW474" s="4">
        <v>0.60644900000000002</v>
      </c>
      <c r="BX474" s="4">
        <v>6.3871320000000003</v>
      </c>
      <c r="BY474" s="4">
        <v>12.25027</v>
      </c>
    </row>
    <row r="475" spans="1:77">
      <c r="A475" s="2">
        <v>42438</v>
      </c>
      <c r="B475" s="28">
        <v>0.67130145833333332</v>
      </c>
      <c r="C475" s="4">
        <v>13.843999999999999</v>
      </c>
      <c r="D475" s="4">
        <v>0.9032</v>
      </c>
      <c r="E475" s="4" t="s">
        <v>155</v>
      </c>
      <c r="F475" s="4">
        <v>9031.8151259999995</v>
      </c>
      <c r="G475" s="4">
        <v>129.4</v>
      </c>
      <c r="H475" s="4">
        <v>12.3</v>
      </c>
      <c r="I475" s="4">
        <v>498.5</v>
      </c>
      <c r="K475" s="4">
        <v>0.1</v>
      </c>
      <c r="L475" s="4">
        <v>0.87190000000000001</v>
      </c>
      <c r="M475" s="4">
        <v>12.071400000000001</v>
      </c>
      <c r="N475" s="4">
        <v>0.78749999999999998</v>
      </c>
      <c r="O475" s="4">
        <v>112.8044</v>
      </c>
      <c r="P475" s="4">
        <v>10.7136</v>
      </c>
      <c r="Q475" s="4">
        <v>123.5</v>
      </c>
      <c r="R475" s="4">
        <v>90.4375</v>
      </c>
      <c r="S475" s="4">
        <v>8.5892999999999997</v>
      </c>
      <c r="T475" s="4">
        <v>99</v>
      </c>
      <c r="U475" s="4">
        <v>498.4837</v>
      </c>
      <c r="X475" s="4">
        <v>0</v>
      </c>
      <c r="Y475" s="4">
        <v>8.72E-2</v>
      </c>
      <c r="Z475" s="4" t="s">
        <v>377</v>
      </c>
      <c r="AA475" s="4">
        <v>0</v>
      </c>
      <c r="AB475" s="4">
        <v>11.8</v>
      </c>
      <c r="AC475" s="4">
        <v>836</v>
      </c>
      <c r="AD475" s="4">
        <v>861</v>
      </c>
      <c r="AE475" s="4">
        <v>820</v>
      </c>
      <c r="AF475" s="4">
        <v>88</v>
      </c>
      <c r="AG475" s="4">
        <v>22.38</v>
      </c>
      <c r="AH475" s="4">
        <v>0.51</v>
      </c>
      <c r="AI475" s="4">
        <v>976</v>
      </c>
      <c r="AJ475" s="4">
        <v>-1</v>
      </c>
      <c r="AK475" s="4">
        <v>0</v>
      </c>
      <c r="AL475" s="4">
        <v>23</v>
      </c>
      <c r="AM475" s="4">
        <v>190</v>
      </c>
      <c r="AN475" s="4">
        <v>190</v>
      </c>
      <c r="AO475" s="4">
        <v>2.8</v>
      </c>
      <c r="AP475" s="4">
        <v>195</v>
      </c>
      <c r="AQ475" s="4" t="s">
        <v>155</v>
      </c>
      <c r="AR475" s="4">
        <v>2</v>
      </c>
      <c r="AS475" s="5">
        <v>0.87921296296296303</v>
      </c>
      <c r="AT475" s="4">
        <v>47.164296</v>
      </c>
      <c r="AU475" s="4">
        <v>-88.488844</v>
      </c>
      <c r="AV475" s="4">
        <v>319.2</v>
      </c>
      <c r="AW475" s="4">
        <v>19.7</v>
      </c>
      <c r="AX475" s="4">
        <v>12</v>
      </c>
      <c r="AY475" s="4">
        <v>10</v>
      </c>
      <c r="AZ475" s="4" t="s">
        <v>425</v>
      </c>
      <c r="BA475" s="4">
        <v>1</v>
      </c>
      <c r="BB475" s="4">
        <v>1</v>
      </c>
      <c r="BC475" s="4">
        <v>1.6</v>
      </c>
      <c r="BD475" s="4">
        <v>14.063000000000001</v>
      </c>
      <c r="BE475" s="4">
        <v>14.29</v>
      </c>
      <c r="BF475" s="4">
        <v>1.02</v>
      </c>
      <c r="BG475" s="4">
        <v>14.688000000000001</v>
      </c>
      <c r="BH475" s="4">
        <v>2836.183</v>
      </c>
      <c r="BI475" s="4">
        <v>117.764</v>
      </c>
      <c r="BJ475" s="4">
        <v>2.7749999999999999</v>
      </c>
      <c r="BK475" s="4">
        <v>0.26400000000000001</v>
      </c>
      <c r="BL475" s="4">
        <v>3.0390000000000001</v>
      </c>
      <c r="BM475" s="4">
        <v>2.2250000000000001</v>
      </c>
      <c r="BN475" s="4">
        <v>0.21099999999999999</v>
      </c>
      <c r="BO475" s="4">
        <v>2.4369999999999998</v>
      </c>
      <c r="BP475" s="4">
        <v>3.8727999999999998</v>
      </c>
      <c r="BT475" s="4">
        <v>14.896000000000001</v>
      </c>
      <c r="BU475" s="4">
        <v>0.30587700000000001</v>
      </c>
      <c r="BV475" s="4">
        <v>-5</v>
      </c>
      <c r="BW475" s="4">
        <v>0.607653</v>
      </c>
      <c r="BX475" s="4">
        <v>7.474869</v>
      </c>
      <c r="BY475" s="4">
        <v>12.274590999999999</v>
      </c>
    </row>
    <row r="476" spans="1:77">
      <c r="A476" s="2">
        <v>42438</v>
      </c>
      <c r="B476" s="28">
        <v>0.67131303240740747</v>
      </c>
      <c r="C476" s="4">
        <v>13.942</v>
      </c>
      <c r="D476" s="4">
        <v>0.71660000000000001</v>
      </c>
      <c r="E476" s="4" t="s">
        <v>155</v>
      </c>
      <c r="F476" s="4">
        <v>7165.8010119999999</v>
      </c>
      <c r="G476" s="4">
        <v>161.5</v>
      </c>
      <c r="H476" s="4">
        <v>12.2</v>
      </c>
      <c r="I476" s="4">
        <v>527.5</v>
      </c>
      <c r="K476" s="4">
        <v>0.1</v>
      </c>
      <c r="L476" s="4">
        <v>0.87280000000000002</v>
      </c>
      <c r="M476" s="4">
        <v>12.1684</v>
      </c>
      <c r="N476" s="4">
        <v>0.62539999999999996</v>
      </c>
      <c r="O476" s="4">
        <v>140.97280000000001</v>
      </c>
      <c r="P476" s="4">
        <v>10.6366</v>
      </c>
      <c r="Q476" s="4">
        <v>151.6</v>
      </c>
      <c r="R476" s="4">
        <v>113.02070000000001</v>
      </c>
      <c r="S476" s="4">
        <v>8.5275999999999996</v>
      </c>
      <c r="T476" s="4">
        <v>121.5</v>
      </c>
      <c r="U476" s="4">
        <v>527.50400000000002</v>
      </c>
      <c r="X476" s="4">
        <v>0</v>
      </c>
      <c r="Y476" s="4">
        <v>8.7300000000000003E-2</v>
      </c>
      <c r="Z476" s="4" t="s">
        <v>377</v>
      </c>
      <c r="AA476" s="4">
        <v>0</v>
      </c>
      <c r="AB476" s="4">
        <v>11.8</v>
      </c>
      <c r="AC476" s="4">
        <v>837</v>
      </c>
      <c r="AD476" s="4">
        <v>860</v>
      </c>
      <c r="AE476" s="4">
        <v>820</v>
      </c>
      <c r="AF476" s="4">
        <v>88</v>
      </c>
      <c r="AG476" s="4">
        <v>22.38</v>
      </c>
      <c r="AH476" s="4">
        <v>0.51</v>
      </c>
      <c r="AI476" s="4">
        <v>976</v>
      </c>
      <c r="AJ476" s="4">
        <v>-1</v>
      </c>
      <c r="AK476" s="4">
        <v>0</v>
      </c>
      <c r="AL476" s="4">
        <v>23</v>
      </c>
      <c r="AM476" s="4">
        <v>190</v>
      </c>
      <c r="AN476" s="4">
        <v>190</v>
      </c>
      <c r="AO476" s="4">
        <v>2.8</v>
      </c>
      <c r="AP476" s="4">
        <v>195</v>
      </c>
      <c r="AQ476" s="4" t="s">
        <v>155</v>
      </c>
      <c r="AR476" s="4">
        <v>2</v>
      </c>
      <c r="AS476" s="5">
        <v>0.87922453703703696</v>
      </c>
      <c r="AT476" s="4">
        <v>47.164298000000002</v>
      </c>
      <c r="AU476" s="4">
        <v>-88.488964999999993</v>
      </c>
      <c r="AV476" s="4">
        <v>319.10000000000002</v>
      </c>
      <c r="AW476" s="4">
        <v>20.3</v>
      </c>
      <c r="AX476" s="4">
        <v>12</v>
      </c>
      <c r="AY476" s="4">
        <v>10</v>
      </c>
      <c r="AZ476" s="4" t="s">
        <v>425</v>
      </c>
      <c r="BA476" s="4">
        <v>1</v>
      </c>
      <c r="BB476" s="4">
        <v>1.0649999999999999</v>
      </c>
      <c r="BC476" s="4">
        <v>1.6</v>
      </c>
      <c r="BD476" s="4">
        <v>14.063000000000001</v>
      </c>
      <c r="BE476" s="4">
        <v>14.39</v>
      </c>
      <c r="BF476" s="4">
        <v>1.02</v>
      </c>
      <c r="BG476" s="4">
        <v>14.577</v>
      </c>
      <c r="BH476" s="4">
        <v>2872.866</v>
      </c>
      <c r="BI476" s="4">
        <v>93.977999999999994</v>
      </c>
      <c r="BJ476" s="4">
        <v>3.4849999999999999</v>
      </c>
      <c r="BK476" s="4">
        <v>0.26300000000000001</v>
      </c>
      <c r="BL476" s="4">
        <v>3.7480000000000002</v>
      </c>
      <c r="BM476" s="4">
        <v>2.794</v>
      </c>
      <c r="BN476" s="4">
        <v>0.21099999999999999</v>
      </c>
      <c r="BO476" s="4">
        <v>3.0049999999999999</v>
      </c>
      <c r="BP476" s="4">
        <v>4.1181999999999999</v>
      </c>
      <c r="BT476" s="4">
        <v>14.981999999999999</v>
      </c>
      <c r="BU476" s="4">
        <v>0.30422500000000002</v>
      </c>
      <c r="BV476" s="4">
        <v>-5</v>
      </c>
      <c r="BW476" s="4">
        <v>0.60789800000000005</v>
      </c>
      <c r="BX476" s="4">
        <v>7.4344979999999996</v>
      </c>
      <c r="BY476" s="4">
        <v>12.279540000000001</v>
      </c>
    </row>
    <row r="477" spans="1:77">
      <c r="A477" s="2">
        <v>42438</v>
      </c>
      <c r="B477" s="28">
        <v>0.6713246064814814</v>
      </c>
      <c r="C477" s="4">
        <v>14.05</v>
      </c>
      <c r="D477" s="4">
        <v>0.50660000000000005</v>
      </c>
      <c r="E477" s="4" t="s">
        <v>155</v>
      </c>
      <c r="F477" s="4">
        <v>5066.3069139999998</v>
      </c>
      <c r="G477" s="4">
        <v>193.8</v>
      </c>
      <c r="H477" s="4">
        <v>12</v>
      </c>
      <c r="I477" s="4">
        <v>552.6</v>
      </c>
      <c r="K477" s="4">
        <v>0.1</v>
      </c>
      <c r="L477" s="4">
        <v>0.87380000000000002</v>
      </c>
      <c r="M477" s="4">
        <v>12.276300000000001</v>
      </c>
      <c r="N477" s="4">
        <v>0.44269999999999998</v>
      </c>
      <c r="O477" s="4">
        <v>169.35429999999999</v>
      </c>
      <c r="P477" s="4">
        <v>10.4854</v>
      </c>
      <c r="Q477" s="4">
        <v>179.8</v>
      </c>
      <c r="R477" s="4">
        <v>135.7747</v>
      </c>
      <c r="S477" s="4">
        <v>8.4063999999999997</v>
      </c>
      <c r="T477" s="4">
        <v>144.19999999999999</v>
      </c>
      <c r="U477" s="4">
        <v>552.6</v>
      </c>
      <c r="X477" s="4">
        <v>0</v>
      </c>
      <c r="Y477" s="4">
        <v>8.7400000000000005E-2</v>
      </c>
      <c r="Z477" s="4" t="s">
        <v>377</v>
      </c>
      <c r="AA477" s="4">
        <v>0</v>
      </c>
      <c r="AB477" s="4">
        <v>11.8</v>
      </c>
      <c r="AC477" s="4">
        <v>837</v>
      </c>
      <c r="AD477" s="4">
        <v>861</v>
      </c>
      <c r="AE477" s="4">
        <v>820</v>
      </c>
      <c r="AF477" s="4">
        <v>88</v>
      </c>
      <c r="AG477" s="4">
        <v>22.38</v>
      </c>
      <c r="AH477" s="4">
        <v>0.51</v>
      </c>
      <c r="AI477" s="4">
        <v>976</v>
      </c>
      <c r="AJ477" s="4">
        <v>-1</v>
      </c>
      <c r="AK477" s="4">
        <v>0</v>
      </c>
      <c r="AL477" s="4">
        <v>23</v>
      </c>
      <c r="AM477" s="4">
        <v>190</v>
      </c>
      <c r="AN477" s="4">
        <v>190</v>
      </c>
      <c r="AO477" s="4">
        <v>2.9</v>
      </c>
      <c r="AP477" s="4">
        <v>195</v>
      </c>
      <c r="AQ477" s="4" t="s">
        <v>155</v>
      </c>
      <c r="AR477" s="4">
        <v>2</v>
      </c>
      <c r="AS477" s="5">
        <v>0.87923611111111111</v>
      </c>
      <c r="AT477" s="4">
        <v>47.164282999999998</v>
      </c>
      <c r="AU477" s="4">
        <v>-88.489097000000001</v>
      </c>
      <c r="AV477" s="4">
        <v>319</v>
      </c>
      <c r="AW477" s="4">
        <v>22.3</v>
      </c>
      <c r="AX477" s="4">
        <v>12</v>
      </c>
      <c r="AY477" s="4">
        <v>10</v>
      </c>
      <c r="AZ477" s="4" t="s">
        <v>425</v>
      </c>
      <c r="BA477" s="4">
        <v>1.0649999999999999</v>
      </c>
      <c r="BB477" s="4">
        <v>1.165</v>
      </c>
      <c r="BC477" s="4">
        <v>1.665</v>
      </c>
      <c r="BD477" s="4">
        <v>14.063000000000001</v>
      </c>
      <c r="BE477" s="4">
        <v>14.51</v>
      </c>
      <c r="BF477" s="4">
        <v>1.03</v>
      </c>
      <c r="BG477" s="4">
        <v>14.444000000000001</v>
      </c>
      <c r="BH477" s="4">
        <v>2914.808</v>
      </c>
      <c r="BI477" s="4">
        <v>66.897999999999996</v>
      </c>
      <c r="BJ477" s="4">
        <v>4.2110000000000003</v>
      </c>
      <c r="BK477" s="4">
        <v>0.26100000000000001</v>
      </c>
      <c r="BL477" s="4">
        <v>4.4720000000000004</v>
      </c>
      <c r="BM477" s="4">
        <v>3.3759999999999999</v>
      </c>
      <c r="BN477" s="4">
        <v>0.20899999999999999</v>
      </c>
      <c r="BO477" s="4">
        <v>3.585</v>
      </c>
      <c r="BP477" s="4">
        <v>4.3385999999999996</v>
      </c>
      <c r="BT477" s="4">
        <v>15.085000000000001</v>
      </c>
      <c r="BU477" s="4">
        <v>0.31063200000000002</v>
      </c>
      <c r="BV477" s="4">
        <v>-5</v>
      </c>
      <c r="BW477" s="4">
        <v>0.60810200000000003</v>
      </c>
      <c r="BX477" s="4">
        <v>7.5910700000000002</v>
      </c>
      <c r="BY477" s="4">
        <v>12.283659999999999</v>
      </c>
    </row>
    <row r="478" spans="1:77">
      <c r="A478" s="2">
        <v>42438</v>
      </c>
      <c r="B478" s="28">
        <v>0.67133618055555555</v>
      </c>
      <c r="C478" s="4">
        <v>14.106999999999999</v>
      </c>
      <c r="D478" s="4">
        <v>0.35249999999999998</v>
      </c>
      <c r="E478" s="4" t="s">
        <v>155</v>
      </c>
      <c r="F478" s="4">
        <v>3524.779051</v>
      </c>
      <c r="G478" s="4">
        <v>225.8</v>
      </c>
      <c r="H478" s="4">
        <v>12</v>
      </c>
      <c r="I478" s="4">
        <v>685.8</v>
      </c>
      <c r="K478" s="4">
        <v>0.1</v>
      </c>
      <c r="L478" s="4">
        <v>0.87460000000000004</v>
      </c>
      <c r="M478" s="4">
        <v>12.337400000000001</v>
      </c>
      <c r="N478" s="4">
        <v>0.30830000000000002</v>
      </c>
      <c r="O478" s="4">
        <v>197.48750000000001</v>
      </c>
      <c r="P478" s="4">
        <v>10.495100000000001</v>
      </c>
      <c r="Q478" s="4">
        <v>208</v>
      </c>
      <c r="R478" s="4">
        <v>158.3296</v>
      </c>
      <c r="S478" s="4">
        <v>8.4140999999999995</v>
      </c>
      <c r="T478" s="4">
        <v>166.7</v>
      </c>
      <c r="U478" s="4">
        <v>685.80589999999995</v>
      </c>
      <c r="X478" s="4">
        <v>0</v>
      </c>
      <c r="Y478" s="4">
        <v>8.7499999999999994E-2</v>
      </c>
      <c r="Z478" s="4" t="s">
        <v>377</v>
      </c>
      <c r="AA478" s="4">
        <v>0</v>
      </c>
      <c r="AB478" s="4">
        <v>11.8</v>
      </c>
      <c r="AC478" s="4">
        <v>838</v>
      </c>
      <c r="AD478" s="4">
        <v>861</v>
      </c>
      <c r="AE478" s="4">
        <v>821</v>
      </c>
      <c r="AF478" s="4">
        <v>88</v>
      </c>
      <c r="AG478" s="4">
        <v>22.38</v>
      </c>
      <c r="AH478" s="4">
        <v>0.51</v>
      </c>
      <c r="AI478" s="4">
        <v>976</v>
      </c>
      <c r="AJ478" s="4">
        <v>-1</v>
      </c>
      <c r="AK478" s="4">
        <v>0</v>
      </c>
      <c r="AL478" s="4">
        <v>23</v>
      </c>
      <c r="AM478" s="4">
        <v>190</v>
      </c>
      <c r="AN478" s="4">
        <v>189.4</v>
      </c>
      <c r="AO478" s="4">
        <v>2.9</v>
      </c>
      <c r="AP478" s="4">
        <v>195</v>
      </c>
      <c r="AQ478" s="4" t="s">
        <v>155</v>
      </c>
      <c r="AR478" s="4">
        <v>2</v>
      </c>
      <c r="AS478" s="5">
        <v>0.87924768518518526</v>
      </c>
      <c r="AT478" s="4">
        <v>47.164254</v>
      </c>
      <c r="AU478" s="4">
        <v>-88.489236000000005</v>
      </c>
      <c r="AV478" s="4">
        <v>318.8</v>
      </c>
      <c r="AW478" s="4">
        <v>23.6</v>
      </c>
      <c r="AX478" s="4">
        <v>12</v>
      </c>
      <c r="AY478" s="4">
        <v>10</v>
      </c>
      <c r="AZ478" s="4" t="s">
        <v>425</v>
      </c>
      <c r="BA478" s="4">
        <v>1.1000000000000001</v>
      </c>
      <c r="BB478" s="4">
        <v>1.33</v>
      </c>
      <c r="BC478" s="4">
        <v>1.83</v>
      </c>
      <c r="BD478" s="4">
        <v>14.063000000000001</v>
      </c>
      <c r="BE478" s="4">
        <v>14.6</v>
      </c>
      <c r="BF478" s="4">
        <v>1.04</v>
      </c>
      <c r="BG478" s="4">
        <v>14.339</v>
      </c>
      <c r="BH478" s="4">
        <v>2943.1869999999999</v>
      </c>
      <c r="BI478" s="4">
        <v>46.807000000000002</v>
      </c>
      <c r="BJ478" s="4">
        <v>4.9340000000000002</v>
      </c>
      <c r="BK478" s="4">
        <v>0.26200000000000001</v>
      </c>
      <c r="BL478" s="4">
        <v>5.1959999999999997</v>
      </c>
      <c r="BM478" s="4">
        <v>3.9550000000000001</v>
      </c>
      <c r="BN478" s="4">
        <v>0.21</v>
      </c>
      <c r="BO478" s="4">
        <v>4.1660000000000004</v>
      </c>
      <c r="BP478" s="4">
        <v>5.4099000000000004</v>
      </c>
      <c r="BT478" s="4">
        <v>15.17</v>
      </c>
      <c r="BU478" s="4">
        <v>0.31397999999999998</v>
      </c>
      <c r="BV478" s="4">
        <v>-5</v>
      </c>
      <c r="BW478" s="4">
        <v>0.60844900000000002</v>
      </c>
      <c r="BX478" s="4">
        <v>7.6728860000000001</v>
      </c>
      <c r="BY478" s="4">
        <v>12.29067</v>
      </c>
    </row>
    <row r="479" spans="1:77">
      <c r="A479" s="2">
        <v>42438</v>
      </c>
      <c r="B479" s="28">
        <v>0.6713477546296297</v>
      </c>
      <c r="C479" s="4">
        <v>14.154</v>
      </c>
      <c r="D479" s="4">
        <v>0.25290000000000001</v>
      </c>
      <c r="E479" s="4" t="s">
        <v>155</v>
      </c>
      <c r="F479" s="4">
        <v>2529.25</v>
      </c>
      <c r="G479" s="4">
        <v>327.3</v>
      </c>
      <c r="H479" s="4">
        <v>12</v>
      </c>
      <c r="I479" s="4">
        <v>856</v>
      </c>
      <c r="K479" s="4">
        <v>0.1</v>
      </c>
      <c r="L479" s="4">
        <v>0.87490000000000001</v>
      </c>
      <c r="M479" s="4">
        <v>12.3835</v>
      </c>
      <c r="N479" s="4">
        <v>0.2213</v>
      </c>
      <c r="O479" s="4">
        <v>286.36630000000002</v>
      </c>
      <c r="P479" s="4">
        <v>10.5098</v>
      </c>
      <c r="Q479" s="4">
        <v>296.89999999999998</v>
      </c>
      <c r="R479" s="4">
        <v>229.5856</v>
      </c>
      <c r="S479" s="4">
        <v>8.4259000000000004</v>
      </c>
      <c r="T479" s="4">
        <v>238</v>
      </c>
      <c r="U479" s="4">
        <v>856.02639999999997</v>
      </c>
      <c r="X479" s="4">
        <v>0</v>
      </c>
      <c r="Y479" s="4">
        <v>8.7499999999999994E-2</v>
      </c>
      <c r="Z479" s="4" t="s">
        <v>377</v>
      </c>
      <c r="AA479" s="4">
        <v>0</v>
      </c>
      <c r="AB479" s="4">
        <v>11.7</v>
      </c>
      <c r="AC479" s="4">
        <v>839</v>
      </c>
      <c r="AD479" s="4">
        <v>863</v>
      </c>
      <c r="AE479" s="4">
        <v>823</v>
      </c>
      <c r="AF479" s="4">
        <v>88</v>
      </c>
      <c r="AG479" s="4">
        <v>22.38</v>
      </c>
      <c r="AH479" s="4">
        <v>0.51</v>
      </c>
      <c r="AI479" s="4">
        <v>976</v>
      </c>
      <c r="AJ479" s="4">
        <v>-1</v>
      </c>
      <c r="AK479" s="4">
        <v>0</v>
      </c>
      <c r="AL479" s="4">
        <v>23</v>
      </c>
      <c r="AM479" s="4">
        <v>190</v>
      </c>
      <c r="AN479" s="4">
        <v>189</v>
      </c>
      <c r="AO479" s="4">
        <v>2.8</v>
      </c>
      <c r="AP479" s="4">
        <v>195</v>
      </c>
      <c r="AQ479" s="4" t="s">
        <v>155</v>
      </c>
      <c r="AR479" s="4">
        <v>2</v>
      </c>
      <c r="AS479" s="5">
        <v>0.8792592592592593</v>
      </c>
      <c r="AT479" s="4">
        <v>47.164214999999999</v>
      </c>
      <c r="AU479" s="4">
        <v>-88.489375999999993</v>
      </c>
      <c r="AV479" s="4">
        <v>318.60000000000002</v>
      </c>
      <c r="AW479" s="4">
        <v>24.8</v>
      </c>
      <c r="AX479" s="4">
        <v>12</v>
      </c>
      <c r="AY479" s="4">
        <v>10</v>
      </c>
      <c r="AZ479" s="4" t="s">
        <v>425</v>
      </c>
      <c r="BA479" s="4">
        <v>1.1000000000000001</v>
      </c>
      <c r="BB479" s="4">
        <v>1.4</v>
      </c>
      <c r="BC479" s="4">
        <v>1.9</v>
      </c>
      <c r="BD479" s="4">
        <v>14.063000000000001</v>
      </c>
      <c r="BE479" s="4">
        <v>14.65</v>
      </c>
      <c r="BF479" s="4">
        <v>1.04</v>
      </c>
      <c r="BG479" s="4">
        <v>14.297000000000001</v>
      </c>
      <c r="BH479" s="4">
        <v>2959.761</v>
      </c>
      <c r="BI479" s="4">
        <v>33.662999999999997</v>
      </c>
      <c r="BJ479" s="4">
        <v>7.1680000000000001</v>
      </c>
      <c r="BK479" s="4">
        <v>0.26300000000000001</v>
      </c>
      <c r="BL479" s="4">
        <v>7.431</v>
      </c>
      <c r="BM479" s="4">
        <v>5.7460000000000004</v>
      </c>
      <c r="BN479" s="4">
        <v>0.21099999999999999</v>
      </c>
      <c r="BO479" s="4">
        <v>5.9569999999999999</v>
      </c>
      <c r="BP479" s="4">
        <v>6.7655000000000003</v>
      </c>
      <c r="BT479" s="4">
        <v>15.205</v>
      </c>
      <c r="BU479" s="4">
        <v>0.31602000000000002</v>
      </c>
      <c r="BV479" s="4">
        <v>-5</v>
      </c>
      <c r="BW479" s="4">
        <v>0.60744900000000002</v>
      </c>
      <c r="BX479" s="4">
        <v>7.7227389999999998</v>
      </c>
      <c r="BY479" s="4">
        <v>12.27047</v>
      </c>
    </row>
    <row r="480" spans="1:77">
      <c r="A480" s="2">
        <v>42438</v>
      </c>
      <c r="B480" s="28">
        <v>0.67135932870370374</v>
      </c>
      <c r="C480" s="4">
        <v>14.221</v>
      </c>
      <c r="D480" s="4">
        <v>0.20369999999999999</v>
      </c>
      <c r="E480" s="4" t="s">
        <v>155</v>
      </c>
      <c r="F480" s="4">
        <v>2037.3556490000001</v>
      </c>
      <c r="G480" s="4">
        <v>375.2</v>
      </c>
      <c r="H480" s="4">
        <v>12.1</v>
      </c>
      <c r="I480" s="4">
        <v>891.8</v>
      </c>
      <c r="K480" s="4">
        <v>0.1</v>
      </c>
      <c r="L480" s="4">
        <v>0.87480000000000002</v>
      </c>
      <c r="M480" s="4">
        <v>12.441000000000001</v>
      </c>
      <c r="N480" s="4">
        <v>0.1782</v>
      </c>
      <c r="O480" s="4">
        <v>328.24090000000001</v>
      </c>
      <c r="P480" s="4">
        <v>10.5726</v>
      </c>
      <c r="Q480" s="4">
        <v>338.8</v>
      </c>
      <c r="R480" s="4">
        <v>263.15730000000002</v>
      </c>
      <c r="S480" s="4">
        <v>8.4762000000000004</v>
      </c>
      <c r="T480" s="4">
        <v>271.60000000000002</v>
      </c>
      <c r="U480" s="4">
        <v>891.80200000000002</v>
      </c>
      <c r="X480" s="4">
        <v>0</v>
      </c>
      <c r="Y480" s="4">
        <v>8.7499999999999994E-2</v>
      </c>
      <c r="Z480" s="4" t="s">
        <v>377</v>
      </c>
      <c r="AA480" s="4">
        <v>0</v>
      </c>
      <c r="AB480" s="4">
        <v>11.8</v>
      </c>
      <c r="AC480" s="4">
        <v>841</v>
      </c>
      <c r="AD480" s="4">
        <v>864</v>
      </c>
      <c r="AE480" s="4">
        <v>825</v>
      </c>
      <c r="AF480" s="4">
        <v>88</v>
      </c>
      <c r="AG480" s="4">
        <v>22.38</v>
      </c>
      <c r="AH480" s="4">
        <v>0.51</v>
      </c>
      <c r="AI480" s="4">
        <v>976</v>
      </c>
      <c r="AJ480" s="4">
        <v>-1</v>
      </c>
      <c r="AK480" s="4">
        <v>0</v>
      </c>
      <c r="AL480" s="4">
        <v>23</v>
      </c>
      <c r="AM480" s="4">
        <v>190</v>
      </c>
      <c r="AN480" s="4">
        <v>189</v>
      </c>
      <c r="AO480" s="4">
        <v>2.9</v>
      </c>
      <c r="AP480" s="4">
        <v>195</v>
      </c>
      <c r="AQ480" s="4" t="s">
        <v>155</v>
      </c>
      <c r="AR480" s="4">
        <v>2</v>
      </c>
      <c r="AS480" s="5">
        <v>0.87927083333333333</v>
      </c>
      <c r="AT480" s="4">
        <v>47.164169000000001</v>
      </c>
      <c r="AU480" s="4">
        <v>-88.489517000000006</v>
      </c>
      <c r="AV480" s="4">
        <v>318.5</v>
      </c>
      <c r="AW480" s="4">
        <v>25.8</v>
      </c>
      <c r="AX480" s="4">
        <v>12</v>
      </c>
      <c r="AY480" s="4">
        <v>10</v>
      </c>
      <c r="AZ480" s="4" t="s">
        <v>425</v>
      </c>
      <c r="BA480" s="4">
        <v>1.165</v>
      </c>
      <c r="BB480" s="4">
        <v>1.4650000000000001</v>
      </c>
      <c r="BC480" s="4">
        <v>1.9650000000000001</v>
      </c>
      <c r="BD480" s="4">
        <v>14.063000000000001</v>
      </c>
      <c r="BE480" s="4">
        <v>14.63</v>
      </c>
      <c r="BF480" s="4">
        <v>1.04</v>
      </c>
      <c r="BG480" s="4">
        <v>14.31</v>
      </c>
      <c r="BH480" s="4">
        <v>2969.2759999999998</v>
      </c>
      <c r="BI480" s="4">
        <v>27.074000000000002</v>
      </c>
      <c r="BJ480" s="4">
        <v>8.2040000000000006</v>
      </c>
      <c r="BK480" s="4">
        <v>0.26400000000000001</v>
      </c>
      <c r="BL480" s="4">
        <v>8.468</v>
      </c>
      <c r="BM480" s="4">
        <v>6.577</v>
      </c>
      <c r="BN480" s="4">
        <v>0.21199999999999999</v>
      </c>
      <c r="BO480" s="4">
        <v>6.7889999999999997</v>
      </c>
      <c r="BP480" s="4">
        <v>7.0381999999999998</v>
      </c>
      <c r="BT480" s="4">
        <v>15.180999999999999</v>
      </c>
      <c r="BU480" s="4">
        <v>0.33932600000000002</v>
      </c>
      <c r="BV480" s="4">
        <v>-5</v>
      </c>
      <c r="BW480" s="4">
        <v>0.608653</v>
      </c>
      <c r="BX480" s="4">
        <v>8.2922790000000006</v>
      </c>
      <c r="BY480" s="4">
        <v>12.294791</v>
      </c>
    </row>
    <row r="481" spans="1:77">
      <c r="A481" s="2">
        <v>42438</v>
      </c>
      <c r="B481" s="28">
        <v>0.67137090277777778</v>
      </c>
      <c r="C481" s="4">
        <v>14.255000000000001</v>
      </c>
      <c r="D481" s="4">
        <v>0.1865</v>
      </c>
      <c r="E481" s="4" t="s">
        <v>155</v>
      </c>
      <c r="F481" s="4">
        <v>1864.5431470000001</v>
      </c>
      <c r="G481" s="4">
        <v>420.3</v>
      </c>
      <c r="H481" s="4">
        <v>10.9</v>
      </c>
      <c r="I481" s="4">
        <v>781.4</v>
      </c>
      <c r="K481" s="4">
        <v>0.1</v>
      </c>
      <c r="L481" s="4">
        <v>0.87480000000000002</v>
      </c>
      <c r="M481" s="4">
        <v>12.47</v>
      </c>
      <c r="N481" s="4">
        <v>0.16309999999999999</v>
      </c>
      <c r="O481" s="4">
        <v>367.64400000000001</v>
      </c>
      <c r="P481" s="4">
        <v>9.5353999999999992</v>
      </c>
      <c r="Q481" s="4">
        <v>377.2</v>
      </c>
      <c r="R481" s="4">
        <v>294.7475</v>
      </c>
      <c r="S481" s="4">
        <v>7.6447000000000003</v>
      </c>
      <c r="T481" s="4">
        <v>302.39999999999998</v>
      </c>
      <c r="U481" s="4">
        <v>781.43359999999996</v>
      </c>
      <c r="X481" s="4">
        <v>0</v>
      </c>
      <c r="Y481" s="4">
        <v>8.7499999999999994E-2</v>
      </c>
      <c r="Z481" s="4" t="s">
        <v>377</v>
      </c>
      <c r="AA481" s="4">
        <v>0</v>
      </c>
      <c r="AB481" s="4">
        <v>11.8</v>
      </c>
      <c r="AC481" s="4">
        <v>841</v>
      </c>
      <c r="AD481" s="4">
        <v>863</v>
      </c>
      <c r="AE481" s="4">
        <v>826</v>
      </c>
      <c r="AF481" s="4">
        <v>88</v>
      </c>
      <c r="AG481" s="4">
        <v>22.38</v>
      </c>
      <c r="AH481" s="4">
        <v>0.51</v>
      </c>
      <c r="AI481" s="4">
        <v>976</v>
      </c>
      <c r="AJ481" s="4">
        <v>-1</v>
      </c>
      <c r="AK481" s="4">
        <v>0</v>
      </c>
      <c r="AL481" s="4">
        <v>23</v>
      </c>
      <c r="AM481" s="4">
        <v>190</v>
      </c>
      <c r="AN481" s="4">
        <v>189.6</v>
      </c>
      <c r="AO481" s="4">
        <v>2.9</v>
      </c>
      <c r="AP481" s="4">
        <v>195</v>
      </c>
      <c r="AQ481" s="4" t="s">
        <v>155</v>
      </c>
      <c r="AR481" s="4">
        <v>2</v>
      </c>
      <c r="AS481" s="5">
        <v>0.87928240740740737</v>
      </c>
      <c r="AT481" s="4">
        <v>47.164107999999999</v>
      </c>
      <c r="AU481" s="4">
        <v>-88.489656999999994</v>
      </c>
      <c r="AV481" s="4">
        <v>318.39999999999998</v>
      </c>
      <c r="AW481" s="4">
        <v>27.8</v>
      </c>
      <c r="AX481" s="4">
        <v>12</v>
      </c>
      <c r="AY481" s="4">
        <v>10</v>
      </c>
      <c r="AZ481" s="4" t="s">
        <v>425</v>
      </c>
      <c r="BA481" s="4">
        <v>1.2</v>
      </c>
      <c r="BB481" s="4">
        <v>1.5649999999999999</v>
      </c>
      <c r="BC481" s="4">
        <v>2.0649999999999999</v>
      </c>
      <c r="BD481" s="4">
        <v>14.063000000000001</v>
      </c>
      <c r="BE481" s="4">
        <v>14.63</v>
      </c>
      <c r="BF481" s="4">
        <v>1.04</v>
      </c>
      <c r="BG481" s="4">
        <v>14.311</v>
      </c>
      <c r="BH481" s="4">
        <v>2975.5309999999999</v>
      </c>
      <c r="BI481" s="4">
        <v>24.771999999999998</v>
      </c>
      <c r="BJ481" s="4">
        <v>9.1869999999999994</v>
      </c>
      <c r="BK481" s="4">
        <v>0.23799999999999999</v>
      </c>
      <c r="BL481" s="4">
        <v>9.4250000000000007</v>
      </c>
      <c r="BM481" s="4">
        <v>7.3650000000000002</v>
      </c>
      <c r="BN481" s="4">
        <v>0.191</v>
      </c>
      <c r="BO481" s="4">
        <v>7.556</v>
      </c>
      <c r="BP481" s="4">
        <v>6.1657000000000002</v>
      </c>
      <c r="BT481" s="4">
        <v>15.178000000000001</v>
      </c>
      <c r="BU481" s="4">
        <v>0.31904199999999999</v>
      </c>
      <c r="BV481" s="4">
        <v>-5</v>
      </c>
      <c r="BW481" s="4">
        <v>0.60889800000000005</v>
      </c>
      <c r="BX481" s="4">
        <v>7.7965879999999999</v>
      </c>
      <c r="BY481" s="4">
        <v>12.29974</v>
      </c>
    </row>
    <row r="482" spans="1:77">
      <c r="A482" s="2">
        <v>42438</v>
      </c>
      <c r="B482" s="28">
        <v>0.67138247685185182</v>
      </c>
      <c r="C482" s="4">
        <v>14.26</v>
      </c>
      <c r="D482" s="4">
        <v>0.16400000000000001</v>
      </c>
      <c r="E482" s="4" t="s">
        <v>155</v>
      </c>
      <c r="F482" s="4">
        <v>1639.858569</v>
      </c>
      <c r="G482" s="4">
        <v>346.6</v>
      </c>
      <c r="H482" s="4">
        <v>10.9</v>
      </c>
      <c r="I482" s="4">
        <v>688.2</v>
      </c>
      <c r="K482" s="4">
        <v>0.1</v>
      </c>
      <c r="L482" s="4">
        <v>0.875</v>
      </c>
      <c r="M482" s="4">
        <v>12.477499999999999</v>
      </c>
      <c r="N482" s="4">
        <v>0.14349999999999999</v>
      </c>
      <c r="O482" s="4">
        <v>303.28320000000002</v>
      </c>
      <c r="P482" s="4">
        <v>9.5494000000000003</v>
      </c>
      <c r="Q482" s="4">
        <v>312.8</v>
      </c>
      <c r="R482" s="4">
        <v>243.1482</v>
      </c>
      <c r="S482" s="4">
        <v>7.6559999999999997</v>
      </c>
      <c r="T482" s="4">
        <v>250.8</v>
      </c>
      <c r="U482" s="4">
        <v>688.15350000000001</v>
      </c>
      <c r="X482" s="4">
        <v>0</v>
      </c>
      <c r="Y482" s="4">
        <v>8.7499999999999994E-2</v>
      </c>
      <c r="Z482" s="4" t="s">
        <v>377</v>
      </c>
      <c r="AA482" s="4">
        <v>0</v>
      </c>
      <c r="AB482" s="4">
        <v>11.8</v>
      </c>
      <c r="AC482" s="4">
        <v>842</v>
      </c>
      <c r="AD482" s="4">
        <v>862</v>
      </c>
      <c r="AE482" s="4">
        <v>826</v>
      </c>
      <c r="AF482" s="4">
        <v>88</v>
      </c>
      <c r="AG482" s="4">
        <v>22.38</v>
      </c>
      <c r="AH482" s="4">
        <v>0.51</v>
      </c>
      <c r="AI482" s="4">
        <v>976</v>
      </c>
      <c r="AJ482" s="4">
        <v>-1</v>
      </c>
      <c r="AK482" s="4">
        <v>0</v>
      </c>
      <c r="AL482" s="4">
        <v>23</v>
      </c>
      <c r="AM482" s="4">
        <v>190</v>
      </c>
      <c r="AN482" s="4">
        <v>189.4</v>
      </c>
      <c r="AO482" s="4">
        <v>2.7</v>
      </c>
      <c r="AP482" s="4">
        <v>195</v>
      </c>
      <c r="AQ482" s="4" t="s">
        <v>155</v>
      </c>
      <c r="AR482" s="4">
        <v>2</v>
      </c>
      <c r="AS482" s="5">
        <v>0.87929398148148152</v>
      </c>
      <c r="AT482" s="4">
        <v>47.164037</v>
      </c>
      <c r="AU482" s="4">
        <v>-88.489793000000006</v>
      </c>
      <c r="AV482" s="4">
        <v>318.39999999999998</v>
      </c>
      <c r="AW482" s="4">
        <v>28.8</v>
      </c>
      <c r="AX482" s="4">
        <v>12</v>
      </c>
      <c r="AY482" s="4">
        <v>10</v>
      </c>
      <c r="AZ482" s="4" t="s">
        <v>425</v>
      </c>
      <c r="BA482" s="4">
        <v>1.2</v>
      </c>
      <c r="BB482" s="4">
        <v>1.6</v>
      </c>
      <c r="BC482" s="4">
        <v>2.1</v>
      </c>
      <c r="BD482" s="4">
        <v>14.063000000000001</v>
      </c>
      <c r="BE482" s="4">
        <v>14.66</v>
      </c>
      <c r="BF482" s="4">
        <v>1.04</v>
      </c>
      <c r="BG482" s="4">
        <v>14.286</v>
      </c>
      <c r="BH482" s="4">
        <v>2982.37</v>
      </c>
      <c r="BI482" s="4">
        <v>21.829000000000001</v>
      </c>
      <c r="BJ482" s="4">
        <v>7.5910000000000002</v>
      </c>
      <c r="BK482" s="4">
        <v>0.23899999999999999</v>
      </c>
      <c r="BL482" s="4">
        <v>7.83</v>
      </c>
      <c r="BM482" s="4">
        <v>6.0860000000000003</v>
      </c>
      <c r="BN482" s="4">
        <v>0.192</v>
      </c>
      <c r="BO482" s="4">
        <v>6.2779999999999996</v>
      </c>
      <c r="BP482" s="4">
        <v>5.4390000000000001</v>
      </c>
      <c r="BT482" s="4">
        <v>15.207000000000001</v>
      </c>
      <c r="BU482" s="4">
        <v>0.27316400000000002</v>
      </c>
      <c r="BV482" s="4">
        <v>-5</v>
      </c>
      <c r="BW482" s="4">
        <v>0.60855099999999995</v>
      </c>
      <c r="BX482" s="4">
        <v>6.6754449999999999</v>
      </c>
      <c r="BY482" s="4">
        <v>12.292730000000001</v>
      </c>
    </row>
    <row r="483" spans="1:77">
      <c r="A483" s="2">
        <v>42438</v>
      </c>
      <c r="B483" s="28">
        <v>0.67139405092592597</v>
      </c>
      <c r="C483" s="4">
        <v>14.265000000000001</v>
      </c>
      <c r="D483" s="4">
        <v>0.16320000000000001</v>
      </c>
      <c r="E483" s="4" t="s">
        <v>155</v>
      </c>
      <c r="F483" s="4">
        <v>1631.5391010000001</v>
      </c>
      <c r="G483" s="4">
        <v>320.5</v>
      </c>
      <c r="H483" s="4">
        <v>11</v>
      </c>
      <c r="I483" s="4">
        <v>681.1</v>
      </c>
      <c r="K483" s="4">
        <v>0.1</v>
      </c>
      <c r="L483" s="4">
        <v>0.875</v>
      </c>
      <c r="M483" s="4">
        <v>12.481299999999999</v>
      </c>
      <c r="N483" s="4">
        <v>0.14280000000000001</v>
      </c>
      <c r="O483" s="4">
        <v>280.42520000000002</v>
      </c>
      <c r="P483" s="4">
        <v>9.6245999999999992</v>
      </c>
      <c r="Q483" s="4">
        <v>290</v>
      </c>
      <c r="R483" s="4">
        <v>224.82249999999999</v>
      </c>
      <c r="S483" s="4">
        <v>7.7161999999999997</v>
      </c>
      <c r="T483" s="4">
        <v>232.5</v>
      </c>
      <c r="U483" s="4">
        <v>681.10170000000005</v>
      </c>
      <c r="X483" s="4">
        <v>0</v>
      </c>
      <c r="Y483" s="4">
        <v>8.7499999999999994E-2</v>
      </c>
      <c r="Z483" s="4" t="s">
        <v>377</v>
      </c>
      <c r="AA483" s="4">
        <v>0</v>
      </c>
      <c r="AB483" s="4">
        <v>11.8</v>
      </c>
      <c r="AC483" s="4">
        <v>841</v>
      </c>
      <c r="AD483" s="4">
        <v>863</v>
      </c>
      <c r="AE483" s="4">
        <v>824</v>
      </c>
      <c r="AF483" s="4">
        <v>88</v>
      </c>
      <c r="AG483" s="4">
        <v>22.38</v>
      </c>
      <c r="AH483" s="4">
        <v>0.51</v>
      </c>
      <c r="AI483" s="4">
        <v>976</v>
      </c>
      <c r="AJ483" s="4">
        <v>-1</v>
      </c>
      <c r="AK483" s="4">
        <v>0</v>
      </c>
      <c r="AL483" s="4">
        <v>23</v>
      </c>
      <c r="AM483" s="4">
        <v>190.6</v>
      </c>
      <c r="AN483" s="4">
        <v>189</v>
      </c>
      <c r="AO483" s="4">
        <v>2.7</v>
      </c>
      <c r="AP483" s="4">
        <v>195</v>
      </c>
      <c r="AQ483" s="4" t="s">
        <v>155</v>
      </c>
      <c r="AR483" s="4">
        <v>2</v>
      </c>
      <c r="AS483" s="5">
        <v>0.87930555555555545</v>
      </c>
      <c r="AT483" s="4">
        <v>47.163953999999997</v>
      </c>
      <c r="AU483" s="4">
        <v>-88.489925999999997</v>
      </c>
      <c r="AV483" s="4">
        <v>318.3</v>
      </c>
      <c r="AW483" s="4">
        <v>29.7</v>
      </c>
      <c r="AX483" s="4">
        <v>12</v>
      </c>
      <c r="AY483" s="4">
        <v>10</v>
      </c>
      <c r="AZ483" s="4" t="s">
        <v>425</v>
      </c>
      <c r="BA483" s="4">
        <v>1.2</v>
      </c>
      <c r="BB483" s="4">
        <v>1.6</v>
      </c>
      <c r="BC483" s="4">
        <v>2.1</v>
      </c>
      <c r="BD483" s="4">
        <v>14.063000000000001</v>
      </c>
      <c r="BE483" s="4">
        <v>14.66</v>
      </c>
      <c r="BF483" s="4">
        <v>1.04</v>
      </c>
      <c r="BG483" s="4">
        <v>14.291</v>
      </c>
      <c r="BH483" s="4">
        <v>2982.7220000000002</v>
      </c>
      <c r="BI483" s="4">
        <v>21.713000000000001</v>
      </c>
      <c r="BJ483" s="4">
        <v>7.0179999999999998</v>
      </c>
      <c r="BK483" s="4">
        <v>0.24099999999999999</v>
      </c>
      <c r="BL483" s="4">
        <v>7.2590000000000003</v>
      </c>
      <c r="BM483" s="4">
        <v>5.6260000000000003</v>
      </c>
      <c r="BN483" s="4">
        <v>0.193</v>
      </c>
      <c r="BO483" s="4">
        <v>5.82</v>
      </c>
      <c r="BP483" s="4">
        <v>5.3822000000000001</v>
      </c>
      <c r="BT483" s="4">
        <v>15.202999999999999</v>
      </c>
      <c r="BU483" s="4">
        <v>0.28177000000000002</v>
      </c>
      <c r="BV483" s="4">
        <v>-5</v>
      </c>
      <c r="BW483" s="4">
        <v>0.60899999999999999</v>
      </c>
      <c r="BX483" s="4">
        <v>6.8857600000000003</v>
      </c>
      <c r="BY483" s="4">
        <v>12.3018</v>
      </c>
    </row>
    <row r="484" spans="1:77">
      <c r="A484" s="2">
        <v>42438</v>
      </c>
      <c r="B484" s="28">
        <v>0.67140562499999989</v>
      </c>
      <c r="C484" s="4">
        <v>14.27</v>
      </c>
      <c r="D484" s="4">
        <v>0.17499999999999999</v>
      </c>
      <c r="E484" s="4" t="s">
        <v>155</v>
      </c>
      <c r="F484" s="4">
        <v>1750.14742</v>
      </c>
      <c r="G484" s="4">
        <v>372.9</v>
      </c>
      <c r="H484" s="4">
        <v>11</v>
      </c>
      <c r="I484" s="4">
        <v>798.9</v>
      </c>
      <c r="K484" s="4">
        <v>0.1</v>
      </c>
      <c r="L484" s="4">
        <v>0.87470000000000003</v>
      </c>
      <c r="M484" s="4">
        <v>12.4824</v>
      </c>
      <c r="N484" s="4">
        <v>0.15310000000000001</v>
      </c>
      <c r="O484" s="4">
        <v>326.21249999999998</v>
      </c>
      <c r="P484" s="4">
        <v>9.6219999999999999</v>
      </c>
      <c r="Q484" s="4">
        <v>335.8</v>
      </c>
      <c r="R484" s="4">
        <v>261.53109999999998</v>
      </c>
      <c r="S484" s="4">
        <v>7.7141999999999999</v>
      </c>
      <c r="T484" s="4">
        <v>269.2</v>
      </c>
      <c r="U484" s="4">
        <v>798.94029999999998</v>
      </c>
      <c r="X484" s="4">
        <v>0</v>
      </c>
      <c r="Y484" s="4">
        <v>8.7499999999999994E-2</v>
      </c>
      <c r="Z484" s="4" t="s">
        <v>377</v>
      </c>
      <c r="AA484" s="4">
        <v>0</v>
      </c>
      <c r="AB484" s="4">
        <v>11.7</v>
      </c>
      <c r="AC484" s="4">
        <v>842</v>
      </c>
      <c r="AD484" s="4">
        <v>864</v>
      </c>
      <c r="AE484" s="4">
        <v>824</v>
      </c>
      <c r="AF484" s="4">
        <v>88</v>
      </c>
      <c r="AG484" s="4">
        <v>22.38</v>
      </c>
      <c r="AH484" s="4">
        <v>0.51</v>
      </c>
      <c r="AI484" s="4">
        <v>976</v>
      </c>
      <c r="AJ484" s="4">
        <v>-1</v>
      </c>
      <c r="AK484" s="4">
        <v>0</v>
      </c>
      <c r="AL484" s="4">
        <v>23</v>
      </c>
      <c r="AM484" s="4">
        <v>190.4</v>
      </c>
      <c r="AN484" s="4">
        <v>189</v>
      </c>
      <c r="AO484" s="4">
        <v>2.8</v>
      </c>
      <c r="AP484" s="4">
        <v>195</v>
      </c>
      <c r="AQ484" s="4" t="s">
        <v>155</v>
      </c>
      <c r="AR484" s="4">
        <v>2</v>
      </c>
      <c r="AS484" s="5">
        <v>0.8793171296296296</v>
      </c>
      <c r="AT484" s="4">
        <v>47.163867000000003</v>
      </c>
      <c r="AU484" s="4">
        <v>-88.490066999999996</v>
      </c>
      <c r="AV484" s="4">
        <v>318.10000000000002</v>
      </c>
      <c r="AW484" s="4">
        <v>30.9</v>
      </c>
      <c r="AX484" s="4">
        <v>12</v>
      </c>
      <c r="AY484" s="4">
        <v>10</v>
      </c>
      <c r="AZ484" s="4" t="s">
        <v>425</v>
      </c>
      <c r="BA484" s="4">
        <v>1.2</v>
      </c>
      <c r="BB484" s="4">
        <v>1.6</v>
      </c>
      <c r="BC484" s="4">
        <v>1.97</v>
      </c>
      <c r="BD484" s="4">
        <v>14.063000000000001</v>
      </c>
      <c r="BE484" s="4">
        <v>14.63</v>
      </c>
      <c r="BF484" s="4">
        <v>1.04</v>
      </c>
      <c r="BG484" s="4">
        <v>14.321</v>
      </c>
      <c r="BH484" s="4">
        <v>2977.5189999999998</v>
      </c>
      <c r="BI484" s="4">
        <v>23.242000000000001</v>
      </c>
      <c r="BJ484" s="4">
        <v>8.1489999999999991</v>
      </c>
      <c r="BK484" s="4">
        <v>0.24</v>
      </c>
      <c r="BL484" s="4">
        <v>8.3889999999999993</v>
      </c>
      <c r="BM484" s="4">
        <v>6.5330000000000004</v>
      </c>
      <c r="BN484" s="4">
        <v>0.193</v>
      </c>
      <c r="BO484" s="4">
        <v>6.726</v>
      </c>
      <c r="BP484" s="4">
        <v>6.3018999999999998</v>
      </c>
      <c r="BT484" s="4">
        <v>15.172000000000001</v>
      </c>
      <c r="BU484" s="4">
        <v>0.32677499999999998</v>
      </c>
      <c r="BV484" s="4">
        <v>-5</v>
      </c>
      <c r="BW484" s="4">
        <v>0.60844900000000002</v>
      </c>
      <c r="BX484" s="4">
        <v>7.9855580000000002</v>
      </c>
      <c r="BY484" s="4">
        <v>12.290679000000001</v>
      </c>
    </row>
    <row r="485" spans="1:77">
      <c r="A485" s="2">
        <v>42438</v>
      </c>
      <c r="B485" s="28">
        <v>0.67141719907407404</v>
      </c>
      <c r="C485" s="4">
        <v>14.27</v>
      </c>
      <c r="D485" s="4">
        <v>0.17460000000000001</v>
      </c>
      <c r="E485" s="4" t="s">
        <v>155</v>
      </c>
      <c r="F485" s="4">
        <v>1745.9170120000001</v>
      </c>
      <c r="G485" s="4">
        <v>474.9</v>
      </c>
      <c r="H485" s="4">
        <v>10.9</v>
      </c>
      <c r="I485" s="4">
        <v>904.3</v>
      </c>
      <c r="K485" s="4">
        <v>0.1</v>
      </c>
      <c r="L485" s="4">
        <v>0.87470000000000003</v>
      </c>
      <c r="M485" s="4">
        <v>12.4815</v>
      </c>
      <c r="N485" s="4">
        <v>0.1527</v>
      </c>
      <c r="O485" s="4">
        <v>415.34519999999998</v>
      </c>
      <c r="P485" s="4">
        <v>9.5338999999999992</v>
      </c>
      <c r="Q485" s="4">
        <v>424.9</v>
      </c>
      <c r="R485" s="4">
        <v>332.99059999999997</v>
      </c>
      <c r="S485" s="4">
        <v>7.6435000000000004</v>
      </c>
      <c r="T485" s="4">
        <v>340.6</v>
      </c>
      <c r="U485" s="4">
        <v>904.28120000000001</v>
      </c>
      <c r="X485" s="4">
        <v>0</v>
      </c>
      <c r="Y485" s="4">
        <v>8.7499999999999994E-2</v>
      </c>
      <c r="Z485" s="4" t="s">
        <v>377</v>
      </c>
      <c r="AA485" s="4">
        <v>0</v>
      </c>
      <c r="AB485" s="4">
        <v>11.8</v>
      </c>
      <c r="AC485" s="4">
        <v>843</v>
      </c>
      <c r="AD485" s="4">
        <v>865</v>
      </c>
      <c r="AE485" s="4">
        <v>825</v>
      </c>
      <c r="AF485" s="4">
        <v>88</v>
      </c>
      <c r="AG485" s="4">
        <v>22.38</v>
      </c>
      <c r="AH485" s="4">
        <v>0.51</v>
      </c>
      <c r="AI485" s="4">
        <v>976</v>
      </c>
      <c r="AJ485" s="4">
        <v>-1</v>
      </c>
      <c r="AK485" s="4">
        <v>0</v>
      </c>
      <c r="AL485" s="4">
        <v>23</v>
      </c>
      <c r="AM485" s="4">
        <v>190.6</v>
      </c>
      <c r="AN485" s="4">
        <v>189</v>
      </c>
      <c r="AO485" s="4">
        <v>2.9</v>
      </c>
      <c r="AP485" s="4">
        <v>195</v>
      </c>
      <c r="AQ485" s="4" t="s">
        <v>155</v>
      </c>
      <c r="AR485" s="4">
        <v>2</v>
      </c>
      <c r="AS485" s="5">
        <v>0.87932870370370375</v>
      </c>
      <c r="AT485" s="4">
        <v>47.163795</v>
      </c>
      <c r="AU485" s="4">
        <v>-88.490230999999994</v>
      </c>
      <c r="AV485" s="4">
        <v>317.8</v>
      </c>
      <c r="AW485" s="4">
        <v>31.8</v>
      </c>
      <c r="AX485" s="4">
        <v>12</v>
      </c>
      <c r="AY485" s="4">
        <v>10</v>
      </c>
      <c r="AZ485" s="4" t="s">
        <v>425</v>
      </c>
      <c r="BA485" s="4">
        <v>1.395</v>
      </c>
      <c r="BB485" s="4">
        <v>1.86</v>
      </c>
      <c r="BC485" s="4">
        <v>2.29</v>
      </c>
      <c r="BD485" s="4">
        <v>14.063000000000001</v>
      </c>
      <c r="BE485" s="4">
        <v>14.62</v>
      </c>
      <c r="BF485" s="4">
        <v>1.04</v>
      </c>
      <c r="BG485" s="4">
        <v>14.329000000000001</v>
      </c>
      <c r="BH485" s="4">
        <v>2975.1329999999998</v>
      </c>
      <c r="BI485" s="4">
        <v>23.167999999999999</v>
      </c>
      <c r="BJ485" s="4">
        <v>10.368</v>
      </c>
      <c r="BK485" s="4">
        <v>0.23799999999999999</v>
      </c>
      <c r="BL485" s="4">
        <v>10.606</v>
      </c>
      <c r="BM485" s="4">
        <v>8.3119999999999994</v>
      </c>
      <c r="BN485" s="4">
        <v>0.191</v>
      </c>
      <c r="BO485" s="4">
        <v>8.5030000000000001</v>
      </c>
      <c r="BP485" s="4">
        <v>7.1275000000000004</v>
      </c>
      <c r="BT485" s="4">
        <v>15.159000000000001</v>
      </c>
      <c r="BU485" s="4">
        <v>0.32661299999999999</v>
      </c>
      <c r="BV485" s="4">
        <v>-5</v>
      </c>
      <c r="BW485" s="4">
        <v>0.60910200000000003</v>
      </c>
      <c r="BX485" s="4">
        <v>7.9816050000000001</v>
      </c>
      <c r="BY485" s="4">
        <v>12.30386</v>
      </c>
    </row>
    <row r="486" spans="1:77">
      <c r="A486" s="2">
        <v>42438</v>
      </c>
      <c r="B486" s="28">
        <v>0.67142877314814819</v>
      </c>
      <c r="C486" s="4">
        <v>14.27</v>
      </c>
      <c r="D486" s="4">
        <v>0.1618</v>
      </c>
      <c r="E486" s="4" t="s">
        <v>155</v>
      </c>
      <c r="F486" s="4">
        <v>1618.459617</v>
      </c>
      <c r="G486" s="4">
        <v>515.29999999999995</v>
      </c>
      <c r="H486" s="4">
        <v>10.9</v>
      </c>
      <c r="I486" s="4">
        <v>845.3</v>
      </c>
      <c r="K486" s="4">
        <v>0.1</v>
      </c>
      <c r="L486" s="4">
        <v>0.87480000000000002</v>
      </c>
      <c r="M486" s="4">
        <v>12.4841</v>
      </c>
      <c r="N486" s="4">
        <v>0.1416</v>
      </c>
      <c r="O486" s="4">
        <v>450.80739999999997</v>
      </c>
      <c r="P486" s="4">
        <v>9.5358999999999998</v>
      </c>
      <c r="Q486" s="4">
        <v>460.3</v>
      </c>
      <c r="R486" s="4">
        <v>361.42129999999997</v>
      </c>
      <c r="S486" s="4">
        <v>7.6451000000000002</v>
      </c>
      <c r="T486" s="4">
        <v>369.1</v>
      </c>
      <c r="U486" s="4">
        <v>845.28129999999999</v>
      </c>
      <c r="X486" s="4">
        <v>0</v>
      </c>
      <c r="Y486" s="4">
        <v>8.7499999999999994E-2</v>
      </c>
      <c r="Z486" s="4" t="s">
        <v>377</v>
      </c>
      <c r="AA486" s="4">
        <v>0</v>
      </c>
      <c r="AB486" s="4">
        <v>11.7</v>
      </c>
      <c r="AC486" s="4">
        <v>843</v>
      </c>
      <c r="AD486" s="4">
        <v>866</v>
      </c>
      <c r="AE486" s="4">
        <v>826</v>
      </c>
      <c r="AF486" s="4">
        <v>88</v>
      </c>
      <c r="AG486" s="4">
        <v>22.38</v>
      </c>
      <c r="AH486" s="4">
        <v>0.51</v>
      </c>
      <c r="AI486" s="4">
        <v>976</v>
      </c>
      <c r="AJ486" s="4">
        <v>-1</v>
      </c>
      <c r="AK486" s="4">
        <v>0</v>
      </c>
      <c r="AL486" s="4">
        <v>23</v>
      </c>
      <c r="AM486" s="4">
        <v>191</v>
      </c>
      <c r="AN486" s="4">
        <v>189</v>
      </c>
      <c r="AO486" s="4">
        <v>2.9</v>
      </c>
      <c r="AP486" s="4">
        <v>195</v>
      </c>
      <c r="AQ486" s="4" t="s">
        <v>155</v>
      </c>
      <c r="AR486" s="4">
        <v>2</v>
      </c>
      <c r="AS486" s="5">
        <v>0.87934027777777779</v>
      </c>
      <c r="AT486" s="4">
        <v>47.16375</v>
      </c>
      <c r="AU486" s="4">
        <v>-88.490420999999998</v>
      </c>
      <c r="AV486" s="4">
        <v>317.5</v>
      </c>
      <c r="AW486" s="4">
        <v>32.4</v>
      </c>
      <c r="AX486" s="4">
        <v>12</v>
      </c>
      <c r="AY486" s="4">
        <v>10</v>
      </c>
      <c r="AZ486" s="4" t="s">
        <v>425</v>
      </c>
      <c r="BA486" s="4">
        <v>1.564935</v>
      </c>
      <c r="BB486" s="4">
        <v>1.350649</v>
      </c>
      <c r="BC486" s="4">
        <v>2.5</v>
      </c>
      <c r="BD486" s="4">
        <v>14.063000000000001</v>
      </c>
      <c r="BE486" s="4">
        <v>14.64</v>
      </c>
      <c r="BF486" s="4">
        <v>1.04</v>
      </c>
      <c r="BG486" s="4">
        <v>14.305</v>
      </c>
      <c r="BH486" s="4">
        <v>2979.14</v>
      </c>
      <c r="BI486" s="4">
        <v>21.504999999999999</v>
      </c>
      <c r="BJ486" s="4">
        <v>11.266</v>
      </c>
      <c r="BK486" s="4">
        <v>0.23799999999999999</v>
      </c>
      <c r="BL486" s="4">
        <v>11.504</v>
      </c>
      <c r="BM486" s="4">
        <v>9.032</v>
      </c>
      <c r="BN486" s="4">
        <v>0.191</v>
      </c>
      <c r="BO486" s="4">
        <v>9.2230000000000008</v>
      </c>
      <c r="BP486" s="4">
        <v>6.6700999999999997</v>
      </c>
      <c r="BT486" s="4">
        <v>15.18</v>
      </c>
      <c r="BU486" s="4">
        <v>0.29402099999999998</v>
      </c>
      <c r="BV486" s="4">
        <v>-5</v>
      </c>
      <c r="BW486" s="4">
        <v>0.60944900000000002</v>
      </c>
      <c r="BX486" s="4">
        <v>7.1851380000000002</v>
      </c>
      <c r="BY486" s="4">
        <v>12.31087</v>
      </c>
    </row>
    <row r="487" spans="1:77">
      <c r="A487" s="2">
        <v>42438</v>
      </c>
      <c r="B487" s="28">
        <v>0.67144034722222223</v>
      </c>
      <c r="C487" s="4">
        <v>14.27</v>
      </c>
      <c r="D487" s="4">
        <v>0.14760000000000001</v>
      </c>
      <c r="E487" s="4" t="s">
        <v>155</v>
      </c>
      <c r="F487" s="4">
        <v>1475.6488549999999</v>
      </c>
      <c r="G487" s="4">
        <v>517.29999999999995</v>
      </c>
      <c r="H487" s="4">
        <v>10.9</v>
      </c>
      <c r="I487" s="4">
        <v>786.9</v>
      </c>
      <c r="K487" s="4">
        <v>0.1</v>
      </c>
      <c r="L487" s="4">
        <v>0.875</v>
      </c>
      <c r="M487" s="4">
        <v>12.486599999999999</v>
      </c>
      <c r="N487" s="4">
        <v>0.12909999999999999</v>
      </c>
      <c r="O487" s="4">
        <v>452.6327</v>
      </c>
      <c r="P487" s="4">
        <v>9.5488999999999997</v>
      </c>
      <c r="Q487" s="4">
        <v>462.2</v>
      </c>
      <c r="R487" s="4">
        <v>362.88470000000001</v>
      </c>
      <c r="S487" s="4">
        <v>7.6555999999999997</v>
      </c>
      <c r="T487" s="4">
        <v>370.5</v>
      </c>
      <c r="U487" s="4">
        <v>786.89689999999996</v>
      </c>
      <c r="X487" s="4">
        <v>0</v>
      </c>
      <c r="Y487" s="4">
        <v>8.7499999999999994E-2</v>
      </c>
      <c r="Z487" s="4" t="s">
        <v>377</v>
      </c>
      <c r="AA487" s="4">
        <v>0</v>
      </c>
      <c r="AB487" s="4">
        <v>11.8</v>
      </c>
      <c r="AC487" s="4">
        <v>842</v>
      </c>
      <c r="AD487" s="4">
        <v>866</v>
      </c>
      <c r="AE487" s="4">
        <v>827</v>
      </c>
      <c r="AF487" s="4">
        <v>88</v>
      </c>
      <c r="AG487" s="4">
        <v>22.38</v>
      </c>
      <c r="AH487" s="4">
        <v>0.51</v>
      </c>
      <c r="AI487" s="4">
        <v>976</v>
      </c>
      <c r="AJ487" s="4">
        <v>-1</v>
      </c>
      <c r="AK487" s="4">
        <v>0</v>
      </c>
      <c r="AL487" s="4">
        <v>23</v>
      </c>
      <c r="AM487" s="4">
        <v>191</v>
      </c>
      <c r="AN487" s="4">
        <v>189</v>
      </c>
      <c r="AO487" s="4">
        <v>2.9</v>
      </c>
      <c r="AP487" s="4">
        <v>195</v>
      </c>
      <c r="AQ487" s="4" t="s">
        <v>155</v>
      </c>
      <c r="AR487" s="4">
        <v>2</v>
      </c>
      <c r="AS487" s="5">
        <v>0.87935185185185183</v>
      </c>
      <c r="AT487" s="4">
        <v>47.163707000000002</v>
      </c>
      <c r="AU487" s="4">
        <v>-88.490610000000004</v>
      </c>
      <c r="AV487" s="4">
        <v>317.5</v>
      </c>
      <c r="AW487" s="4">
        <v>32.700000000000003</v>
      </c>
      <c r="AX487" s="4">
        <v>12</v>
      </c>
      <c r="AY487" s="4">
        <v>10</v>
      </c>
      <c r="AZ487" s="4" t="s">
        <v>425</v>
      </c>
      <c r="BA487" s="4">
        <v>1.1452450000000001</v>
      </c>
      <c r="BB487" s="4">
        <v>1</v>
      </c>
      <c r="BC487" s="4">
        <v>1.8503499999999999</v>
      </c>
      <c r="BD487" s="4">
        <v>14.063000000000001</v>
      </c>
      <c r="BE487" s="4">
        <v>14.66</v>
      </c>
      <c r="BF487" s="4">
        <v>1.04</v>
      </c>
      <c r="BG487" s="4">
        <v>14.282</v>
      </c>
      <c r="BH487" s="4">
        <v>2983.4589999999998</v>
      </c>
      <c r="BI487" s="4">
        <v>19.635999999999999</v>
      </c>
      <c r="BJ487" s="4">
        <v>11.324999999999999</v>
      </c>
      <c r="BK487" s="4">
        <v>0.23899999999999999</v>
      </c>
      <c r="BL487" s="4">
        <v>11.564</v>
      </c>
      <c r="BM487" s="4">
        <v>9.08</v>
      </c>
      <c r="BN487" s="4">
        <v>0.192</v>
      </c>
      <c r="BO487" s="4">
        <v>9.2710000000000008</v>
      </c>
      <c r="BP487" s="4">
        <v>6.2171000000000003</v>
      </c>
      <c r="BT487" s="4">
        <v>15.202</v>
      </c>
      <c r="BU487" s="4">
        <v>0.31681500000000001</v>
      </c>
      <c r="BV487" s="4">
        <v>-5</v>
      </c>
      <c r="BW487" s="4">
        <v>0.60844900000000002</v>
      </c>
      <c r="BX487" s="4">
        <v>7.7421670000000002</v>
      </c>
      <c r="BY487" s="4">
        <v>12.29067</v>
      </c>
    </row>
    <row r="488" spans="1:77">
      <c r="A488" s="2">
        <v>42438</v>
      </c>
      <c r="B488" s="28">
        <v>0.67145192129629627</v>
      </c>
      <c r="C488" s="4">
        <v>14.27</v>
      </c>
      <c r="D488" s="4">
        <v>0.1399</v>
      </c>
      <c r="E488" s="4" t="s">
        <v>155</v>
      </c>
      <c r="F488" s="4">
        <v>1398.818704</v>
      </c>
      <c r="G488" s="4">
        <v>465.3</v>
      </c>
      <c r="H488" s="4">
        <v>24.9</v>
      </c>
      <c r="I488" s="4">
        <v>751.1</v>
      </c>
      <c r="K488" s="4">
        <v>0.1</v>
      </c>
      <c r="L488" s="4">
        <v>0.87509999999999999</v>
      </c>
      <c r="M488" s="4">
        <v>12.488099999999999</v>
      </c>
      <c r="N488" s="4">
        <v>0.12239999999999999</v>
      </c>
      <c r="O488" s="4">
        <v>407.18680000000001</v>
      </c>
      <c r="P488" s="4">
        <v>21.790700000000001</v>
      </c>
      <c r="Q488" s="4">
        <v>429</v>
      </c>
      <c r="R488" s="4">
        <v>326.44979999999998</v>
      </c>
      <c r="S488" s="4">
        <v>17.47</v>
      </c>
      <c r="T488" s="4">
        <v>343.9</v>
      </c>
      <c r="U488" s="4">
        <v>751.11980000000005</v>
      </c>
      <c r="X488" s="4">
        <v>0</v>
      </c>
      <c r="Y488" s="4">
        <v>8.7499999999999994E-2</v>
      </c>
      <c r="Z488" s="4" t="s">
        <v>377</v>
      </c>
      <c r="AA488" s="4">
        <v>0</v>
      </c>
      <c r="AB488" s="4">
        <v>11.8</v>
      </c>
      <c r="AC488" s="4">
        <v>841</v>
      </c>
      <c r="AD488" s="4">
        <v>865</v>
      </c>
      <c r="AE488" s="4">
        <v>826</v>
      </c>
      <c r="AF488" s="4">
        <v>88</v>
      </c>
      <c r="AG488" s="4">
        <v>22.38</v>
      </c>
      <c r="AH488" s="4">
        <v>0.51</v>
      </c>
      <c r="AI488" s="4">
        <v>976</v>
      </c>
      <c r="AJ488" s="4">
        <v>-1</v>
      </c>
      <c r="AK488" s="4">
        <v>0</v>
      </c>
      <c r="AL488" s="4">
        <v>23</v>
      </c>
      <c r="AM488" s="4">
        <v>191</v>
      </c>
      <c r="AN488" s="4">
        <v>189</v>
      </c>
      <c r="AO488" s="4">
        <v>2.9</v>
      </c>
      <c r="AP488" s="4">
        <v>195</v>
      </c>
      <c r="AQ488" s="4" t="s">
        <v>155</v>
      </c>
      <c r="AR488" s="4">
        <v>2</v>
      </c>
      <c r="AS488" s="5">
        <v>0.87936342592592587</v>
      </c>
      <c r="AT488" s="4">
        <v>47.163666999999997</v>
      </c>
      <c r="AU488" s="4">
        <v>-88.490803999999997</v>
      </c>
      <c r="AV488" s="4">
        <v>317.5</v>
      </c>
      <c r="AW488" s="4">
        <v>33.299999999999997</v>
      </c>
      <c r="AX488" s="4">
        <v>12</v>
      </c>
      <c r="AY488" s="4">
        <v>10</v>
      </c>
      <c r="AZ488" s="4" t="s">
        <v>425</v>
      </c>
      <c r="BA488" s="4">
        <v>1.03</v>
      </c>
      <c r="BB488" s="4">
        <v>1.0649999999999999</v>
      </c>
      <c r="BC488" s="4">
        <v>1.63</v>
      </c>
      <c r="BD488" s="4">
        <v>14.063000000000001</v>
      </c>
      <c r="BE488" s="4">
        <v>14.67</v>
      </c>
      <c r="BF488" s="4">
        <v>1.04</v>
      </c>
      <c r="BG488" s="4">
        <v>14.269</v>
      </c>
      <c r="BH488" s="4">
        <v>2985.89</v>
      </c>
      <c r="BI488" s="4">
        <v>18.629000000000001</v>
      </c>
      <c r="BJ488" s="4">
        <v>10.195</v>
      </c>
      <c r="BK488" s="4">
        <v>0.54600000000000004</v>
      </c>
      <c r="BL488" s="4">
        <v>10.741</v>
      </c>
      <c r="BM488" s="4">
        <v>8.1739999999999995</v>
      </c>
      <c r="BN488" s="4">
        <v>0.437</v>
      </c>
      <c r="BO488" s="4">
        <v>8.6110000000000007</v>
      </c>
      <c r="BP488" s="4">
        <v>5.9386000000000001</v>
      </c>
      <c r="BT488" s="4">
        <v>15.214</v>
      </c>
      <c r="BU488" s="4">
        <v>0.33332699999999998</v>
      </c>
      <c r="BV488" s="4">
        <v>-5</v>
      </c>
      <c r="BW488" s="4">
        <v>0.60799999999999998</v>
      </c>
      <c r="BX488" s="4">
        <v>8.1456789999999994</v>
      </c>
      <c r="BY488" s="4">
        <v>12.281599999999999</v>
      </c>
    </row>
    <row r="489" spans="1:77">
      <c r="A489" s="2">
        <v>42438</v>
      </c>
      <c r="B489" s="28">
        <v>0.67146349537037031</v>
      </c>
      <c r="C489" s="4">
        <v>14.27</v>
      </c>
      <c r="D489" s="4">
        <v>0.1268</v>
      </c>
      <c r="E489" s="4" t="s">
        <v>155</v>
      </c>
      <c r="F489" s="4">
        <v>1267.5635769999999</v>
      </c>
      <c r="G489" s="4">
        <v>506.2</v>
      </c>
      <c r="H489" s="4">
        <v>27.3</v>
      </c>
      <c r="I489" s="4">
        <v>790.9</v>
      </c>
      <c r="K489" s="4">
        <v>0.1</v>
      </c>
      <c r="L489" s="4">
        <v>0.87519999999999998</v>
      </c>
      <c r="M489" s="4">
        <v>12.4892</v>
      </c>
      <c r="N489" s="4">
        <v>0.1109</v>
      </c>
      <c r="O489" s="4">
        <v>443.04410000000001</v>
      </c>
      <c r="P489" s="4">
        <v>23.8931</v>
      </c>
      <c r="Q489" s="4">
        <v>466.9</v>
      </c>
      <c r="R489" s="4">
        <v>355.19729999999998</v>
      </c>
      <c r="S489" s="4">
        <v>19.1556</v>
      </c>
      <c r="T489" s="4">
        <v>374.4</v>
      </c>
      <c r="U489" s="4">
        <v>790.91250000000002</v>
      </c>
      <c r="X489" s="4">
        <v>0</v>
      </c>
      <c r="Y489" s="4">
        <v>8.7499999999999994E-2</v>
      </c>
      <c r="Z489" s="4" t="s">
        <v>377</v>
      </c>
      <c r="AA489" s="4">
        <v>0</v>
      </c>
      <c r="AB489" s="4">
        <v>11.7</v>
      </c>
      <c r="AC489" s="4">
        <v>842</v>
      </c>
      <c r="AD489" s="4">
        <v>864</v>
      </c>
      <c r="AE489" s="4">
        <v>826</v>
      </c>
      <c r="AF489" s="4">
        <v>88</v>
      </c>
      <c r="AG489" s="4">
        <v>22.38</v>
      </c>
      <c r="AH489" s="4">
        <v>0.51</v>
      </c>
      <c r="AI489" s="4">
        <v>976</v>
      </c>
      <c r="AJ489" s="4">
        <v>-1</v>
      </c>
      <c r="AK489" s="4">
        <v>0</v>
      </c>
      <c r="AL489" s="4">
        <v>23</v>
      </c>
      <c r="AM489" s="4">
        <v>191</v>
      </c>
      <c r="AN489" s="4">
        <v>189</v>
      </c>
      <c r="AO489" s="4">
        <v>2.9</v>
      </c>
      <c r="AP489" s="4">
        <v>195</v>
      </c>
      <c r="AQ489" s="4" t="s">
        <v>155</v>
      </c>
      <c r="AR489" s="4">
        <v>2</v>
      </c>
      <c r="AS489" s="5">
        <v>0.87937500000000002</v>
      </c>
      <c r="AT489" s="4">
        <v>47.163634999999999</v>
      </c>
      <c r="AU489" s="4">
        <v>-88.491</v>
      </c>
      <c r="AV489" s="4">
        <v>317.39999999999998</v>
      </c>
      <c r="AW489" s="4">
        <v>33.4</v>
      </c>
      <c r="AX489" s="4">
        <v>12</v>
      </c>
      <c r="AY489" s="4">
        <v>10</v>
      </c>
      <c r="AZ489" s="4" t="s">
        <v>425</v>
      </c>
      <c r="BA489" s="4">
        <v>1.165</v>
      </c>
      <c r="BB489" s="4">
        <v>1.2949999999999999</v>
      </c>
      <c r="BC489" s="4">
        <v>1.895</v>
      </c>
      <c r="BD489" s="4">
        <v>14.063000000000001</v>
      </c>
      <c r="BE489" s="4">
        <v>14.68</v>
      </c>
      <c r="BF489" s="4">
        <v>1.04</v>
      </c>
      <c r="BG489" s="4">
        <v>14.259</v>
      </c>
      <c r="BH489" s="4">
        <v>2987.665</v>
      </c>
      <c r="BI489" s="4">
        <v>16.890999999999998</v>
      </c>
      <c r="BJ489" s="4">
        <v>11.099</v>
      </c>
      <c r="BK489" s="4">
        <v>0.59899999999999998</v>
      </c>
      <c r="BL489" s="4">
        <v>11.696999999999999</v>
      </c>
      <c r="BM489" s="4">
        <v>8.8979999999999997</v>
      </c>
      <c r="BN489" s="4">
        <v>0.48</v>
      </c>
      <c r="BO489" s="4">
        <v>9.3780000000000001</v>
      </c>
      <c r="BP489" s="4">
        <v>6.2564000000000002</v>
      </c>
      <c r="BT489" s="4">
        <v>15.223000000000001</v>
      </c>
      <c r="BU489" s="4">
        <v>0.33346900000000002</v>
      </c>
      <c r="BV489" s="4">
        <v>-5</v>
      </c>
      <c r="BW489" s="4">
        <v>0.60689800000000005</v>
      </c>
      <c r="BX489" s="4">
        <v>8.1491489999999995</v>
      </c>
      <c r="BY489" s="4">
        <v>12.25934</v>
      </c>
    </row>
    <row r="490" spans="1:77">
      <c r="A490" s="2">
        <v>42438</v>
      </c>
      <c r="B490" s="28">
        <v>0.67147506944444446</v>
      </c>
      <c r="C490" s="4">
        <v>14.294</v>
      </c>
      <c r="D490" s="4">
        <v>0.20130000000000001</v>
      </c>
      <c r="E490" s="4" t="s">
        <v>155</v>
      </c>
      <c r="F490" s="4">
        <v>2012.8260869999999</v>
      </c>
      <c r="G490" s="4">
        <v>729.1</v>
      </c>
      <c r="H490" s="4">
        <v>27.2</v>
      </c>
      <c r="I490" s="4">
        <v>914</v>
      </c>
      <c r="K490" s="4">
        <v>0.1</v>
      </c>
      <c r="L490" s="4">
        <v>0.87419999999999998</v>
      </c>
      <c r="M490" s="4">
        <v>12.4961</v>
      </c>
      <c r="N490" s="4">
        <v>0.17599999999999999</v>
      </c>
      <c r="O490" s="4">
        <v>637.38250000000005</v>
      </c>
      <c r="P490" s="4">
        <v>23.779299999999999</v>
      </c>
      <c r="Q490" s="4">
        <v>661.2</v>
      </c>
      <c r="R490" s="4">
        <v>511.00229999999999</v>
      </c>
      <c r="S490" s="4">
        <v>19.064399999999999</v>
      </c>
      <c r="T490" s="4">
        <v>530.1</v>
      </c>
      <c r="U490" s="4">
        <v>914.02409999999998</v>
      </c>
      <c r="X490" s="4">
        <v>0</v>
      </c>
      <c r="Y490" s="4">
        <v>8.7400000000000005E-2</v>
      </c>
      <c r="Z490" s="4" t="s">
        <v>377</v>
      </c>
      <c r="AA490" s="4">
        <v>0</v>
      </c>
      <c r="AB490" s="4">
        <v>11.8</v>
      </c>
      <c r="AC490" s="4">
        <v>843</v>
      </c>
      <c r="AD490" s="4">
        <v>865</v>
      </c>
      <c r="AE490" s="4">
        <v>825</v>
      </c>
      <c r="AF490" s="4">
        <v>88</v>
      </c>
      <c r="AG490" s="4">
        <v>22.38</v>
      </c>
      <c r="AH490" s="4">
        <v>0.51</v>
      </c>
      <c r="AI490" s="4">
        <v>976</v>
      </c>
      <c r="AJ490" s="4">
        <v>-1</v>
      </c>
      <c r="AK490" s="4">
        <v>0</v>
      </c>
      <c r="AL490" s="4">
        <v>23</v>
      </c>
      <c r="AM490" s="4">
        <v>191</v>
      </c>
      <c r="AN490" s="4">
        <v>189</v>
      </c>
      <c r="AO490" s="4">
        <v>2.8</v>
      </c>
      <c r="AP490" s="4">
        <v>195</v>
      </c>
      <c r="AQ490" s="4" t="s">
        <v>155</v>
      </c>
      <c r="AR490" s="4">
        <v>2</v>
      </c>
      <c r="AS490" s="5">
        <v>0.87938657407407417</v>
      </c>
      <c r="AT490" s="4">
        <v>47.163600000000002</v>
      </c>
      <c r="AU490" s="4">
        <v>-88.491191000000001</v>
      </c>
      <c r="AV490" s="4">
        <v>317.3</v>
      </c>
      <c r="AW490" s="4">
        <v>33.200000000000003</v>
      </c>
      <c r="AX490" s="4">
        <v>12</v>
      </c>
      <c r="AY490" s="4">
        <v>10</v>
      </c>
      <c r="AZ490" s="4" t="s">
        <v>425</v>
      </c>
      <c r="BA490" s="4">
        <v>1.2</v>
      </c>
      <c r="BB490" s="4">
        <v>1.4</v>
      </c>
      <c r="BC490" s="4">
        <v>2</v>
      </c>
      <c r="BD490" s="4">
        <v>14.063000000000001</v>
      </c>
      <c r="BE490" s="4">
        <v>14.56</v>
      </c>
      <c r="BF490" s="4">
        <v>1.04</v>
      </c>
      <c r="BG490" s="4">
        <v>14.385</v>
      </c>
      <c r="BH490" s="4">
        <v>2969.5210000000002</v>
      </c>
      <c r="BI490" s="4">
        <v>26.614999999999998</v>
      </c>
      <c r="BJ490" s="4">
        <v>15.862</v>
      </c>
      <c r="BK490" s="4">
        <v>0.59199999999999997</v>
      </c>
      <c r="BL490" s="4">
        <v>16.452999999999999</v>
      </c>
      <c r="BM490" s="4">
        <v>12.717000000000001</v>
      </c>
      <c r="BN490" s="4">
        <v>0.47399999999999998</v>
      </c>
      <c r="BO490" s="4">
        <v>13.191000000000001</v>
      </c>
      <c r="BP490" s="4">
        <v>7.1824000000000003</v>
      </c>
      <c r="BT490" s="4">
        <v>15.106</v>
      </c>
      <c r="BU490" s="4">
        <v>0.33428600000000003</v>
      </c>
      <c r="BV490" s="4">
        <v>-5</v>
      </c>
      <c r="BW490" s="4">
        <v>0.60655099999999995</v>
      </c>
      <c r="BX490" s="4">
        <v>8.1691140000000004</v>
      </c>
      <c r="BY490" s="4">
        <v>12.252330000000001</v>
      </c>
    </row>
    <row r="491" spans="1:77">
      <c r="A491" s="2">
        <v>42438</v>
      </c>
      <c r="B491" s="28">
        <v>0.67148664351851861</v>
      </c>
      <c r="C491" s="4">
        <v>14.34</v>
      </c>
      <c r="D491" s="4">
        <v>0.20799999999999999</v>
      </c>
      <c r="E491" s="4" t="s">
        <v>155</v>
      </c>
      <c r="F491" s="4">
        <v>2080.2734049999999</v>
      </c>
      <c r="G491" s="4">
        <v>757.6</v>
      </c>
      <c r="H491" s="4">
        <v>27.2</v>
      </c>
      <c r="I491" s="4">
        <v>841.8</v>
      </c>
      <c r="K491" s="4">
        <v>0.15</v>
      </c>
      <c r="L491" s="4">
        <v>0.87390000000000001</v>
      </c>
      <c r="M491" s="4">
        <v>12.531700000000001</v>
      </c>
      <c r="N491" s="4">
        <v>0.18179999999999999</v>
      </c>
      <c r="O491" s="4">
        <v>662.04790000000003</v>
      </c>
      <c r="P491" s="4">
        <v>23.7804</v>
      </c>
      <c r="Q491" s="4">
        <v>685.8</v>
      </c>
      <c r="R491" s="4">
        <v>530.77700000000004</v>
      </c>
      <c r="S491" s="4">
        <v>19.065200000000001</v>
      </c>
      <c r="T491" s="4">
        <v>549.79999999999995</v>
      </c>
      <c r="U491" s="4">
        <v>841.78380000000004</v>
      </c>
      <c r="X491" s="4">
        <v>0</v>
      </c>
      <c r="Y491" s="4">
        <v>0.1338</v>
      </c>
      <c r="Z491" s="4" t="s">
        <v>377</v>
      </c>
      <c r="AA491" s="4">
        <v>0</v>
      </c>
      <c r="AB491" s="4">
        <v>11.7</v>
      </c>
      <c r="AC491" s="4">
        <v>843</v>
      </c>
      <c r="AD491" s="4">
        <v>867</v>
      </c>
      <c r="AE491" s="4">
        <v>823</v>
      </c>
      <c r="AF491" s="4">
        <v>88</v>
      </c>
      <c r="AG491" s="4">
        <v>22.38</v>
      </c>
      <c r="AH491" s="4">
        <v>0.51</v>
      </c>
      <c r="AI491" s="4">
        <v>976</v>
      </c>
      <c r="AJ491" s="4">
        <v>-1</v>
      </c>
      <c r="AK491" s="4">
        <v>0</v>
      </c>
      <c r="AL491" s="4">
        <v>23</v>
      </c>
      <c r="AM491" s="4">
        <v>191</v>
      </c>
      <c r="AN491" s="4">
        <v>189</v>
      </c>
      <c r="AO491" s="4">
        <v>2.9</v>
      </c>
      <c r="AP491" s="4">
        <v>195</v>
      </c>
      <c r="AQ491" s="4" t="s">
        <v>155</v>
      </c>
      <c r="AR491" s="4">
        <v>2</v>
      </c>
      <c r="AS491" s="5">
        <v>0.8793981481481481</v>
      </c>
      <c r="AT491" s="4">
        <v>47.163564000000001</v>
      </c>
      <c r="AU491" s="4">
        <v>-88.491378999999995</v>
      </c>
      <c r="AV491" s="4">
        <v>317.2</v>
      </c>
      <c r="AW491" s="4">
        <v>33.1</v>
      </c>
      <c r="AX491" s="4">
        <v>12</v>
      </c>
      <c r="AY491" s="4">
        <v>10</v>
      </c>
      <c r="AZ491" s="4" t="s">
        <v>425</v>
      </c>
      <c r="BA491" s="4">
        <v>1.33</v>
      </c>
      <c r="BB491" s="4">
        <v>1.53</v>
      </c>
      <c r="BC491" s="4">
        <v>2.13</v>
      </c>
      <c r="BD491" s="4">
        <v>14.063000000000001</v>
      </c>
      <c r="BE491" s="4">
        <v>14.52</v>
      </c>
      <c r="BF491" s="4">
        <v>1.03</v>
      </c>
      <c r="BG491" s="4">
        <v>14.43</v>
      </c>
      <c r="BH491" s="4">
        <v>2969.9969999999998</v>
      </c>
      <c r="BI491" s="4">
        <v>27.422000000000001</v>
      </c>
      <c r="BJ491" s="4">
        <v>16.431000000000001</v>
      </c>
      <c r="BK491" s="4">
        <v>0.59</v>
      </c>
      <c r="BL491" s="4">
        <v>17.021999999999998</v>
      </c>
      <c r="BM491" s="4">
        <v>13.173</v>
      </c>
      <c r="BN491" s="4">
        <v>0.47299999999999998</v>
      </c>
      <c r="BO491" s="4">
        <v>13.646000000000001</v>
      </c>
      <c r="BP491" s="4">
        <v>6.5970000000000004</v>
      </c>
      <c r="BT491" s="4">
        <v>23.05</v>
      </c>
      <c r="BU491" s="4">
        <v>0.30926599999999999</v>
      </c>
      <c r="BV491" s="4">
        <v>-5</v>
      </c>
      <c r="BW491" s="4">
        <v>0.60589800000000005</v>
      </c>
      <c r="BX491" s="4">
        <v>7.5576879999999997</v>
      </c>
      <c r="BY491" s="4">
        <v>12.239140000000001</v>
      </c>
    </row>
    <row r="492" spans="1:77">
      <c r="A492" s="2">
        <v>42438</v>
      </c>
      <c r="B492" s="28">
        <v>0.67149821759259254</v>
      </c>
      <c r="C492" s="4">
        <v>14.34</v>
      </c>
      <c r="D492" s="4">
        <v>0.15920000000000001</v>
      </c>
      <c r="E492" s="4" t="s">
        <v>155</v>
      </c>
      <c r="F492" s="4">
        <v>1591.65</v>
      </c>
      <c r="G492" s="4">
        <v>643.1</v>
      </c>
      <c r="H492" s="4">
        <v>27.3</v>
      </c>
      <c r="I492" s="4">
        <v>755.9</v>
      </c>
      <c r="K492" s="4">
        <v>0.2</v>
      </c>
      <c r="L492" s="4">
        <v>0.87439999999999996</v>
      </c>
      <c r="M492" s="4">
        <v>12.539300000000001</v>
      </c>
      <c r="N492" s="4">
        <v>0.13919999999999999</v>
      </c>
      <c r="O492" s="4">
        <v>562.32740000000001</v>
      </c>
      <c r="P492" s="4">
        <v>23.872199999999999</v>
      </c>
      <c r="Q492" s="4">
        <v>586.20000000000005</v>
      </c>
      <c r="R492" s="4">
        <v>450.82909999999998</v>
      </c>
      <c r="S492" s="4">
        <v>19.1388</v>
      </c>
      <c r="T492" s="4">
        <v>470</v>
      </c>
      <c r="U492" s="4">
        <v>755.91980000000001</v>
      </c>
      <c r="X492" s="4">
        <v>0</v>
      </c>
      <c r="Y492" s="4">
        <v>0.1749</v>
      </c>
      <c r="Z492" s="4" t="s">
        <v>377</v>
      </c>
      <c r="AA492" s="4">
        <v>0</v>
      </c>
      <c r="AB492" s="4">
        <v>11.7</v>
      </c>
      <c r="AC492" s="4">
        <v>844</v>
      </c>
      <c r="AD492" s="4">
        <v>869</v>
      </c>
      <c r="AE492" s="4">
        <v>824</v>
      </c>
      <c r="AF492" s="4">
        <v>88</v>
      </c>
      <c r="AG492" s="4">
        <v>22.38</v>
      </c>
      <c r="AH492" s="4">
        <v>0.51</v>
      </c>
      <c r="AI492" s="4">
        <v>976</v>
      </c>
      <c r="AJ492" s="4">
        <v>-1</v>
      </c>
      <c r="AK492" s="4">
        <v>0</v>
      </c>
      <c r="AL492" s="4">
        <v>23</v>
      </c>
      <c r="AM492" s="4">
        <v>191</v>
      </c>
      <c r="AN492" s="4">
        <v>189</v>
      </c>
      <c r="AO492" s="4">
        <v>3</v>
      </c>
      <c r="AP492" s="4">
        <v>195</v>
      </c>
      <c r="AQ492" s="4" t="s">
        <v>155</v>
      </c>
      <c r="AR492" s="4">
        <v>2</v>
      </c>
      <c r="AS492" s="5">
        <v>0.87940972222222225</v>
      </c>
      <c r="AT492" s="4">
        <v>47.163511999999997</v>
      </c>
      <c r="AU492" s="4">
        <v>-88.491561000000004</v>
      </c>
      <c r="AV492" s="4">
        <v>317.10000000000002</v>
      </c>
      <c r="AW492" s="4">
        <v>33.200000000000003</v>
      </c>
      <c r="AX492" s="4">
        <v>12</v>
      </c>
      <c r="AY492" s="4">
        <v>10</v>
      </c>
      <c r="AZ492" s="4" t="s">
        <v>425</v>
      </c>
      <c r="BA492" s="4">
        <v>1.4</v>
      </c>
      <c r="BB492" s="4">
        <v>1.6</v>
      </c>
      <c r="BC492" s="4">
        <v>2.2000000000000002</v>
      </c>
      <c r="BD492" s="4">
        <v>14.063000000000001</v>
      </c>
      <c r="BE492" s="4">
        <v>14.58</v>
      </c>
      <c r="BF492" s="4">
        <v>1.04</v>
      </c>
      <c r="BG492" s="4">
        <v>14.359</v>
      </c>
      <c r="BH492" s="4">
        <v>2981.9920000000002</v>
      </c>
      <c r="BI492" s="4">
        <v>21.065999999999999</v>
      </c>
      <c r="BJ492" s="4">
        <v>14.004</v>
      </c>
      <c r="BK492" s="4">
        <v>0.59499999999999997</v>
      </c>
      <c r="BL492" s="4">
        <v>14.599</v>
      </c>
      <c r="BM492" s="4">
        <v>11.227</v>
      </c>
      <c r="BN492" s="4">
        <v>0.47699999999999998</v>
      </c>
      <c r="BO492" s="4">
        <v>11.704000000000001</v>
      </c>
      <c r="BP492" s="4">
        <v>5.9443000000000001</v>
      </c>
      <c r="BT492" s="4">
        <v>30.241</v>
      </c>
      <c r="BU492" s="4">
        <v>0.30612200000000001</v>
      </c>
      <c r="BV492" s="4">
        <v>-5</v>
      </c>
      <c r="BW492" s="4">
        <v>0.60444900000000001</v>
      </c>
      <c r="BX492" s="4">
        <v>7.4808560000000002</v>
      </c>
      <c r="BY492" s="4">
        <v>12.20987</v>
      </c>
    </row>
    <row r="493" spans="1:77">
      <c r="A493" s="2">
        <v>42438</v>
      </c>
      <c r="B493" s="28">
        <v>0.67150979166666669</v>
      </c>
      <c r="C493" s="4">
        <v>14.307</v>
      </c>
      <c r="D493" s="4">
        <v>0.1285</v>
      </c>
      <c r="E493" s="4" t="s">
        <v>155</v>
      </c>
      <c r="F493" s="4">
        <v>1284.857143</v>
      </c>
      <c r="G493" s="4">
        <v>406.1</v>
      </c>
      <c r="H493" s="4">
        <v>27.3</v>
      </c>
      <c r="I493" s="4">
        <v>684.7</v>
      </c>
      <c r="K493" s="4">
        <v>0.2</v>
      </c>
      <c r="L493" s="4">
        <v>0.875</v>
      </c>
      <c r="M493" s="4">
        <v>12.519</v>
      </c>
      <c r="N493" s="4">
        <v>0.1124</v>
      </c>
      <c r="O493" s="4">
        <v>355.37900000000002</v>
      </c>
      <c r="P493" s="4">
        <v>23.8886</v>
      </c>
      <c r="Q493" s="4">
        <v>379.3</v>
      </c>
      <c r="R493" s="4">
        <v>284.91449999999998</v>
      </c>
      <c r="S493" s="4">
        <v>19.152000000000001</v>
      </c>
      <c r="T493" s="4">
        <v>304.10000000000002</v>
      </c>
      <c r="U493" s="4">
        <v>684.7115</v>
      </c>
      <c r="X493" s="4">
        <v>0</v>
      </c>
      <c r="Y493" s="4">
        <v>0.17499999999999999</v>
      </c>
      <c r="Z493" s="4" t="s">
        <v>377</v>
      </c>
      <c r="AA493" s="4">
        <v>0</v>
      </c>
      <c r="AB493" s="4">
        <v>11.7</v>
      </c>
      <c r="AC493" s="4">
        <v>843</v>
      </c>
      <c r="AD493" s="4">
        <v>867</v>
      </c>
      <c r="AE493" s="4">
        <v>823</v>
      </c>
      <c r="AF493" s="4">
        <v>88</v>
      </c>
      <c r="AG493" s="4">
        <v>22.38</v>
      </c>
      <c r="AH493" s="4">
        <v>0.51</v>
      </c>
      <c r="AI493" s="4">
        <v>976</v>
      </c>
      <c r="AJ493" s="4">
        <v>-1</v>
      </c>
      <c r="AK493" s="4">
        <v>0</v>
      </c>
      <c r="AL493" s="4">
        <v>23</v>
      </c>
      <c r="AM493" s="4">
        <v>191</v>
      </c>
      <c r="AN493" s="4">
        <v>189</v>
      </c>
      <c r="AO493" s="4">
        <v>3</v>
      </c>
      <c r="AP493" s="4">
        <v>195</v>
      </c>
      <c r="AQ493" s="4" t="s">
        <v>155</v>
      </c>
      <c r="AR493" s="4">
        <v>2</v>
      </c>
      <c r="AS493" s="5">
        <v>0.87942129629629628</v>
      </c>
      <c r="AT493" s="4">
        <v>47.163426000000001</v>
      </c>
      <c r="AU493" s="4">
        <v>-88.491721999999996</v>
      </c>
      <c r="AV493" s="4">
        <v>317</v>
      </c>
      <c r="AW493" s="4">
        <v>33.9</v>
      </c>
      <c r="AX493" s="4">
        <v>12</v>
      </c>
      <c r="AY493" s="4">
        <v>10</v>
      </c>
      <c r="AZ493" s="4" t="s">
        <v>425</v>
      </c>
      <c r="BA493" s="4">
        <v>1.335</v>
      </c>
      <c r="BB493" s="4">
        <v>1.665</v>
      </c>
      <c r="BC493" s="4">
        <v>2.2650000000000001</v>
      </c>
      <c r="BD493" s="4">
        <v>14.063000000000001</v>
      </c>
      <c r="BE493" s="4">
        <v>14.65</v>
      </c>
      <c r="BF493" s="4">
        <v>1.04</v>
      </c>
      <c r="BG493" s="4">
        <v>14.28</v>
      </c>
      <c r="BH493" s="4">
        <v>2989.904</v>
      </c>
      <c r="BI493" s="4">
        <v>17.09</v>
      </c>
      <c r="BJ493" s="4">
        <v>8.8879999999999999</v>
      </c>
      <c r="BK493" s="4">
        <v>0.59699999999999998</v>
      </c>
      <c r="BL493" s="4">
        <v>9.4860000000000007</v>
      </c>
      <c r="BM493" s="4">
        <v>7.1260000000000003</v>
      </c>
      <c r="BN493" s="4">
        <v>0.47899999999999998</v>
      </c>
      <c r="BO493" s="4">
        <v>7.6050000000000004</v>
      </c>
      <c r="BP493" s="4">
        <v>5.4074</v>
      </c>
      <c r="BT493" s="4">
        <v>30.390999999999998</v>
      </c>
      <c r="BU493" s="4">
        <v>0.29616399999999998</v>
      </c>
      <c r="BV493" s="4">
        <v>-5</v>
      </c>
      <c r="BW493" s="4">
        <v>0.60344900000000001</v>
      </c>
      <c r="BX493" s="4">
        <v>7.2375080000000001</v>
      </c>
      <c r="BY493" s="4">
        <v>12.18967</v>
      </c>
    </row>
    <row r="494" spans="1:77">
      <c r="A494" s="2">
        <v>42438</v>
      </c>
      <c r="B494" s="28">
        <v>0.67152136574074073</v>
      </c>
      <c r="C494" s="4">
        <v>14.201000000000001</v>
      </c>
      <c r="D494" s="4">
        <v>0.13100000000000001</v>
      </c>
      <c r="E494" s="4" t="s">
        <v>155</v>
      </c>
      <c r="F494" s="4">
        <v>1310.26512</v>
      </c>
      <c r="G494" s="4">
        <v>487.1</v>
      </c>
      <c r="H494" s="4">
        <v>27.3</v>
      </c>
      <c r="I494" s="4">
        <v>819.2</v>
      </c>
      <c r="K494" s="4">
        <v>0.2</v>
      </c>
      <c r="L494" s="4">
        <v>0.87570000000000003</v>
      </c>
      <c r="M494" s="4">
        <v>12.4354</v>
      </c>
      <c r="N494" s="4">
        <v>0.1147</v>
      </c>
      <c r="O494" s="4">
        <v>426.50619999999998</v>
      </c>
      <c r="P494" s="4">
        <v>23.906300000000002</v>
      </c>
      <c r="Q494" s="4">
        <v>450.4</v>
      </c>
      <c r="R494" s="4">
        <v>341.93860000000001</v>
      </c>
      <c r="S494" s="4">
        <v>19.1662</v>
      </c>
      <c r="T494" s="4">
        <v>361.1</v>
      </c>
      <c r="U494" s="4">
        <v>819.1585</v>
      </c>
      <c r="X494" s="4">
        <v>0</v>
      </c>
      <c r="Y494" s="4">
        <v>0.17510000000000001</v>
      </c>
      <c r="Z494" s="4" t="s">
        <v>377</v>
      </c>
      <c r="AA494" s="4">
        <v>0</v>
      </c>
      <c r="AB494" s="4">
        <v>11.8</v>
      </c>
      <c r="AC494" s="4">
        <v>844</v>
      </c>
      <c r="AD494" s="4">
        <v>868</v>
      </c>
      <c r="AE494" s="4">
        <v>823</v>
      </c>
      <c r="AF494" s="4">
        <v>88</v>
      </c>
      <c r="AG494" s="4">
        <v>22.38</v>
      </c>
      <c r="AH494" s="4">
        <v>0.51</v>
      </c>
      <c r="AI494" s="4">
        <v>976</v>
      </c>
      <c r="AJ494" s="4">
        <v>-1</v>
      </c>
      <c r="AK494" s="4">
        <v>0</v>
      </c>
      <c r="AL494" s="4">
        <v>23</v>
      </c>
      <c r="AM494" s="4">
        <v>191</v>
      </c>
      <c r="AN494" s="4">
        <v>189</v>
      </c>
      <c r="AO494" s="4">
        <v>2.9</v>
      </c>
      <c r="AP494" s="4">
        <v>195</v>
      </c>
      <c r="AQ494" s="4" t="s">
        <v>155</v>
      </c>
      <c r="AR494" s="4">
        <v>2</v>
      </c>
      <c r="AS494" s="5">
        <v>0.87943287037037043</v>
      </c>
      <c r="AT494" s="4">
        <v>47.163331999999997</v>
      </c>
      <c r="AU494" s="4">
        <v>-88.491872000000001</v>
      </c>
      <c r="AV494" s="4">
        <v>316.8</v>
      </c>
      <c r="AW494" s="4">
        <v>34.200000000000003</v>
      </c>
      <c r="AX494" s="4">
        <v>12</v>
      </c>
      <c r="AY494" s="4">
        <v>10</v>
      </c>
      <c r="AZ494" s="4" t="s">
        <v>425</v>
      </c>
      <c r="BA494" s="4">
        <v>1.3</v>
      </c>
      <c r="BB494" s="4">
        <v>1.7</v>
      </c>
      <c r="BC494" s="4">
        <v>2.2999999999999998</v>
      </c>
      <c r="BD494" s="4">
        <v>14.063000000000001</v>
      </c>
      <c r="BE494" s="4">
        <v>14.74</v>
      </c>
      <c r="BF494" s="4">
        <v>1.05</v>
      </c>
      <c r="BG494" s="4">
        <v>14.196</v>
      </c>
      <c r="BH494" s="4">
        <v>2985.94</v>
      </c>
      <c r="BI494" s="4">
        <v>17.535</v>
      </c>
      <c r="BJ494" s="4">
        <v>10.725</v>
      </c>
      <c r="BK494" s="4">
        <v>0.60099999999999998</v>
      </c>
      <c r="BL494" s="4">
        <v>11.326000000000001</v>
      </c>
      <c r="BM494" s="4">
        <v>8.5980000000000008</v>
      </c>
      <c r="BN494" s="4">
        <v>0.48199999999999998</v>
      </c>
      <c r="BO494" s="4">
        <v>9.08</v>
      </c>
      <c r="BP494" s="4">
        <v>6.5041000000000002</v>
      </c>
      <c r="BT494" s="4">
        <v>30.577000000000002</v>
      </c>
      <c r="BU494" s="4">
        <v>0.336202</v>
      </c>
      <c r="BV494" s="4">
        <v>-5</v>
      </c>
      <c r="BW494" s="4">
        <v>0.60410200000000003</v>
      </c>
      <c r="BX494" s="4">
        <v>8.2159359999999992</v>
      </c>
      <c r="BY494" s="4">
        <v>12.202859999999999</v>
      </c>
    </row>
    <row r="495" spans="1:77">
      <c r="A495" s="2">
        <v>42438</v>
      </c>
      <c r="B495" s="28">
        <v>0.67153293981481488</v>
      </c>
      <c r="C495" s="4">
        <v>14.145</v>
      </c>
      <c r="D495" s="4">
        <v>0.13189999999999999</v>
      </c>
      <c r="E495" s="4" t="s">
        <v>155</v>
      </c>
      <c r="F495" s="4">
        <v>1318.5501240000001</v>
      </c>
      <c r="G495" s="4">
        <v>1074.5</v>
      </c>
      <c r="H495" s="4">
        <v>27.2</v>
      </c>
      <c r="I495" s="4">
        <v>960.2</v>
      </c>
      <c r="K495" s="4">
        <v>0.2</v>
      </c>
      <c r="L495" s="4">
        <v>0.876</v>
      </c>
      <c r="M495" s="4">
        <v>12.3908</v>
      </c>
      <c r="N495" s="4">
        <v>0.11550000000000001</v>
      </c>
      <c r="O495" s="4">
        <v>941.25750000000005</v>
      </c>
      <c r="P495" s="4">
        <v>23.826699999999999</v>
      </c>
      <c r="Q495" s="4">
        <v>965.1</v>
      </c>
      <c r="R495" s="4">
        <v>754.625</v>
      </c>
      <c r="S495" s="4">
        <v>19.1023</v>
      </c>
      <c r="T495" s="4">
        <v>773.7</v>
      </c>
      <c r="U495" s="4">
        <v>960.19809999999995</v>
      </c>
      <c r="X495" s="4">
        <v>0</v>
      </c>
      <c r="Y495" s="4">
        <v>0.17519999999999999</v>
      </c>
      <c r="Z495" s="4" t="s">
        <v>377</v>
      </c>
      <c r="AA495" s="4">
        <v>0</v>
      </c>
      <c r="AB495" s="4">
        <v>11.9</v>
      </c>
      <c r="AC495" s="4">
        <v>845</v>
      </c>
      <c r="AD495" s="4">
        <v>868</v>
      </c>
      <c r="AE495" s="4">
        <v>824</v>
      </c>
      <c r="AF495" s="4">
        <v>88</v>
      </c>
      <c r="AG495" s="4">
        <v>22.38</v>
      </c>
      <c r="AH495" s="4">
        <v>0.51</v>
      </c>
      <c r="AI495" s="4">
        <v>976</v>
      </c>
      <c r="AJ495" s="4">
        <v>-1</v>
      </c>
      <c r="AK495" s="4">
        <v>0</v>
      </c>
      <c r="AL495" s="4">
        <v>23</v>
      </c>
      <c r="AM495" s="4">
        <v>191</v>
      </c>
      <c r="AN495" s="4">
        <v>189.6</v>
      </c>
      <c r="AO495" s="4">
        <v>3</v>
      </c>
      <c r="AP495" s="4">
        <v>195</v>
      </c>
      <c r="AQ495" s="4" t="s">
        <v>155</v>
      </c>
      <c r="AR495" s="4">
        <v>2</v>
      </c>
      <c r="AS495" s="5">
        <v>0.87944444444444436</v>
      </c>
      <c r="AT495" s="4">
        <v>47.163220000000003</v>
      </c>
      <c r="AU495" s="4">
        <v>-88.491985</v>
      </c>
      <c r="AV495" s="4">
        <v>316.8</v>
      </c>
      <c r="AW495" s="4">
        <v>33.700000000000003</v>
      </c>
      <c r="AX495" s="4">
        <v>12</v>
      </c>
      <c r="AY495" s="4">
        <v>10</v>
      </c>
      <c r="AZ495" s="4" t="s">
        <v>425</v>
      </c>
      <c r="BA495" s="4">
        <v>1.3</v>
      </c>
      <c r="BB495" s="4">
        <v>1.7</v>
      </c>
      <c r="BC495" s="4">
        <v>2.2999999999999998</v>
      </c>
      <c r="BD495" s="4">
        <v>14.063000000000001</v>
      </c>
      <c r="BE495" s="4">
        <v>14.77</v>
      </c>
      <c r="BF495" s="4">
        <v>1.05</v>
      </c>
      <c r="BG495" s="4">
        <v>14.157999999999999</v>
      </c>
      <c r="BH495" s="4">
        <v>2982.2719999999999</v>
      </c>
      <c r="BI495" s="4">
        <v>17.693999999999999</v>
      </c>
      <c r="BJ495" s="4">
        <v>23.724</v>
      </c>
      <c r="BK495" s="4">
        <v>0.60099999999999998</v>
      </c>
      <c r="BL495" s="4">
        <v>24.324999999999999</v>
      </c>
      <c r="BM495" s="4">
        <v>19.02</v>
      </c>
      <c r="BN495" s="4">
        <v>0.48099999999999998</v>
      </c>
      <c r="BO495" s="4">
        <v>19.501999999999999</v>
      </c>
      <c r="BP495" s="4">
        <v>7.6418999999999997</v>
      </c>
      <c r="BT495" s="4">
        <v>30.66</v>
      </c>
      <c r="BU495" s="4">
        <v>0.43048799999999998</v>
      </c>
      <c r="BV495" s="4">
        <v>-5</v>
      </c>
      <c r="BW495" s="4">
        <v>0.606653</v>
      </c>
      <c r="BX495" s="4">
        <v>10.520051</v>
      </c>
      <c r="BY495" s="4">
        <v>12.254391</v>
      </c>
    </row>
    <row r="496" spans="1:77">
      <c r="A496" s="2">
        <v>42438</v>
      </c>
      <c r="B496" s="28">
        <v>0.67154451388888881</v>
      </c>
      <c r="C496" s="4">
        <v>14.143000000000001</v>
      </c>
      <c r="D496" s="4">
        <v>0.13059999999999999</v>
      </c>
      <c r="E496" s="4" t="s">
        <v>155</v>
      </c>
      <c r="F496" s="4">
        <v>1306.329743</v>
      </c>
      <c r="G496" s="4">
        <v>1783.3</v>
      </c>
      <c r="H496" s="4">
        <v>27.2</v>
      </c>
      <c r="I496" s="4">
        <v>1006.4</v>
      </c>
      <c r="K496" s="4">
        <v>0.2</v>
      </c>
      <c r="L496" s="4">
        <v>0.876</v>
      </c>
      <c r="M496" s="4">
        <v>12.3894</v>
      </c>
      <c r="N496" s="4">
        <v>0.1144</v>
      </c>
      <c r="O496" s="4">
        <v>1562.164</v>
      </c>
      <c r="P496" s="4">
        <v>23.827100000000002</v>
      </c>
      <c r="Q496" s="4">
        <v>1586</v>
      </c>
      <c r="R496" s="4">
        <v>1252.4181000000001</v>
      </c>
      <c r="S496" s="4">
        <v>19.102699999999999</v>
      </c>
      <c r="T496" s="4">
        <v>1271.5</v>
      </c>
      <c r="U496" s="4">
        <v>1006.3911000000001</v>
      </c>
      <c r="X496" s="4">
        <v>0</v>
      </c>
      <c r="Y496" s="4">
        <v>0.17519999999999999</v>
      </c>
      <c r="Z496" s="4" t="s">
        <v>377</v>
      </c>
      <c r="AA496" s="4">
        <v>0</v>
      </c>
      <c r="AB496" s="4">
        <v>11.8</v>
      </c>
      <c r="AC496" s="4">
        <v>846</v>
      </c>
      <c r="AD496" s="4">
        <v>868</v>
      </c>
      <c r="AE496" s="4">
        <v>826</v>
      </c>
      <c r="AF496" s="4">
        <v>88</v>
      </c>
      <c r="AG496" s="4">
        <v>22.38</v>
      </c>
      <c r="AH496" s="4">
        <v>0.51</v>
      </c>
      <c r="AI496" s="4">
        <v>976</v>
      </c>
      <c r="AJ496" s="4">
        <v>-1</v>
      </c>
      <c r="AK496" s="4">
        <v>0</v>
      </c>
      <c r="AL496" s="4">
        <v>23</v>
      </c>
      <c r="AM496" s="4">
        <v>191</v>
      </c>
      <c r="AN496" s="4">
        <v>190</v>
      </c>
      <c r="AO496" s="4">
        <v>3.1</v>
      </c>
      <c r="AP496" s="4">
        <v>195</v>
      </c>
      <c r="AQ496" s="4" t="s">
        <v>155</v>
      </c>
      <c r="AR496" s="4">
        <v>2</v>
      </c>
      <c r="AS496" s="5">
        <v>0.87945601851851851</v>
      </c>
      <c r="AT496" s="4">
        <v>47.163086999999997</v>
      </c>
      <c r="AU496" s="4">
        <v>-88.492052999999999</v>
      </c>
      <c r="AV496" s="4">
        <v>316.7</v>
      </c>
      <c r="AW496" s="4">
        <v>34.1</v>
      </c>
      <c r="AX496" s="4">
        <v>12</v>
      </c>
      <c r="AY496" s="4">
        <v>10</v>
      </c>
      <c r="AZ496" s="4" t="s">
        <v>425</v>
      </c>
      <c r="BA496" s="4">
        <v>1.3</v>
      </c>
      <c r="BB496" s="4">
        <v>1.7</v>
      </c>
      <c r="BC496" s="4">
        <v>2.2999999999999998</v>
      </c>
      <c r="BD496" s="4">
        <v>14.063000000000001</v>
      </c>
      <c r="BE496" s="4">
        <v>14.77</v>
      </c>
      <c r="BF496" s="4">
        <v>1.05</v>
      </c>
      <c r="BG496" s="4">
        <v>14.156000000000001</v>
      </c>
      <c r="BH496" s="4">
        <v>2981.4250000000002</v>
      </c>
      <c r="BI496" s="4">
        <v>17.527000000000001</v>
      </c>
      <c r="BJ496" s="4">
        <v>39.366999999999997</v>
      </c>
      <c r="BK496" s="4">
        <v>0.6</v>
      </c>
      <c r="BL496" s="4">
        <v>39.968000000000004</v>
      </c>
      <c r="BM496" s="4">
        <v>31.562000000000001</v>
      </c>
      <c r="BN496" s="4">
        <v>0.48099999999999998</v>
      </c>
      <c r="BO496" s="4">
        <v>32.042999999999999</v>
      </c>
      <c r="BP496" s="4">
        <v>8.0082000000000004</v>
      </c>
      <c r="BT496" s="4">
        <v>30.655000000000001</v>
      </c>
      <c r="BU496" s="4">
        <v>0.45071499999999998</v>
      </c>
      <c r="BV496" s="4">
        <v>-5</v>
      </c>
      <c r="BW496" s="4">
        <v>0.60744900000000002</v>
      </c>
      <c r="BX496" s="4">
        <v>11.014348</v>
      </c>
      <c r="BY496" s="4">
        <v>12.27047</v>
      </c>
    </row>
    <row r="497" spans="1:77">
      <c r="A497" s="2">
        <v>42438</v>
      </c>
      <c r="B497" s="28">
        <v>0.67155608796296296</v>
      </c>
      <c r="C497" s="4">
        <v>14.161</v>
      </c>
      <c r="D497" s="4">
        <v>0.13350000000000001</v>
      </c>
      <c r="E497" s="4" t="s">
        <v>155</v>
      </c>
      <c r="F497" s="4">
        <v>1335.113636</v>
      </c>
      <c r="G497" s="4">
        <v>2120.5</v>
      </c>
      <c r="H497" s="4">
        <v>27.1</v>
      </c>
      <c r="I497" s="4">
        <v>979.4</v>
      </c>
      <c r="K497" s="4">
        <v>0.25</v>
      </c>
      <c r="L497" s="4">
        <v>0.87590000000000001</v>
      </c>
      <c r="M497" s="4">
        <v>12.404199999999999</v>
      </c>
      <c r="N497" s="4">
        <v>0.1169</v>
      </c>
      <c r="O497" s="4">
        <v>1857.3611000000001</v>
      </c>
      <c r="P497" s="4">
        <v>23.725899999999999</v>
      </c>
      <c r="Q497" s="4">
        <v>1881.1</v>
      </c>
      <c r="R497" s="4">
        <v>1489.0835</v>
      </c>
      <c r="S497" s="4">
        <v>19.0215</v>
      </c>
      <c r="T497" s="4">
        <v>1508.1</v>
      </c>
      <c r="U497" s="4">
        <v>979.37879999999996</v>
      </c>
      <c r="X497" s="4">
        <v>0</v>
      </c>
      <c r="Y497" s="4">
        <v>0.21690000000000001</v>
      </c>
      <c r="Z497" s="4" t="s">
        <v>377</v>
      </c>
      <c r="AA497" s="4">
        <v>0</v>
      </c>
      <c r="AB497" s="4">
        <v>11.8</v>
      </c>
      <c r="AC497" s="4">
        <v>846</v>
      </c>
      <c r="AD497" s="4">
        <v>869</v>
      </c>
      <c r="AE497" s="4">
        <v>828</v>
      </c>
      <c r="AF497" s="4">
        <v>88</v>
      </c>
      <c r="AG497" s="4">
        <v>22.38</v>
      </c>
      <c r="AH497" s="4">
        <v>0.51</v>
      </c>
      <c r="AI497" s="4">
        <v>976</v>
      </c>
      <c r="AJ497" s="4">
        <v>-1</v>
      </c>
      <c r="AK497" s="4">
        <v>0</v>
      </c>
      <c r="AL497" s="4">
        <v>23</v>
      </c>
      <c r="AM497" s="4">
        <v>191.6</v>
      </c>
      <c r="AN497" s="4">
        <v>189.4</v>
      </c>
      <c r="AO497" s="4">
        <v>3.2</v>
      </c>
      <c r="AP497" s="4">
        <v>195</v>
      </c>
      <c r="AQ497" s="4" t="s">
        <v>155</v>
      </c>
      <c r="AR497" s="4">
        <v>2</v>
      </c>
      <c r="AS497" s="5">
        <v>0.87946759259259266</v>
      </c>
      <c r="AT497" s="4">
        <v>47.162939999999999</v>
      </c>
      <c r="AU497" s="4">
        <v>-88.492082999999994</v>
      </c>
      <c r="AV497" s="4">
        <v>316.7</v>
      </c>
      <c r="AW497" s="4">
        <v>35.9</v>
      </c>
      <c r="AX497" s="4">
        <v>12</v>
      </c>
      <c r="AY497" s="4">
        <v>10</v>
      </c>
      <c r="AZ497" s="4" t="s">
        <v>425</v>
      </c>
      <c r="BA497" s="4">
        <v>1.43</v>
      </c>
      <c r="BB497" s="4">
        <v>1.83</v>
      </c>
      <c r="BC497" s="4">
        <v>2.4950000000000001</v>
      </c>
      <c r="BD497" s="4">
        <v>14.063000000000001</v>
      </c>
      <c r="BE497" s="4">
        <v>14.75</v>
      </c>
      <c r="BF497" s="4">
        <v>1.05</v>
      </c>
      <c r="BG497" s="4">
        <v>14.167</v>
      </c>
      <c r="BH497" s="4">
        <v>2981.52</v>
      </c>
      <c r="BI497" s="4">
        <v>17.890999999999998</v>
      </c>
      <c r="BJ497" s="4">
        <v>46.752000000000002</v>
      </c>
      <c r="BK497" s="4">
        <v>0.59699999999999998</v>
      </c>
      <c r="BL497" s="4">
        <v>47.348999999999997</v>
      </c>
      <c r="BM497" s="4">
        <v>37.481999999999999</v>
      </c>
      <c r="BN497" s="4">
        <v>0.47899999999999998</v>
      </c>
      <c r="BO497" s="4">
        <v>37.960999999999999</v>
      </c>
      <c r="BP497" s="4">
        <v>7.7842000000000002</v>
      </c>
      <c r="BT497" s="4">
        <v>37.905999999999999</v>
      </c>
      <c r="BU497" s="4">
        <v>0.43940800000000002</v>
      </c>
      <c r="BV497" s="4">
        <v>-5</v>
      </c>
      <c r="BW497" s="4">
        <v>0.60755099999999995</v>
      </c>
      <c r="BX497" s="4">
        <v>10.738034000000001</v>
      </c>
      <c r="BY497" s="4">
        <v>12.27253</v>
      </c>
    </row>
    <row r="498" spans="1:77">
      <c r="A498" s="2">
        <v>42438</v>
      </c>
      <c r="B498" s="28">
        <v>0.67156766203703711</v>
      </c>
      <c r="C498" s="4">
        <v>14.212999999999999</v>
      </c>
      <c r="D498" s="4">
        <v>0.13700000000000001</v>
      </c>
      <c r="E498" s="4" t="s">
        <v>155</v>
      </c>
      <c r="F498" s="4">
        <v>1370</v>
      </c>
      <c r="G498" s="4">
        <v>2201.8000000000002</v>
      </c>
      <c r="H498" s="4">
        <v>27</v>
      </c>
      <c r="I498" s="4">
        <v>920.3</v>
      </c>
      <c r="K498" s="4">
        <v>0.3</v>
      </c>
      <c r="L498" s="4">
        <v>0.87560000000000004</v>
      </c>
      <c r="M498" s="4">
        <v>12.444000000000001</v>
      </c>
      <c r="N498" s="4">
        <v>0.12</v>
      </c>
      <c r="O498" s="4">
        <v>1927.8304000000001</v>
      </c>
      <c r="P498" s="4">
        <v>23.639900000000001</v>
      </c>
      <c r="Q498" s="4">
        <v>1951.5</v>
      </c>
      <c r="R498" s="4">
        <v>1545.5802000000001</v>
      </c>
      <c r="S498" s="4">
        <v>18.9526</v>
      </c>
      <c r="T498" s="4">
        <v>1564.5</v>
      </c>
      <c r="U498" s="4">
        <v>920.2681</v>
      </c>
      <c r="X498" s="4">
        <v>0</v>
      </c>
      <c r="Y498" s="4">
        <v>0.26269999999999999</v>
      </c>
      <c r="Z498" s="4" t="s">
        <v>377</v>
      </c>
      <c r="AA498" s="4">
        <v>0</v>
      </c>
      <c r="AB498" s="4">
        <v>11.9</v>
      </c>
      <c r="AC498" s="4">
        <v>846</v>
      </c>
      <c r="AD498" s="4">
        <v>868</v>
      </c>
      <c r="AE498" s="4">
        <v>829</v>
      </c>
      <c r="AF498" s="4">
        <v>88</v>
      </c>
      <c r="AG498" s="4">
        <v>22.38</v>
      </c>
      <c r="AH498" s="4">
        <v>0.51</v>
      </c>
      <c r="AI498" s="4">
        <v>976</v>
      </c>
      <c r="AJ498" s="4">
        <v>-1</v>
      </c>
      <c r="AK498" s="4">
        <v>0</v>
      </c>
      <c r="AL498" s="4">
        <v>23</v>
      </c>
      <c r="AM498" s="4">
        <v>192</v>
      </c>
      <c r="AN498" s="4">
        <v>189.6</v>
      </c>
      <c r="AO498" s="4">
        <v>3.2</v>
      </c>
      <c r="AP498" s="4">
        <v>195</v>
      </c>
      <c r="AQ498" s="4" t="s">
        <v>155</v>
      </c>
      <c r="AR498" s="4">
        <v>2</v>
      </c>
      <c r="AS498" s="5">
        <v>0.8794791666666667</v>
      </c>
      <c r="AT498" s="4">
        <v>47.162784000000002</v>
      </c>
      <c r="AU498" s="4">
        <v>-88.492075</v>
      </c>
      <c r="AV498" s="4">
        <v>316.60000000000002</v>
      </c>
      <c r="AW498" s="4">
        <v>37.799999999999997</v>
      </c>
      <c r="AX498" s="4">
        <v>12</v>
      </c>
      <c r="AY498" s="4">
        <v>10</v>
      </c>
      <c r="AZ498" s="4" t="s">
        <v>425</v>
      </c>
      <c r="BA498" s="4">
        <v>1.3049999999999999</v>
      </c>
      <c r="BB498" s="4">
        <v>1.835</v>
      </c>
      <c r="BC498" s="4">
        <v>2.34</v>
      </c>
      <c r="BD498" s="4">
        <v>14.063000000000001</v>
      </c>
      <c r="BE498" s="4">
        <v>14.71</v>
      </c>
      <c r="BF498" s="4">
        <v>1.05</v>
      </c>
      <c r="BG498" s="4">
        <v>14.212999999999999</v>
      </c>
      <c r="BH498" s="4">
        <v>2982.3389999999999</v>
      </c>
      <c r="BI498" s="4">
        <v>18.297000000000001</v>
      </c>
      <c r="BJ498" s="4">
        <v>48.384</v>
      </c>
      <c r="BK498" s="4">
        <v>0.59299999999999997</v>
      </c>
      <c r="BL498" s="4">
        <v>48.976999999999997</v>
      </c>
      <c r="BM498" s="4">
        <v>38.79</v>
      </c>
      <c r="BN498" s="4">
        <v>0.47599999999999998</v>
      </c>
      <c r="BO498" s="4">
        <v>39.265999999999998</v>
      </c>
      <c r="BP498" s="4">
        <v>7.2930000000000001</v>
      </c>
      <c r="BT498" s="4">
        <v>45.771999999999998</v>
      </c>
      <c r="BU498" s="4">
        <v>0.45787699999999998</v>
      </c>
      <c r="BV498" s="4">
        <v>-5</v>
      </c>
      <c r="BW498" s="4">
        <v>0.60910200000000003</v>
      </c>
      <c r="BX498" s="4">
        <v>11.189368999999999</v>
      </c>
      <c r="BY498" s="4">
        <v>12.30386</v>
      </c>
    </row>
    <row r="499" spans="1:77">
      <c r="A499" s="2">
        <v>42438</v>
      </c>
      <c r="B499" s="28">
        <v>0.67157923611111114</v>
      </c>
      <c r="C499" s="4">
        <v>13.993</v>
      </c>
      <c r="D499" s="4">
        <v>0.12989999999999999</v>
      </c>
      <c r="E499" s="4" t="s">
        <v>155</v>
      </c>
      <c r="F499" s="4">
        <v>1299.2476750000001</v>
      </c>
      <c r="G499" s="4">
        <v>1852</v>
      </c>
      <c r="H499" s="4">
        <v>26.9</v>
      </c>
      <c r="I499" s="4">
        <v>849.2</v>
      </c>
      <c r="K499" s="4">
        <v>0.3</v>
      </c>
      <c r="L499" s="4">
        <v>0.87729999999999997</v>
      </c>
      <c r="M499" s="4">
        <v>12.276400000000001</v>
      </c>
      <c r="N499" s="4">
        <v>0.114</v>
      </c>
      <c r="O499" s="4">
        <v>1624.8173999999999</v>
      </c>
      <c r="P499" s="4">
        <v>23.578499999999998</v>
      </c>
      <c r="Q499" s="4">
        <v>1648.4</v>
      </c>
      <c r="R499" s="4">
        <v>1302.6486</v>
      </c>
      <c r="S499" s="4">
        <v>18.903400000000001</v>
      </c>
      <c r="T499" s="4">
        <v>1321.6</v>
      </c>
      <c r="U499" s="4">
        <v>849.20650000000001</v>
      </c>
      <c r="X499" s="4">
        <v>0</v>
      </c>
      <c r="Y499" s="4">
        <v>0.26319999999999999</v>
      </c>
      <c r="Z499" s="4" t="s">
        <v>377</v>
      </c>
      <c r="AA499" s="4">
        <v>0</v>
      </c>
      <c r="AB499" s="4">
        <v>11.8</v>
      </c>
      <c r="AC499" s="4">
        <v>847</v>
      </c>
      <c r="AD499" s="4">
        <v>867</v>
      </c>
      <c r="AE499" s="4">
        <v>828</v>
      </c>
      <c r="AF499" s="4">
        <v>88</v>
      </c>
      <c r="AG499" s="4">
        <v>22.38</v>
      </c>
      <c r="AH499" s="4">
        <v>0.51</v>
      </c>
      <c r="AI499" s="4">
        <v>976</v>
      </c>
      <c r="AJ499" s="4">
        <v>-1</v>
      </c>
      <c r="AK499" s="4">
        <v>0</v>
      </c>
      <c r="AL499" s="4">
        <v>23</v>
      </c>
      <c r="AM499" s="4">
        <v>192</v>
      </c>
      <c r="AN499" s="4">
        <v>189.4</v>
      </c>
      <c r="AO499" s="4">
        <v>3.1</v>
      </c>
      <c r="AP499" s="4">
        <v>195</v>
      </c>
      <c r="AQ499" s="4" t="s">
        <v>155</v>
      </c>
      <c r="AR499" s="4">
        <v>2</v>
      </c>
      <c r="AS499" s="5">
        <v>0.87949074074074074</v>
      </c>
      <c r="AT499" s="4">
        <v>47.162627000000001</v>
      </c>
      <c r="AU499" s="4">
        <v>-88.492037999999994</v>
      </c>
      <c r="AV499" s="4">
        <v>316.39999999999998</v>
      </c>
      <c r="AW499" s="4">
        <v>38.299999999999997</v>
      </c>
      <c r="AX499" s="4">
        <v>12</v>
      </c>
      <c r="AY499" s="4">
        <v>10</v>
      </c>
      <c r="AZ499" s="4" t="s">
        <v>425</v>
      </c>
      <c r="BA499" s="4">
        <v>1.33</v>
      </c>
      <c r="BB499" s="4">
        <v>1.28</v>
      </c>
      <c r="BC499" s="4">
        <v>2.2000000000000002</v>
      </c>
      <c r="BD499" s="4">
        <v>14.063000000000001</v>
      </c>
      <c r="BE499" s="4">
        <v>14.94</v>
      </c>
      <c r="BF499" s="4">
        <v>1.06</v>
      </c>
      <c r="BG499" s="4">
        <v>13.981</v>
      </c>
      <c r="BH499" s="4">
        <v>2984.9169999999999</v>
      </c>
      <c r="BI499" s="4">
        <v>17.64</v>
      </c>
      <c r="BJ499" s="4">
        <v>41.372</v>
      </c>
      <c r="BK499" s="4">
        <v>0.6</v>
      </c>
      <c r="BL499" s="4">
        <v>41.972000000000001</v>
      </c>
      <c r="BM499" s="4">
        <v>33.168999999999997</v>
      </c>
      <c r="BN499" s="4">
        <v>0.48099999999999998</v>
      </c>
      <c r="BO499" s="4">
        <v>33.65</v>
      </c>
      <c r="BP499" s="4">
        <v>6.8277000000000001</v>
      </c>
      <c r="BT499" s="4">
        <v>46.531999999999996</v>
      </c>
      <c r="BU499" s="4">
        <v>0.49314200000000002</v>
      </c>
      <c r="BV499" s="4">
        <v>-5</v>
      </c>
      <c r="BW499" s="4">
        <v>0.60834699999999997</v>
      </c>
      <c r="BX499" s="4">
        <v>12.051157999999999</v>
      </c>
      <c r="BY499" s="4">
        <v>12.288608999999999</v>
      </c>
    </row>
    <row r="500" spans="1:77">
      <c r="A500" s="2">
        <v>42438</v>
      </c>
      <c r="B500" s="28">
        <v>0.67159081018518518</v>
      </c>
      <c r="C500" s="4">
        <v>13.82</v>
      </c>
      <c r="D500" s="4">
        <v>9.2100000000000001E-2</v>
      </c>
      <c r="E500" s="4" t="s">
        <v>155</v>
      </c>
      <c r="F500" s="4">
        <v>920.91358000000002</v>
      </c>
      <c r="G500" s="4">
        <v>1777.6</v>
      </c>
      <c r="H500" s="4">
        <v>26.6</v>
      </c>
      <c r="I500" s="4">
        <v>628.70000000000005</v>
      </c>
      <c r="K500" s="4">
        <v>0.3</v>
      </c>
      <c r="L500" s="4">
        <v>0.87919999999999998</v>
      </c>
      <c r="M500" s="4">
        <v>12.1509</v>
      </c>
      <c r="N500" s="4">
        <v>8.1000000000000003E-2</v>
      </c>
      <c r="O500" s="4">
        <v>1562.9740999999999</v>
      </c>
      <c r="P500" s="4">
        <v>23.387699999999999</v>
      </c>
      <c r="Q500" s="4">
        <v>1586.4</v>
      </c>
      <c r="R500" s="4">
        <v>1253.0676000000001</v>
      </c>
      <c r="S500" s="4">
        <v>18.750399999999999</v>
      </c>
      <c r="T500" s="4">
        <v>1271.8</v>
      </c>
      <c r="U500" s="4">
        <v>628.66510000000005</v>
      </c>
      <c r="X500" s="4">
        <v>0</v>
      </c>
      <c r="Y500" s="4">
        <v>0.26379999999999998</v>
      </c>
      <c r="Z500" s="4" t="s">
        <v>377</v>
      </c>
      <c r="AA500" s="4">
        <v>0</v>
      </c>
      <c r="AB500" s="4">
        <v>11.8</v>
      </c>
      <c r="AC500" s="4">
        <v>846</v>
      </c>
      <c r="AD500" s="4">
        <v>868</v>
      </c>
      <c r="AE500" s="4">
        <v>829</v>
      </c>
      <c r="AF500" s="4">
        <v>88</v>
      </c>
      <c r="AG500" s="4">
        <v>22.38</v>
      </c>
      <c r="AH500" s="4">
        <v>0.51</v>
      </c>
      <c r="AI500" s="4">
        <v>976</v>
      </c>
      <c r="AJ500" s="4">
        <v>-1</v>
      </c>
      <c r="AK500" s="4">
        <v>0</v>
      </c>
      <c r="AL500" s="4">
        <v>23</v>
      </c>
      <c r="AM500" s="4">
        <v>191.4</v>
      </c>
      <c r="AN500" s="4">
        <v>188.4</v>
      </c>
      <c r="AO500" s="4">
        <v>3.2</v>
      </c>
      <c r="AP500" s="4">
        <v>195</v>
      </c>
      <c r="AQ500" s="4" t="s">
        <v>155</v>
      </c>
      <c r="AR500" s="4">
        <v>2</v>
      </c>
      <c r="AS500" s="5">
        <v>0.87950231481481478</v>
      </c>
      <c r="AT500" s="4">
        <v>47.162467999999997</v>
      </c>
      <c r="AU500" s="4">
        <v>-88.491979999999998</v>
      </c>
      <c r="AV500" s="4">
        <v>316.2</v>
      </c>
      <c r="AW500" s="4">
        <v>39.299999999999997</v>
      </c>
      <c r="AX500" s="4">
        <v>12</v>
      </c>
      <c r="AY500" s="4">
        <v>9</v>
      </c>
      <c r="AZ500" s="4" t="s">
        <v>418</v>
      </c>
      <c r="BA500" s="4">
        <v>1.27</v>
      </c>
      <c r="BB500" s="4">
        <v>1.0649999999999999</v>
      </c>
      <c r="BC500" s="4">
        <v>2.2000000000000002</v>
      </c>
      <c r="BD500" s="4">
        <v>14.063000000000001</v>
      </c>
      <c r="BE500" s="4">
        <v>15.18</v>
      </c>
      <c r="BF500" s="4">
        <v>1.08</v>
      </c>
      <c r="BG500" s="4">
        <v>13.734999999999999</v>
      </c>
      <c r="BH500" s="4">
        <v>2997.9360000000001</v>
      </c>
      <c r="BI500" s="4">
        <v>12.715</v>
      </c>
      <c r="BJ500" s="4">
        <v>40.383000000000003</v>
      </c>
      <c r="BK500" s="4">
        <v>0.60399999999999998</v>
      </c>
      <c r="BL500" s="4">
        <v>40.987000000000002</v>
      </c>
      <c r="BM500" s="4">
        <v>32.375999999999998</v>
      </c>
      <c r="BN500" s="4">
        <v>0.48399999999999999</v>
      </c>
      <c r="BO500" s="4">
        <v>32.86</v>
      </c>
      <c r="BP500" s="4">
        <v>5.1288999999999998</v>
      </c>
      <c r="BT500" s="4">
        <v>47.319000000000003</v>
      </c>
      <c r="BU500" s="4">
        <v>0.51585700000000001</v>
      </c>
      <c r="BV500" s="4">
        <v>-5</v>
      </c>
      <c r="BW500" s="4">
        <v>0.608653</v>
      </c>
      <c r="BX500" s="4">
        <v>12.606256</v>
      </c>
      <c r="BY500" s="4">
        <v>12.294791</v>
      </c>
    </row>
    <row r="501" spans="1:77">
      <c r="A501" s="2">
        <v>42438</v>
      </c>
      <c r="B501" s="28">
        <v>0.67160238425925922</v>
      </c>
      <c r="C501" s="4">
        <v>14.044</v>
      </c>
      <c r="D501" s="4">
        <v>0.1225</v>
      </c>
      <c r="E501" s="4" t="s">
        <v>155</v>
      </c>
      <c r="F501" s="4">
        <v>1225.440329</v>
      </c>
      <c r="G501" s="4">
        <v>2095.1999999999998</v>
      </c>
      <c r="H501" s="4">
        <v>26.6</v>
      </c>
      <c r="I501" s="4">
        <v>611.29999999999995</v>
      </c>
      <c r="K501" s="4">
        <v>0.45</v>
      </c>
      <c r="L501" s="4">
        <v>0.87719999999999998</v>
      </c>
      <c r="M501" s="4">
        <v>12.32</v>
      </c>
      <c r="N501" s="4">
        <v>0.1075</v>
      </c>
      <c r="O501" s="4">
        <v>1837.9902</v>
      </c>
      <c r="P501" s="4">
        <v>23.334199999999999</v>
      </c>
      <c r="Q501" s="4">
        <v>1861.3</v>
      </c>
      <c r="R501" s="4">
        <v>1473.5534</v>
      </c>
      <c r="S501" s="4">
        <v>18.7075</v>
      </c>
      <c r="T501" s="4">
        <v>1492.3</v>
      </c>
      <c r="U501" s="4">
        <v>611.27449999999999</v>
      </c>
      <c r="X501" s="4">
        <v>0</v>
      </c>
      <c r="Y501" s="4">
        <v>0.39279999999999998</v>
      </c>
      <c r="Z501" s="4" t="s">
        <v>377</v>
      </c>
      <c r="AA501" s="4">
        <v>0</v>
      </c>
      <c r="AB501" s="4">
        <v>11.8</v>
      </c>
      <c r="AC501" s="4">
        <v>847</v>
      </c>
      <c r="AD501" s="4">
        <v>869</v>
      </c>
      <c r="AE501" s="4">
        <v>830</v>
      </c>
      <c r="AF501" s="4">
        <v>88</v>
      </c>
      <c r="AG501" s="4">
        <v>22.38</v>
      </c>
      <c r="AH501" s="4">
        <v>0.51</v>
      </c>
      <c r="AI501" s="4">
        <v>976</v>
      </c>
      <c r="AJ501" s="4">
        <v>-1</v>
      </c>
      <c r="AK501" s="4">
        <v>0</v>
      </c>
      <c r="AL501" s="4">
        <v>23</v>
      </c>
      <c r="AM501" s="4">
        <v>191.6</v>
      </c>
      <c r="AN501" s="4">
        <v>188.6</v>
      </c>
      <c r="AO501" s="4">
        <v>3.1</v>
      </c>
      <c r="AP501" s="4">
        <v>195</v>
      </c>
      <c r="AQ501" s="4" t="s">
        <v>155</v>
      </c>
      <c r="AR501" s="4">
        <v>2</v>
      </c>
      <c r="AS501" s="5">
        <v>0.87951388888888893</v>
      </c>
      <c r="AT501" s="4">
        <v>47.162301999999997</v>
      </c>
      <c r="AU501" s="4">
        <v>-88.491909000000007</v>
      </c>
      <c r="AV501" s="4">
        <v>315.89999999999998</v>
      </c>
      <c r="AW501" s="4">
        <v>41.4</v>
      </c>
      <c r="AX501" s="4">
        <v>12</v>
      </c>
      <c r="AY501" s="4">
        <v>9</v>
      </c>
      <c r="AZ501" s="4" t="s">
        <v>418</v>
      </c>
      <c r="BA501" s="4">
        <v>1.2649999999999999</v>
      </c>
      <c r="BB501" s="4">
        <v>1.165</v>
      </c>
      <c r="BC501" s="4">
        <v>2.2000000000000002</v>
      </c>
      <c r="BD501" s="4">
        <v>14.063000000000001</v>
      </c>
      <c r="BE501" s="4">
        <v>14.92</v>
      </c>
      <c r="BF501" s="4">
        <v>1.06</v>
      </c>
      <c r="BG501" s="4">
        <v>13.996</v>
      </c>
      <c r="BH501" s="4">
        <v>2992.3130000000001</v>
      </c>
      <c r="BI501" s="4">
        <v>16.617999999999999</v>
      </c>
      <c r="BJ501" s="4">
        <v>46.749000000000002</v>
      </c>
      <c r="BK501" s="4">
        <v>0.59399999999999997</v>
      </c>
      <c r="BL501" s="4">
        <v>47.343000000000004</v>
      </c>
      <c r="BM501" s="4">
        <v>37.479999999999997</v>
      </c>
      <c r="BN501" s="4">
        <v>0.47599999999999998</v>
      </c>
      <c r="BO501" s="4">
        <v>37.956000000000003</v>
      </c>
      <c r="BP501" s="4">
        <v>4.9093999999999998</v>
      </c>
      <c r="BT501" s="4">
        <v>69.370999999999995</v>
      </c>
      <c r="BU501" s="4">
        <v>0.46775699999999998</v>
      </c>
      <c r="BV501" s="4">
        <v>-5</v>
      </c>
      <c r="BW501" s="4">
        <v>0.60834699999999997</v>
      </c>
      <c r="BX501" s="4">
        <v>11.430812</v>
      </c>
      <c r="BY501" s="4">
        <v>12.288608999999999</v>
      </c>
    </row>
    <row r="502" spans="1:77">
      <c r="A502" s="2">
        <v>42438</v>
      </c>
      <c r="B502" s="28">
        <v>0.67161395833333337</v>
      </c>
      <c r="C502" s="4">
        <v>14.067</v>
      </c>
      <c r="D502" s="4">
        <v>0.83120000000000005</v>
      </c>
      <c r="E502" s="4" t="s">
        <v>155</v>
      </c>
      <c r="F502" s="4">
        <v>8312.0435510000007</v>
      </c>
      <c r="G502" s="4">
        <v>2242.1</v>
      </c>
      <c r="H502" s="4">
        <v>26.6</v>
      </c>
      <c r="I502" s="4">
        <v>926.8</v>
      </c>
      <c r="K502" s="4">
        <v>0.8</v>
      </c>
      <c r="L502" s="4">
        <v>0.87050000000000005</v>
      </c>
      <c r="M502" s="4">
        <v>12.245200000000001</v>
      </c>
      <c r="N502" s="4">
        <v>0.72360000000000002</v>
      </c>
      <c r="O502" s="4">
        <v>1951.7304999999999</v>
      </c>
      <c r="P502" s="4">
        <v>23.155100000000001</v>
      </c>
      <c r="Q502" s="4">
        <v>1974.9</v>
      </c>
      <c r="R502" s="4">
        <v>1564.7412999999999</v>
      </c>
      <c r="S502" s="4">
        <v>18.5639</v>
      </c>
      <c r="T502" s="4">
        <v>1583.3</v>
      </c>
      <c r="U502" s="4">
        <v>926.83870000000002</v>
      </c>
      <c r="X502" s="4">
        <v>0</v>
      </c>
      <c r="Y502" s="4">
        <v>0.69640000000000002</v>
      </c>
      <c r="Z502" s="4" t="s">
        <v>377</v>
      </c>
      <c r="AA502" s="4">
        <v>0</v>
      </c>
      <c r="AB502" s="4">
        <v>11.9</v>
      </c>
      <c r="AC502" s="4">
        <v>848</v>
      </c>
      <c r="AD502" s="4">
        <v>869</v>
      </c>
      <c r="AE502" s="4">
        <v>830</v>
      </c>
      <c r="AF502" s="4">
        <v>88</v>
      </c>
      <c r="AG502" s="4">
        <v>22.38</v>
      </c>
      <c r="AH502" s="4">
        <v>0.51</v>
      </c>
      <c r="AI502" s="4">
        <v>976</v>
      </c>
      <c r="AJ502" s="4">
        <v>-1</v>
      </c>
      <c r="AK502" s="4">
        <v>0</v>
      </c>
      <c r="AL502" s="4">
        <v>23</v>
      </c>
      <c r="AM502" s="4">
        <v>192</v>
      </c>
      <c r="AN502" s="4">
        <v>189</v>
      </c>
      <c r="AO502" s="4">
        <v>2.9</v>
      </c>
      <c r="AP502" s="4">
        <v>195</v>
      </c>
      <c r="AQ502" s="4" t="s">
        <v>155</v>
      </c>
      <c r="AR502" s="4">
        <v>2</v>
      </c>
      <c r="AS502" s="5">
        <v>0.87952546296296286</v>
      </c>
      <c r="AT502" s="4">
        <v>47.162123999999999</v>
      </c>
      <c r="AU502" s="4">
        <v>-88.491821000000002</v>
      </c>
      <c r="AV502" s="4">
        <v>315.7</v>
      </c>
      <c r="AW502" s="4">
        <v>43.7</v>
      </c>
      <c r="AX502" s="4">
        <v>12</v>
      </c>
      <c r="AY502" s="4">
        <v>9</v>
      </c>
      <c r="AZ502" s="4" t="s">
        <v>418</v>
      </c>
      <c r="BA502" s="4">
        <v>1.365</v>
      </c>
      <c r="BB502" s="4">
        <v>1.07</v>
      </c>
      <c r="BC502" s="4">
        <v>2.2650000000000001</v>
      </c>
      <c r="BD502" s="4">
        <v>14.063000000000001</v>
      </c>
      <c r="BE502" s="4">
        <v>14.12</v>
      </c>
      <c r="BF502" s="4">
        <v>1</v>
      </c>
      <c r="BG502" s="4">
        <v>14.878</v>
      </c>
      <c r="BH502" s="4">
        <v>2843.2890000000002</v>
      </c>
      <c r="BI502" s="4">
        <v>106.931</v>
      </c>
      <c r="BJ502" s="4">
        <v>47.457999999999998</v>
      </c>
      <c r="BK502" s="4">
        <v>0.56299999999999994</v>
      </c>
      <c r="BL502" s="4">
        <v>48.021000000000001</v>
      </c>
      <c r="BM502" s="4">
        <v>38.048000000000002</v>
      </c>
      <c r="BN502" s="4">
        <v>0.45100000000000001</v>
      </c>
      <c r="BO502" s="4">
        <v>38.5</v>
      </c>
      <c r="BP502" s="4">
        <v>7.1162999999999998</v>
      </c>
      <c r="BT502" s="4">
        <v>117.57299999999999</v>
      </c>
      <c r="BU502" s="4">
        <v>0.44914199999999999</v>
      </c>
      <c r="BV502" s="4">
        <v>-5</v>
      </c>
      <c r="BW502" s="4">
        <v>0.60589800000000005</v>
      </c>
      <c r="BX502" s="4">
        <v>10.975908</v>
      </c>
      <c r="BY502" s="4">
        <v>12.239140000000001</v>
      </c>
    </row>
    <row r="503" spans="1:77">
      <c r="A503" s="2">
        <v>42438</v>
      </c>
      <c r="B503" s="28">
        <v>0.6716255324074073</v>
      </c>
      <c r="C503" s="4">
        <v>13.593999999999999</v>
      </c>
      <c r="D503" s="4">
        <v>1.6888000000000001</v>
      </c>
      <c r="E503" s="4" t="s">
        <v>155</v>
      </c>
      <c r="F503" s="4">
        <v>16888.181818000001</v>
      </c>
      <c r="G503" s="4">
        <v>1481.6</v>
      </c>
      <c r="H503" s="4">
        <v>26.5</v>
      </c>
      <c r="I503" s="4">
        <v>1969</v>
      </c>
      <c r="K503" s="4">
        <v>0.75</v>
      </c>
      <c r="L503" s="4">
        <v>0.86560000000000004</v>
      </c>
      <c r="M503" s="4">
        <v>11.766299999999999</v>
      </c>
      <c r="N503" s="4">
        <v>1.4618</v>
      </c>
      <c r="O503" s="4">
        <v>1282.4101000000001</v>
      </c>
      <c r="P503" s="4">
        <v>22.925699999999999</v>
      </c>
      <c r="Q503" s="4">
        <v>1305.3</v>
      </c>
      <c r="R503" s="4">
        <v>1028.1338000000001</v>
      </c>
      <c r="S503" s="4">
        <v>18.38</v>
      </c>
      <c r="T503" s="4">
        <v>1046.5</v>
      </c>
      <c r="U503" s="4">
        <v>1968.9906000000001</v>
      </c>
      <c r="X503" s="4">
        <v>0</v>
      </c>
      <c r="Y503" s="4">
        <v>0.65190000000000003</v>
      </c>
      <c r="Z503" s="4" t="s">
        <v>377</v>
      </c>
      <c r="AA503" s="4">
        <v>0</v>
      </c>
      <c r="AB503" s="4">
        <v>11.8</v>
      </c>
      <c r="AC503" s="4">
        <v>847</v>
      </c>
      <c r="AD503" s="4">
        <v>868</v>
      </c>
      <c r="AE503" s="4">
        <v>829</v>
      </c>
      <c r="AF503" s="4">
        <v>88</v>
      </c>
      <c r="AG503" s="4">
        <v>22.38</v>
      </c>
      <c r="AH503" s="4">
        <v>0.51</v>
      </c>
      <c r="AI503" s="4">
        <v>976</v>
      </c>
      <c r="AJ503" s="4">
        <v>-1</v>
      </c>
      <c r="AK503" s="4">
        <v>0</v>
      </c>
      <c r="AL503" s="4">
        <v>23</v>
      </c>
      <c r="AM503" s="4">
        <v>192</v>
      </c>
      <c r="AN503" s="4">
        <v>188.4</v>
      </c>
      <c r="AO503" s="4">
        <v>2.9</v>
      </c>
      <c r="AP503" s="4">
        <v>195</v>
      </c>
      <c r="AQ503" s="4" t="s">
        <v>155</v>
      </c>
      <c r="AR503" s="4">
        <v>2</v>
      </c>
      <c r="AS503" s="5">
        <v>0.87953703703703701</v>
      </c>
      <c r="AT503" s="4">
        <v>47.161945000000003</v>
      </c>
      <c r="AU503" s="4">
        <v>-88.491720999999998</v>
      </c>
      <c r="AV503" s="4">
        <v>315.60000000000002</v>
      </c>
      <c r="AW503" s="4">
        <v>45.3</v>
      </c>
      <c r="AX503" s="4">
        <v>12</v>
      </c>
      <c r="AY503" s="4">
        <v>9</v>
      </c>
      <c r="AZ503" s="4" t="s">
        <v>418</v>
      </c>
      <c r="BA503" s="4">
        <v>1.4</v>
      </c>
      <c r="BB503" s="4">
        <v>1</v>
      </c>
      <c r="BC503" s="4">
        <v>2.2999999999999998</v>
      </c>
      <c r="BD503" s="4">
        <v>14.063000000000001</v>
      </c>
      <c r="BE503" s="4">
        <v>13.57</v>
      </c>
      <c r="BF503" s="4">
        <v>0.97</v>
      </c>
      <c r="BG503" s="4">
        <v>15.532</v>
      </c>
      <c r="BH503" s="4">
        <v>2657.8609999999999</v>
      </c>
      <c r="BI503" s="4">
        <v>210.15899999999999</v>
      </c>
      <c r="BJ503" s="4">
        <v>30.335999999999999</v>
      </c>
      <c r="BK503" s="4">
        <v>0.54200000000000004</v>
      </c>
      <c r="BL503" s="4">
        <v>30.878</v>
      </c>
      <c r="BM503" s="4">
        <v>24.321000000000002</v>
      </c>
      <c r="BN503" s="4">
        <v>0.435</v>
      </c>
      <c r="BO503" s="4">
        <v>24.756</v>
      </c>
      <c r="BP503" s="4">
        <v>14.7072</v>
      </c>
      <c r="BT503" s="4">
        <v>107.07</v>
      </c>
      <c r="BU503" s="4">
        <v>0.40463500000000002</v>
      </c>
      <c r="BV503" s="4">
        <v>-5</v>
      </c>
      <c r="BW503" s="4">
        <v>0.60610200000000003</v>
      </c>
      <c r="BX503" s="4">
        <v>9.8882680000000001</v>
      </c>
      <c r="BY503" s="4">
        <v>12.243259999999999</v>
      </c>
    </row>
    <row r="504" spans="1:77">
      <c r="A504" s="2">
        <v>42438</v>
      </c>
      <c r="B504" s="28">
        <v>0.67163710648148145</v>
      </c>
      <c r="C504" s="4">
        <v>13.4</v>
      </c>
      <c r="D504" s="4">
        <v>2.1128</v>
      </c>
      <c r="E504" s="4" t="s">
        <v>155</v>
      </c>
      <c r="F504" s="4">
        <v>21128.232236</v>
      </c>
      <c r="G504" s="4">
        <v>1212.7</v>
      </c>
      <c r="H504" s="4">
        <v>24.8</v>
      </c>
      <c r="I504" s="4">
        <v>2184.3000000000002</v>
      </c>
      <c r="K504" s="4">
        <v>0.4</v>
      </c>
      <c r="L504" s="4">
        <v>0.86309999999999998</v>
      </c>
      <c r="M504" s="4">
        <v>11.565200000000001</v>
      </c>
      <c r="N504" s="4">
        <v>1.8236000000000001</v>
      </c>
      <c r="O504" s="4">
        <v>1046.7125000000001</v>
      </c>
      <c r="P504" s="4">
        <v>21.414400000000001</v>
      </c>
      <c r="Q504" s="4">
        <v>1068.0999999999999</v>
      </c>
      <c r="R504" s="4">
        <v>839.1703</v>
      </c>
      <c r="S504" s="4">
        <v>17.168299999999999</v>
      </c>
      <c r="T504" s="4">
        <v>856.3</v>
      </c>
      <c r="U504" s="4">
        <v>2184.3145</v>
      </c>
      <c r="X504" s="4">
        <v>0</v>
      </c>
      <c r="Y504" s="4">
        <v>0.34520000000000001</v>
      </c>
      <c r="Z504" s="4" t="s">
        <v>377</v>
      </c>
      <c r="AA504" s="4">
        <v>0</v>
      </c>
      <c r="AB504" s="4">
        <v>11.8</v>
      </c>
      <c r="AC504" s="4">
        <v>846</v>
      </c>
      <c r="AD504" s="4">
        <v>869</v>
      </c>
      <c r="AE504" s="4">
        <v>827</v>
      </c>
      <c r="AF504" s="4">
        <v>88</v>
      </c>
      <c r="AG504" s="4">
        <v>22.38</v>
      </c>
      <c r="AH504" s="4">
        <v>0.51</v>
      </c>
      <c r="AI504" s="4">
        <v>976</v>
      </c>
      <c r="AJ504" s="4">
        <v>-1</v>
      </c>
      <c r="AK504" s="4">
        <v>0</v>
      </c>
      <c r="AL504" s="4">
        <v>22.449000000000002</v>
      </c>
      <c r="AM504" s="4">
        <v>192</v>
      </c>
      <c r="AN504" s="4">
        <v>188.6</v>
      </c>
      <c r="AO504" s="4">
        <v>3</v>
      </c>
      <c r="AP504" s="4">
        <v>195</v>
      </c>
      <c r="AQ504" s="4" t="s">
        <v>155</v>
      </c>
      <c r="AR504" s="4">
        <v>2</v>
      </c>
      <c r="AS504" s="5">
        <v>0.87954861111111116</v>
      </c>
      <c r="AT504" s="4">
        <v>47.161883000000003</v>
      </c>
      <c r="AU504" s="4">
        <v>-88.491685000000004</v>
      </c>
      <c r="AV504" s="4">
        <v>315.60000000000002</v>
      </c>
      <c r="AW504" s="4">
        <v>45.7</v>
      </c>
      <c r="AX504" s="4">
        <v>12</v>
      </c>
      <c r="AY504" s="4">
        <v>9</v>
      </c>
      <c r="AZ504" s="4" t="s">
        <v>418</v>
      </c>
      <c r="BA504" s="4">
        <v>1.335</v>
      </c>
      <c r="BB504" s="4">
        <v>1.0649999999999999</v>
      </c>
      <c r="BC504" s="4">
        <v>2.2999999999999998</v>
      </c>
      <c r="BD504" s="4">
        <v>14.063000000000001</v>
      </c>
      <c r="BE504" s="4">
        <v>13.31</v>
      </c>
      <c r="BF504" s="4">
        <v>0.95</v>
      </c>
      <c r="BG504" s="4">
        <v>15.862</v>
      </c>
      <c r="BH504" s="4">
        <v>2577.3319999999999</v>
      </c>
      <c r="BI504" s="4">
        <v>258.65300000000002</v>
      </c>
      <c r="BJ504" s="4">
        <v>24.428000000000001</v>
      </c>
      <c r="BK504" s="4">
        <v>0.5</v>
      </c>
      <c r="BL504" s="4">
        <v>24.927</v>
      </c>
      <c r="BM504" s="4">
        <v>19.584</v>
      </c>
      <c r="BN504" s="4">
        <v>0.40100000000000002</v>
      </c>
      <c r="BO504" s="4">
        <v>19.984999999999999</v>
      </c>
      <c r="BP504" s="4">
        <v>16.096399999999999</v>
      </c>
      <c r="BT504" s="4">
        <v>55.942</v>
      </c>
      <c r="BU504" s="4">
        <v>0.34142899999999998</v>
      </c>
      <c r="BV504" s="4">
        <v>-5</v>
      </c>
      <c r="BW504" s="4">
        <v>0.60534699999999997</v>
      </c>
      <c r="BX504" s="4">
        <v>8.3436710000000005</v>
      </c>
      <c r="BY504" s="4">
        <v>12.228009</v>
      </c>
    </row>
    <row r="505" spans="1:77">
      <c r="A505" s="2">
        <v>42438</v>
      </c>
      <c r="B505" s="28">
        <v>0.6716486805555556</v>
      </c>
      <c r="C505" s="4">
        <v>13.042999999999999</v>
      </c>
      <c r="D505" s="4">
        <v>2.1648999999999998</v>
      </c>
      <c r="E505" s="4" t="s">
        <v>155</v>
      </c>
      <c r="F505" s="4">
        <v>21648.583264000001</v>
      </c>
      <c r="G505" s="4">
        <v>631.4</v>
      </c>
      <c r="H505" s="4">
        <v>14.4</v>
      </c>
      <c r="I505" s="4">
        <v>1365.2</v>
      </c>
      <c r="K505" s="4">
        <v>0.24</v>
      </c>
      <c r="L505" s="4">
        <v>0.86619999999999997</v>
      </c>
      <c r="M505" s="4">
        <v>11.296799999999999</v>
      </c>
      <c r="N505" s="4">
        <v>1.8751</v>
      </c>
      <c r="O505" s="4">
        <v>546.86109999999996</v>
      </c>
      <c r="P505" s="4">
        <v>12.484</v>
      </c>
      <c r="Q505" s="4">
        <v>559.29999999999995</v>
      </c>
      <c r="R505" s="4">
        <v>438.4085</v>
      </c>
      <c r="S505" s="4">
        <v>10.0082</v>
      </c>
      <c r="T505" s="4">
        <v>448.4</v>
      </c>
      <c r="U505" s="4">
        <v>1365.1984</v>
      </c>
      <c r="X505" s="4">
        <v>0</v>
      </c>
      <c r="Y505" s="4">
        <v>0.2107</v>
      </c>
      <c r="Z505" s="4" t="s">
        <v>377</v>
      </c>
      <c r="AA505" s="4">
        <v>0</v>
      </c>
      <c r="AB505" s="4">
        <v>11.9</v>
      </c>
      <c r="AC505" s="4">
        <v>843</v>
      </c>
      <c r="AD505" s="4">
        <v>868</v>
      </c>
      <c r="AE505" s="4">
        <v>824</v>
      </c>
      <c r="AF505" s="4">
        <v>88</v>
      </c>
      <c r="AG505" s="4">
        <v>22.37</v>
      </c>
      <c r="AH505" s="4">
        <v>0.51</v>
      </c>
      <c r="AI505" s="4">
        <v>977</v>
      </c>
      <c r="AJ505" s="4">
        <v>-1</v>
      </c>
      <c r="AK505" s="4">
        <v>0</v>
      </c>
      <c r="AL505" s="4">
        <v>22</v>
      </c>
      <c r="AM505" s="4">
        <v>192</v>
      </c>
      <c r="AN505" s="4">
        <v>189</v>
      </c>
      <c r="AO505" s="4">
        <v>3</v>
      </c>
      <c r="AP505" s="4">
        <v>195</v>
      </c>
      <c r="AQ505" s="4" t="s">
        <v>155</v>
      </c>
      <c r="AR505" s="4">
        <v>2</v>
      </c>
      <c r="AS505" s="5">
        <v>0.87954861111111116</v>
      </c>
      <c r="AT505" s="4">
        <v>47.161664999999999</v>
      </c>
      <c r="AU505" s="4">
        <v>-88.491532000000007</v>
      </c>
      <c r="AV505" s="4">
        <v>315.7</v>
      </c>
      <c r="AW505" s="4">
        <v>45.6</v>
      </c>
      <c r="AX505" s="4">
        <v>12</v>
      </c>
      <c r="AY505" s="4">
        <v>9</v>
      </c>
      <c r="AZ505" s="4" t="s">
        <v>418</v>
      </c>
      <c r="BA505" s="4">
        <v>1.364935</v>
      </c>
      <c r="BB505" s="4">
        <v>1.294805</v>
      </c>
      <c r="BC505" s="4">
        <v>2.4298700000000002</v>
      </c>
      <c r="BD505" s="4">
        <v>14.063000000000001</v>
      </c>
      <c r="BE505" s="4">
        <v>13.63</v>
      </c>
      <c r="BF505" s="4">
        <v>0.97</v>
      </c>
      <c r="BG505" s="4">
        <v>15.452999999999999</v>
      </c>
      <c r="BH505" s="4">
        <v>2574.2049999999999</v>
      </c>
      <c r="BI505" s="4">
        <v>271.95</v>
      </c>
      <c r="BJ505" s="4">
        <v>13.05</v>
      </c>
      <c r="BK505" s="4">
        <v>0.29799999999999999</v>
      </c>
      <c r="BL505" s="4">
        <v>13.348000000000001</v>
      </c>
      <c r="BM505" s="4">
        <v>10.462</v>
      </c>
      <c r="BN505" s="4">
        <v>0.23899999999999999</v>
      </c>
      <c r="BO505" s="4">
        <v>10.701000000000001</v>
      </c>
      <c r="BP505" s="4">
        <v>10.2867</v>
      </c>
      <c r="BT505" s="4">
        <v>34.902999999999999</v>
      </c>
      <c r="BU505" s="4">
        <v>0.29122599999999998</v>
      </c>
      <c r="BV505" s="4">
        <v>-5</v>
      </c>
      <c r="BW505" s="4">
        <v>0.60510200000000003</v>
      </c>
      <c r="BX505" s="4">
        <v>7.116835</v>
      </c>
      <c r="BY505" s="4">
        <v>12.22306</v>
      </c>
    </row>
    <row r="506" spans="1:77">
      <c r="A506" s="2">
        <v>42438</v>
      </c>
      <c r="B506" s="28">
        <v>0.67166025462962964</v>
      </c>
      <c r="C506" s="4">
        <v>12.739000000000001</v>
      </c>
      <c r="D506" s="4">
        <v>3.1427</v>
      </c>
      <c r="E506" s="4" t="s">
        <v>155</v>
      </c>
      <c r="F506" s="4">
        <v>31427.3393</v>
      </c>
      <c r="G506" s="4">
        <v>249.7</v>
      </c>
      <c r="H506" s="4">
        <v>20.100000000000001</v>
      </c>
      <c r="I506" s="4">
        <v>1151.5999999999999</v>
      </c>
      <c r="K506" s="4">
        <v>0.2</v>
      </c>
      <c r="L506" s="4">
        <v>0.8599</v>
      </c>
      <c r="M506" s="4">
        <v>10.9541</v>
      </c>
      <c r="N506" s="4">
        <v>2.7025000000000001</v>
      </c>
      <c r="O506" s="4">
        <v>214.75139999999999</v>
      </c>
      <c r="P506" s="4">
        <v>17.2469</v>
      </c>
      <c r="Q506" s="4">
        <v>232</v>
      </c>
      <c r="R506" s="4">
        <v>172.16380000000001</v>
      </c>
      <c r="S506" s="4">
        <v>13.826599999999999</v>
      </c>
      <c r="T506" s="4">
        <v>186</v>
      </c>
      <c r="U506" s="4">
        <v>1151.5563999999999</v>
      </c>
      <c r="X506" s="4">
        <v>0</v>
      </c>
      <c r="Y506" s="4">
        <v>0.17199999999999999</v>
      </c>
      <c r="Z506" s="4" t="s">
        <v>377</v>
      </c>
      <c r="AA506" s="4">
        <v>0</v>
      </c>
      <c r="AB506" s="4">
        <v>11.8</v>
      </c>
      <c r="AC506" s="4">
        <v>842</v>
      </c>
      <c r="AD506" s="4">
        <v>865</v>
      </c>
      <c r="AE506" s="4">
        <v>823</v>
      </c>
      <c r="AF506" s="4">
        <v>88</v>
      </c>
      <c r="AG506" s="4">
        <v>22.37</v>
      </c>
      <c r="AH506" s="4">
        <v>0.51</v>
      </c>
      <c r="AI506" s="4">
        <v>976</v>
      </c>
      <c r="AJ506" s="4">
        <v>-1</v>
      </c>
      <c r="AK506" s="4">
        <v>0</v>
      </c>
      <c r="AL506" s="4">
        <v>22</v>
      </c>
      <c r="AM506" s="4">
        <v>192</v>
      </c>
      <c r="AN506" s="4">
        <v>189</v>
      </c>
      <c r="AO506" s="4">
        <v>2.9</v>
      </c>
      <c r="AP506" s="4">
        <v>195</v>
      </c>
      <c r="AQ506" s="4" t="s">
        <v>155</v>
      </c>
      <c r="AR506" s="4">
        <v>2</v>
      </c>
      <c r="AS506" s="5">
        <v>0.87957175925925923</v>
      </c>
      <c r="AT506" s="4">
        <v>47.161546999999999</v>
      </c>
      <c r="AU506" s="4">
        <v>-88.49145</v>
      </c>
      <c r="AV506" s="4">
        <v>315.7</v>
      </c>
      <c r="AW506" s="4">
        <v>45.6</v>
      </c>
      <c r="AX506" s="4">
        <v>12</v>
      </c>
      <c r="AY506" s="4">
        <v>8</v>
      </c>
      <c r="AZ506" s="4" t="s">
        <v>429</v>
      </c>
      <c r="BA506" s="4">
        <v>1.4</v>
      </c>
      <c r="BB506" s="4">
        <v>1.4</v>
      </c>
      <c r="BC506" s="4">
        <v>2.5</v>
      </c>
      <c r="BD506" s="4">
        <v>14.063000000000001</v>
      </c>
      <c r="BE506" s="4">
        <v>12.99</v>
      </c>
      <c r="BF506" s="4">
        <v>0.92</v>
      </c>
      <c r="BG506" s="4">
        <v>16.292000000000002</v>
      </c>
      <c r="BH506" s="4">
        <v>2411.873</v>
      </c>
      <c r="BI506" s="4">
        <v>378.71499999999997</v>
      </c>
      <c r="BJ506" s="4">
        <v>4.952</v>
      </c>
      <c r="BK506" s="4">
        <v>0.39800000000000002</v>
      </c>
      <c r="BL506" s="4">
        <v>5.3490000000000002</v>
      </c>
      <c r="BM506" s="4">
        <v>3.97</v>
      </c>
      <c r="BN506" s="4">
        <v>0.31900000000000001</v>
      </c>
      <c r="BO506" s="4">
        <v>4.2880000000000003</v>
      </c>
      <c r="BP506" s="4">
        <v>8.3841000000000001</v>
      </c>
      <c r="BT506" s="4">
        <v>27.533000000000001</v>
      </c>
      <c r="BU506" s="4">
        <v>0.251388</v>
      </c>
      <c r="BV506" s="4">
        <v>-5</v>
      </c>
      <c r="BW506" s="4">
        <v>0.60489800000000005</v>
      </c>
      <c r="BX506" s="4">
        <v>6.143294</v>
      </c>
      <c r="BY506" s="4">
        <v>12.21894</v>
      </c>
    </row>
    <row r="507" spans="1:77">
      <c r="A507" s="2">
        <v>42438</v>
      </c>
      <c r="B507" s="28">
        <v>0.67167182870370368</v>
      </c>
      <c r="C507" s="4">
        <v>12.939</v>
      </c>
      <c r="D507" s="4">
        <v>2.6528999999999998</v>
      </c>
      <c r="E507" s="4" t="s">
        <v>155</v>
      </c>
      <c r="F507" s="4">
        <v>26529.048007000001</v>
      </c>
      <c r="G507" s="4">
        <v>116.5</v>
      </c>
      <c r="H507" s="4">
        <v>12.5</v>
      </c>
      <c r="I507" s="4">
        <v>1058.4000000000001</v>
      </c>
      <c r="K507" s="4">
        <v>0.2</v>
      </c>
      <c r="L507" s="4">
        <v>0.8629</v>
      </c>
      <c r="M507" s="4">
        <v>11.164300000000001</v>
      </c>
      <c r="N507" s="4">
        <v>2.2890999999999999</v>
      </c>
      <c r="O507" s="4">
        <v>100.4939</v>
      </c>
      <c r="P507" s="4">
        <v>10.747199999999999</v>
      </c>
      <c r="Q507" s="4">
        <v>111.2</v>
      </c>
      <c r="R507" s="4">
        <v>80.567999999999998</v>
      </c>
      <c r="S507" s="4">
        <v>8.6161999999999992</v>
      </c>
      <c r="T507" s="4">
        <v>89.2</v>
      </c>
      <c r="U507" s="4">
        <v>1058.4187999999999</v>
      </c>
      <c r="X507" s="4">
        <v>0</v>
      </c>
      <c r="Y507" s="4">
        <v>0.1726</v>
      </c>
      <c r="Z507" s="4" t="s">
        <v>377</v>
      </c>
      <c r="AA507" s="4">
        <v>0</v>
      </c>
      <c r="AB507" s="4">
        <v>11.8</v>
      </c>
      <c r="AC507" s="4">
        <v>841</v>
      </c>
      <c r="AD507" s="4">
        <v>864</v>
      </c>
      <c r="AE507" s="4">
        <v>824</v>
      </c>
      <c r="AF507" s="4">
        <v>88</v>
      </c>
      <c r="AG507" s="4">
        <v>22.38</v>
      </c>
      <c r="AH507" s="4">
        <v>0.51</v>
      </c>
      <c r="AI507" s="4">
        <v>976</v>
      </c>
      <c r="AJ507" s="4">
        <v>-1</v>
      </c>
      <c r="AK507" s="4">
        <v>0</v>
      </c>
      <c r="AL507" s="4">
        <v>22</v>
      </c>
      <c r="AM507" s="4">
        <v>191.4</v>
      </c>
      <c r="AN507" s="4">
        <v>189</v>
      </c>
      <c r="AO507" s="4">
        <v>3</v>
      </c>
      <c r="AP507" s="4">
        <v>195</v>
      </c>
      <c r="AQ507" s="4" t="s">
        <v>155</v>
      </c>
      <c r="AR507" s="4">
        <v>2</v>
      </c>
      <c r="AS507" s="5">
        <v>0.87957175925925923</v>
      </c>
      <c r="AT507" s="4">
        <v>47.161361999999997</v>
      </c>
      <c r="AU507" s="4">
        <v>-88.491247000000001</v>
      </c>
      <c r="AV507" s="4">
        <v>315.39999999999998</v>
      </c>
      <c r="AW507" s="4">
        <v>44.2</v>
      </c>
      <c r="AX507" s="4">
        <v>12</v>
      </c>
      <c r="AY507" s="4">
        <v>8</v>
      </c>
      <c r="AZ507" s="4" t="s">
        <v>429</v>
      </c>
      <c r="BA507" s="4">
        <v>1.27</v>
      </c>
      <c r="BB507" s="4">
        <v>1.4</v>
      </c>
      <c r="BC507" s="4">
        <v>2.1749999999999998</v>
      </c>
      <c r="BD507" s="4">
        <v>14.063000000000001</v>
      </c>
      <c r="BE507" s="4">
        <v>13.29</v>
      </c>
      <c r="BF507" s="4">
        <v>0.95</v>
      </c>
      <c r="BG507" s="4">
        <v>15.891999999999999</v>
      </c>
      <c r="BH507" s="4">
        <v>2496.797</v>
      </c>
      <c r="BI507" s="4">
        <v>325.834</v>
      </c>
      <c r="BJ507" s="4">
        <v>2.3540000000000001</v>
      </c>
      <c r="BK507" s="4">
        <v>0.252</v>
      </c>
      <c r="BL507" s="4">
        <v>2.605</v>
      </c>
      <c r="BM507" s="4">
        <v>1.887</v>
      </c>
      <c r="BN507" s="4">
        <v>0.20200000000000001</v>
      </c>
      <c r="BO507" s="4">
        <v>2.089</v>
      </c>
      <c r="BP507" s="4">
        <v>7.8272000000000004</v>
      </c>
      <c r="BT507" s="4">
        <v>28.062000000000001</v>
      </c>
      <c r="BU507" s="4">
        <v>0.226715</v>
      </c>
      <c r="BV507" s="4">
        <v>-5</v>
      </c>
      <c r="BW507" s="4">
        <v>0.60399999999999998</v>
      </c>
      <c r="BX507" s="4">
        <v>5.5403479999999998</v>
      </c>
      <c r="BY507" s="4">
        <v>12.200799999999999</v>
      </c>
    </row>
    <row r="508" spans="1:77">
      <c r="A508" s="2">
        <v>42438</v>
      </c>
      <c r="B508" s="28">
        <v>0.67168340277777772</v>
      </c>
      <c r="C508" s="4">
        <v>13.406000000000001</v>
      </c>
      <c r="D508" s="4">
        <v>1.7269000000000001</v>
      </c>
      <c r="E508" s="4" t="s">
        <v>155</v>
      </c>
      <c r="F508" s="4">
        <v>17269.016667</v>
      </c>
      <c r="G508" s="4">
        <v>132.5</v>
      </c>
      <c r="H508" s="4">
        <v>18.600000000000001</v>
      </c>
      <c r="I508" s="4">
        <v>936.2</v>
      </c>
      <c r="K508" s="4">
        <v>0.2</v>
      </c>
      <c r="L508" s="4">
        <v>0.86770000000000003</v>
      </c>
      <c r="M508" s="4">
        <v>11.632099999999999</v>
      </c>
      <c r="N508" s="4">
        <v>1.4984</v>
      </c>
      <c r="O508" s="4">
        <v>114.932</v>
      </c>
      <c r="P508" s="4">
        <v>16.150400000000001</v>
      </c>
      <c r="Q508" s="4">
        <v>131.1</v>
      </c>
      <c r="R508" s="4">
        <v>92.138900000000007</v>
      </c>
      <c r="S508" s="4">
        <v>12.9475</v>
      </c>
      <c r="T508" s="4">
        <v>105.1</v>
      </c>
      <c r="U508" s="4">
        <v>936.2</v>
      </c>
      <c r="X508" s="4">
        <v>0</v>
      </c>
      <c r="Y508" s="4">
        <v>0.17349999999999999</v>
      </c>
      <c r="Z508" s="4" t="s">
        <v>377</v>
      </c>
      <c r="AA508" s="4">
        <v>0</v>
      </c>
      <c r="AB508" s="4">
        <v>11.9</v>
      </c>
      <c r="AC508" s="4">
        <v>838</v>
      </c>
      <c r="AD508" s="4">
        <v>863</v>
      </c>
      <c r="AE508" s="4">
        <v>823</v>
      </c>
      <c r="AF508" s="4">
        <v>88</v>
      </c>
      <c r="AG508" s="4">
        <v>22.37</v>
      </c>
      <c r="AH508" s="4">
        <v>0.51</v>
      </c>
      <c r="AI508" s="4">
        <v>977</v>
      </c>
      <c r="AJ508" s="4">
        <v>-1</v>
      </c>
      <c r="AK508" s="4">
        <v>0</v>
      </c>
      <c r="AL508" s="4">
        <v>22</v>
      </c>
      <c r="AM508" s="4">
        <v>191</v>
      </c>
      <c r="AN508" s="4">
        <v>189</v>
      </c>
      <c r="AO508" s="4">
        <v>3.1</v>
      </c>
      <c r="AP508" s="4">
        <v>195</v>
      </c>
      <c r="AQ508" s="4" t="s">
        <v>155</v>
      </c>
      <c r="AR508" s="4">
        <v>2</v>
      </c>
      <c r="AS508" s="5">
        <v>0.87959490740740742</v>
      </c>
      <c r="AT508" s="4">
        <v>47.161262000000001</v>
      </c>
      <c r="AU508" s="4">
        <v>-88.491138000000007</v>
      </c>
      <c r="AV508" s="4">
        <v>315.3</v>
      </c>
      <c r="AW508" s="4">
        <v>43.5</v>
      </c>
      <c r="AX508" s="4">
        <v>12</v>
      </c>
      <c r="AY508" s="4">
        <v>9</v>
      </c>
      <c r="AZ508" s="4" t="s">
        <v>428</v>
      </c>
      <c r="BA508" s="4">
        <v>1.2</v>
      </c>
      <c r="BB508" s="4">
        <v>1.4</v>
      </c>
      <c r="BC508" s="4">
        <v>2</v>
      </c>
      <c r="BD508" s="4">
        <v>14.063000000000001</v>
      </c>
      <c r="BE508" s="4">
        <v>13.8</v>
      </c>
      <c r="BF508" s="4">
        <v>0.98</v>
      </c>
      <c r="BG508" s="4">
        <v>15.246</v>
      </c>
      <c r="BH508" s="4">
        <v>2667.5619999999999</v>
      </c>
      <c r="BI508" s="4">
        <v>218.714</v>
      </c>
      <c r="BJ508" s="4">
        <v>2.76</v>
      </c>
      <c r="BK508" s="4">
        <v>0.38800000000000001</v>
      </c>
      <c r="BL508" s="4">
        <v>3.1480000000000001</v>
      </c>
      <c r="BM508" s="4">
        <v>2.2130000000000001</v>
      </c>
      <c r="BN508" s="4">
        <v>0.311</v>
      </c>
      <c r="BO508" s="4">
        <v>2.524</v>
      </c>
      <c r="BP508" s="4">
        <v>7.0994000000000002</v>
      </c>
      <c r="BT508" s="4">
        <v>28.937000000000001</v>
      </c>
      <c r="BU508" s="4">
        <v>0.22808100000000001</v>
      </c>
      <c r="BV508" s="4">
        <v>-5</v>
      </c>
      <c r="BW508" s="4">
        <v>0.60455099999999995</v>
      </c>
      <c r="BX508" s="4">
        <v>5.5737290000000002</v>
      </c>
      <c r="BY508" s="4">
        <v>12.211930000000001</v>
      </c>
    </row>
    <row r="509" spans="1:77">
      <c r="A509" s="2">
        <v>42438</v>
      </c>
      <c r="B509" s="28">
        <v>0.67169497685185187</v>
      </c>
      <c r="C509" s="4">
        <v>13.722</v>
      </c>
      <c r="D509" s="4">
        <v>1.1398999999999999</v>
      </c>
      <c r="E509" s="4" t="s">
        <v>155</v>
      </c>
      <c r="F509" s="4">
        <v>11398.864028</v>
      </c>
      <c r="G509" s="4">
        <v>184.9</v>
      </c>
      <c r="H509" s="4">
        <v>19.3</v>
      </c>
      <c r="I509" s="4">
        <v>753.3</v>
      </c>
      <c r="K509" s="4">
        <v>0.2</v>
      </c>
      <c r="L509" s="4">
        <v>0.87060000000000004</v>
      </c>
      <c r="M509" s="4">
        <v>11.9466</v>
      </c>
      <c r="N509" s="4">
        <v>0.99239999999999995</v>
      </c>
      <c r="O509" s="4">
        <v>161.00020000000001</v>
      </c>
      <c r="P509" s="4">
        <v>16.793199999999999</v>
      </c>
      <c r="Q509" s="4">
        <v>177.8</v>
      </c>
      <c r="R509" s="4">
        <v>129.0659</v>
      </c>
      <c r="S509" s="4">
        <v>13.462300000000001</v>
      </c>
      <c r="T509" s="4">
        <v>142.5</v>
      </c>
      <c r="U509" s="4">
        <v>753.33249999999998</v>
      </c>
      <c r="X509" s="4">
        <v>0</v>
      </c>
      <c r="Y509" s="4">
        <v>0.1741</v>
      </c>
      <c r="Z509" s="4" t="s">
        <v>377</v>
      </c>
      <c r="AA509" s="4">
        <v>0</v>
      </c>
      <c r="AB509" s="4">
        <v>11.9</v>
      </c>
      <c r="AC509" s="4">
        <v>837</v>
      </c>
      <c r="AD509" s="4">
        <v>862</v>
      </c>
      <c r="AE509" s="4">
        <v>822</v>
      </c>
      <c r="AF509" s="4">
        <v>88</v>
      </c>
      <c r="AG509" s="4">
        <v>22.36</v>
      </c>
      <c r="AH509" s="4">
        <v>0.51</v>
      </c>
      <c r="AI509" s="4">
        <v>977</v>
      </c>
      <c r="AJ509" s="4">
        <v>-1</v>
      </c>
      <c r="AK509" s="4">
        <v>0</v>
      </c>
      <c r="AL509" s="4">
        <v>22</v>
      </c>
      <c r="AM509" s="4">
        <v>191</v>
      </c>
      <c r="AN509" s="4">
        <v>189.6</v>
      </c>
      <c r="AO509" s="4">
        <v>3.1</v>
      </c>
      <c r="AP509" s="4">
        <v>195</v>
      </c>
      <c r="AQ509" s="4" t="s">
        <v>155</v>
      </c>
      <c r="AR509" s="4">
        <v>2</v>
      </c>
      <c r="AS509" s="5">
        <v>0.87959490740740742</v>
      </c>
      <c r="AT509" s="4">
        <v>47.161090000000002</v>
      </c>
      <c r="AU509" s="4">
        <v>-88.490943999999999</v>
      </c>
      <c r="AV509" s="4">
        <v>315.2</v>
      </c>
      <c r="AW509" s="4">
        <v>42.3</v>
      </c>
      <c r="AX509" s="4">
        <v>12</v>
      </c>
      <c r="AY509" s="4">
        <v>9</v>
      </c>
      <c r="AZ509" s="4" t="s">
        <v>428</v>
      </c>
      <c r="BA509" s="4">
        <v>1.2</v>
      </c>
      <c r="BB509" s="4">
        <v>1.4650000000000001</v>
      </c>
      <c r="BC509" s="4">
        <v>2.0649999999999999</v>
      </c>
      <c r="BD509" s="4">
        <v>14.063000000000001</v>
      </c>
      <c r="BE509" s="4">
        <v>14.13</v>
      </c>
      <c r="BF509" s="4">
        <v>1</v>
      </c>
      <c r="BG509" s="4">
        <v>14.859</v>
      </c>
      <c r="BH509" s="4">
        <v>2784.009</v>
      </c>
      <c r="BI509" s="4">
        <v>147.19800000000001</v>
      </c>
      <c r="BJ509" s="4">
        <v>3.9289999999999998</v>
      </c>
      <c r="BK509" s="4">
        <v>0.41</v>
      </c>
      <c r="BL509" s="4">
        <v>4.3390000000000004</v>
      </c>
      <c r="BM509" s="4">
        <v>3.15</v>
      </c>
      <c r="BN509" s="4">
        <v>0.32900000000000001</v>
      </c>
      <c r="BO509" s="4">
        <v>3.4780000000000002</v>
      </c>
      <c r="BP509" s="4">
        <v>5.8051000000000004</v>
      </c>
      <c r="BT509" s="4">
        <v>29.504999999999999</v>
      </c>
      <c r="BU509" s="4">
        <v>0.26183600000000001</v>
      </c>
      <c r="BV509" s="4">
        <v>-5</v>
      </c>
      <c r="BW509" s="4">
        <v>0.60444900000000001</v>
      </c>
      <c r="BX509" s="4">
        <v>6.3986169999999998</v>
      </c>
      <c r="BY509" s="4">
        <v>12.20987</v>
      </c>
    </row>
    <row r="510" spans="1:77">
      <c r="A510" s="2">
        <v>42438</v>
      </c>
      <c r="B510" s="28">
        <v>0.67170655092592602</v>
      </c>
      <c r="C510" s="4">
        <v>13.882</v>
      </c>
      <c r="D510" s="4">
        <v>0.84499999999999997</v>
      </c>
      <c r="E510" s="4" t="s">
        <v>155</v>
      </c>
      <c r="F510" s="4">
        <v>8450.3282629999994</v>
      </c>
      <c r="G510" s="4">
        <v>222.1</v>
      </c>
      <c r="H510" s="4">
        <v>22.7</v>
      </c>
      <c r="I510" s="4">
        <v>693.4</v>
      </c>
      <c r="K510" s="4">
        <v>0.2</v>
      </c>
      <c r="L510" s="4">
        <v>0.872</v>
      </c>
      <c r="M510" s="4">
        <v>12.1053</v>
      </c>
      <c r="N510" s="4">
        <v>0.7369</v>
      </c>
      <c r="O510" s="4">
        <v>193.70240000000001</v>
      </c>
      <c r="P510" s="4">
        <v>19.805700000000002</v>
      </c>
      <c r="Q510" s="4">
        <v>213.5</v>
      </c>
      <c r="R510" s="4">
        <v>155.2816</v>
      </c>
      <c r="S510" s="4">
        <v>15.8773</v>
      </c>
      <c r="T510" s="4">
        <v>171.2</v>
      </c>
      <c r="U510" s="4">
        <v>693.351</v>
      </c>
      <c r="X510" s="4">
        <v>0</v>
      </c>
      <c r="Y510" s="4">
        <v>0.1744</v>
      </c>
      <c r="Z510" s="4" t="s">
        <v>377</v>
      </c>
      <c r="AA510" s="4">
        <v>0</v>
      </c>
      <c r="AB510" s="4">
        <v>12</v>
      </c>
      <c r="AC510" s="4">
        <v>836</v>
      </c>
      <c r="AD510" s="4">
        <v>861</v>
      </c>
      <c r="AE510" s="4">
        <v>821</v>
      </c>
      <c r="AF510" s="4">
        <v>88</v>
      </c>
      <c r="AG510" s="4">
        <v>22.36</v>
      </c>
      <c r="AH510" s="4">
        <v>0.51</v>
      </c>
      <c r="AI510" s="4">
        <v>977</v>
      </c>
      <c r="AJ510" s="4">
        <v>-1</v>
      </c>
      <c r="AK510" s="4">
        <v>0</v>
      </c>
      <c r="AL510" s="4">
        <v>22</v>
      </c>
      <c r="AM510" s="4">
        <v>191.6</v>
      </c>
      <c r="AN510" s="4">
        <v>190</v>
      </c>
      <c r="AO510" s="4">
        <v>3</v>
      </c>
      <c r="AP510" s="4">
        <v>195</v>
      </c>
      <c r="AQ510" s="4" t="s">
        <v>155</v>
      </c>
      <c r="AR510" s="4">
        <v>2</v>
      </c>
      <c r="AS510" s="5">
        <v>0.8796180555555555</v>
      </c>
      <c r="AT510" s="4">
        <v>47.160933999999997</v>
      </c>
      <c r="AU510" s="4">
        <v>-88.490825999999998</v>
      </c>
      <c r="AV510" s="4">
        <v>314.60000000000002</v>
      </c>
      <c r="AW510" s="4">
        <v>35.1</v>
      </c>
      <c r="AX510" s="4">
        <v>12</v>
      </c>
      <c r="AY510" s="4">
        <v>8</v>
      </c>
      <c r="AZ510" s="4" t="s">
        <v>428</v>
      </c>
      <c r="BA510" s="4">
        <v>1.2</v>
      </c>
      <c r="BB510" s="4">
        <v>1.5649999999999999</v>
      </c>
      <c r="BC510" s="4">
        <v>2.1</v>
      </c>
      <c r="BD510" s="4">
        <v>14.063000000000001</v>
      </c>
      <c r="BE510" s="4">
        <v>14.29</v>
      </c>
      <c r="BF510" s="4">
        <v>1.02</v>
      </c>
      <c r="BG510" s="4">
        <v>14.676</v>
      </c>
      <c r="BH510" s="4">
        <v>2843.54</v>
      </c>
      <c r="BI510" s="4">
        <v>110.17</v>
      </c>
      <c r="BJ510" s="4">
        <v>4.7649999999999997</v>
      </c>
      <c r="BK510" s="4">
        <v>0.48699999999999999</v>
      </c>
      <c r="BL510" s="4">
        <v>5.2519999999999998</v>
      </c>
      <c r="BM510" s="4">
        <v>3.82</v>
      </c>
      <c r="BN510" s="4">
        <v>0.39100000000000001</v>
      </c>
      <c r="BO510" s="4">
        <v>4.21</v>
      </c>
      <c r="BP510" s="4">
        <v>5.3856000000000002</v>
      </c>
      <c r="BT510" s="4">
        <v>29.788</v>
      </c>
      <c r="BU510" s="4">
        <v>0.26422499999999999</v>
      </c>
      <c r="BV510" s="4">
        <v>-5</v>
      </c>
      <c r="BW510" s="4">
        <v>0.60455099999999995</v>
      </c>
      <c r="BX510" s="4">
        <v>6.4569989999999997</v>
      </c>
      <c r="BY510" s="4">
        <v>12.211930000000001</v>
      </c>
    </row>
    <row r="511" spans="1:77">
      <c r="A511" s="2">
        <v>42438</v>
      </c>
      <c r="B511" s="28">
        <v>0.67171812499999994</v>
      </c>
      <c r="C511" s="4">
        <v>14.061</v>
      </c>
      <c r="D511" s="4">
        <v>0.54730000000000001</v>
      </c>
      <c r="E511" s="4" t="s">
        <v>155</v>
      </c>
      <c r="F511" s="4">
        <v>5472.5255100000004</v>
      </c>
      <c r="G511" s="4">
        <v>266.60000000000002</v>
      </c>
      <c r="H511" s="4">
        <v>23</v>
      </c>
      <c r="I511" s="4">
        <v>712.3</v>
      </c>
      <c r="K511" s="4">
        <v>0.1</v>
      </c>
      <c r="L511" s="4">
        <v>0.87329999999999997</v>
      </c>
      <c r="M511" s="4">
        <v>12.279</v>
      </c>
      <c r="N511" s="4">
        <v>0.47789999999999999</v>
      </c>
      <c r="O511" s="4">
        <v>232.7714</v>
      </c>
      <c r="P511" s="4">
        <v>20.114100000000001</v>
      </c>
      <c r="Q511" s="4">
        <v>252.9</v>
      </c>
      <c r="R511" s="4">
        <v>186.60130000000001</v>
      </c>
      <c r="S511" s="4">
        <v>16.124500000000001</v>
      </c>
      <c r="T511" s="4">
        <v>202.7</v>
      </c>
      <c r="U511" s="4">
        <v>712.30650000000003</v>
      </c>
      <c r="X511" s="4">
        <v>0</v>
      </c>
      <c r="Y511" s="4">
        <v>8.7300000000000003E-2</v>
      </c>
      <c r="Z511" s="4" t="s">
        <v>377</v>
      </c>
      <c r="AA511" s="4">
        <v>0</v>
      </c>
      <c r="AB511" s="4">
        <v>11.9</v>
      </c>
      <c r="AC511" s="4">
        <v>836</v>
      </c>
      <c r="AD511" s="4">
        <v>862</v>
      </c>
      <c r="AE511" s="4">
        <v>820</v>
      </c>
      <c r="AF511" s="4">
        <v>88</v>
      </c>
      <c r="AG511" s="4">
        <v>22.36</v>
      </c>
      <c r="AH511" s="4">
        <v>0.51</v>
      </c>
      <c r="AI511" s="4">
        <v>977</v>
      </c>
      <c r="AJ511" s="4">
        <v>-1</v>
      </c>
      <c r="AK511" s="4">
        <v>0</v>
      </c>
      <c r="AL511" s="4">
        <v>22</v>
      </c>
      <c r="AM511" s="4">
        <v>191.4</v>
      </c>
      <c r="AN511" s="4">
        <v>190</v>
      </c>
      <c r="AO511" s="4">
        <v>3.1</v>
      </c>
      <c r="AP511" s="4">
        <v>195</v>
      </c>
      <c r="AQ511" s="4" t="s">
        <v>155</v>
      </c>
      <c r="AR511" s="4">
        <v>2</v>
      </c>
      <c r="AS511" s="5">
        <v>0.87962962962962965</v>
      </c>
      <c r="AT511" s="4">
        <v>47.160818999999996</v>
      </c>
      <c r="AU511" s="4">
        <v>-88.490791999999999</v>
      </c>
      <c r="AV511" s="4">
        <v>314</v>
      </c>
      <c r="AW511" s="4">
        <v>31.3</v>
      </c>
      <c r="AX511" s="4">
        <v>12</v>
      </c>
      <c r="AY511" s="4">
        <v>8</v>
      </c>
      <c r="AZ511" s="4" t="s">
        <v>436</v>
      </c>
      <c r="BA511" s="4">
        <v>1.2</v>
      </c>
      <c r="BB511" s="4">
        <v>1.6</v>
      </c>
      <c r="BC511" s="4">
        <v>2.0350000000000001</v>
      </c>
      <c r="BD511" s="4">
        <v>14.063000000000001</v>
      </c>
      <c r="BE511" s="4">
        <v>14.44</v>
      </c>
      <c r="BF511" s="4">
        <v>1.03</v>
      </c>
      <c r="BG511" s="4">
        <v>14.513</v>
      </c>
      <c r="BH511" s="4">
        <v>2903.165</v>
      </c>
      <c r="BI511" s="4">
        <v>71.915000000000006</v>
      </c>
      <c r="BJ511" s="4">
        <v>5.7629999999999999</v>
      </c>
      <c r="BK511" s="4">
        <v>0.498</v>
      </c>
      <c r="BL511" s="4">
        <v>6.2610000000000001</v>
      </c>
      <c r="BM511" s="4">
        <v>4.62</v>
      </c>
      <c r="BN511" s="4">
        <v>0.39900000000000002</v>
      </c>
      <c r="BO511" s="4">
        <v>5.0190000000000001</v>
      </c>
      <c r="BP511" s="4">
        <v>5.5689000000000002</v>
      </c>
      <c r="BT511" s="4">
        <v>15.012</v>
      </c>
      <c r="BU511" s="4">
        <v>0.276142</v>
      </c>
      <c r="BV511" s="4">
        <v>-5</v>
      </c>
      <c r="BW511" s="4">
        <v>0.60499999999999998</v>
      </c>
      <c r="BX511" s="4">
        <v>6.7482199999999999</v>
      </c>
      <c r="BY511" s="4">
        <v>12.221</v>
      </c>
    </row>
    <row r="512" spans="1:77">
      <c r="A512" s="2">
        <v>42438</v>
      </c>
      <c r="B512" s="28">
        <v>0.67172969907407409</v>
      </c>
      <c r="C512" s="4">
        <v>14.12</v>
      </c>
      <c r="D512" s="4">
        <v>0.33650000000000002</v>
      </c>
      <c r="E512" s="4" t="s">
        <v>155</v>
      </c>
      <c r="F512" s="4">
        <v>3364.6329529999998</v>
      </c>
      <c r="G512" s="4">
        <v>297.5</v>
      </c>
      <c r="H512" s="4">
        <v>24.7</v>
      </c>
      <c r="I512" s="4">
        <v>741.2</v>
      </c>
      <c r="K512" s="4">
        <v>0.1</v>
      </c>
      <c r="L512" s="4">
        <v>0.87460000000000004</v>
      </c>
      <c r="M512" s="4">
        <v>12.349500000000001</v>
      </c>
      <c r="N512" s="4">
        <v>0.29430000000000001</v>
      </c>
      <c r="O512" s="4">
        <v>260.19260000000003</v>
      </c>
      <c r="P512" s="4">
        <v>21.641300000000001</v>
      </c>
      <c r="Q512" s="4">
        <v>281.8</v>
      </c>
      <c r="R512" s="4">
        <v>208.58349999999999</v>
      </c>
      <c r="S512" s="4">
        <v>17.348800000000001</v>
      </c>
      <c r="T512" s="4">
        <v>225.9</v>
      </c>
      <c r="U512" s="4">
        <v>741.24419999999998</v>
      </c>
      <c r="X512" s="4">
        <v>0</v>
      </c>
      <c r="Y512" s="4">
        <v>8.7499999999999994E-2</v>
      </c>
      <c r="Z512" s="4" t="s">
        <v>377</v>
      </c>
      <c r="AA512" s="4">
        <v>0</v>
      </c>
      <c r="AB512" s="4">
        <v>11.9</v>
      </c>
      <c r="AC512" s="4">
        <v>837</v>
      </c>
      <c r="AD512" s="4">
        <v>864</v>
      </c>
      <c r="AE512" s="4">
        <v>822</v>
      </c>
      <c r="AF512" s="4">
        <v>88</v>
      </c>
      <c r="AG512" s="4">
        <v>22.36</v>
      </c>
      <c r="AH512" s="4">
        <v>0.51</v>
      </c>
      <c r="AI512" s="4">
        <v>977</v>
      </c>
      <c r="AJ512" s="4">
        <v>-1</v>
      </c>
      <c r="AK512" s="4">
        <v>0</v>
      </c>
      <c r="AL512" s="4">
        <v>22</v>
      </c>
      <c r="AM512" s="4">
        <v>191</v>
      </c>
      <c r="AN512" s="4">
        <v>190.6</v>
      </c>
      <c r="AO512" s="4">
        <v>3</v>
      </c>
      <c r="AP512" s="4">
        <v>195</v>
      </c>
      <c r="AQ512" s="4" t="s">
        <v>155</v>
      </c>
      <c r="AR512" s="4">
        <v>2</v>
      </c>
      <c r="AS512" s="5">
        <v>0.87964120370370369</v>
      </c>
      <c r="AT512" s="4">
        <v>47.160694999999997</v>
      </c>
      <c r="AU512" s="4">
        <v>-88.490752999999998</v>
      </c>
      <c r="AV512" s="4">
        <v>313.60000000000002</v>
      </c>
      <c r="AW512" s="4">
        <v>31.2</v>
      </c>
      <c r="AX512" s="4">
        <v>12</v>
      </c>
      <c r="AY512" s="4">
        <v>8</v>
      </c>
      <c r="AZ512" s="4" t="s">
        <v>436</v>
      </c>
      <c r="BA512" s="4">
        <v>1.2</v>
      </c>
      <c r="BB512" s="4">
        <v>1.6</v>
      </c>
      <c r="BC512" s="4">
        <v>2</v>
      </c>
      <c r="BD512" s="4">
        <v>14.063000000000001</v>
      </c>
      <c r="BE512" s="4">
        <v>14.6</v>
      </c>
      <c r="BF512" s="4">
        <v>1.04</v>
      </c>
      <c r="BG512" s="4">
        <v>14.335000000000001</v>
      </c>
      <c r="BH512" s="4">
        <v>2945.2260000000001</v>
      </c>
      <c r="BI512" s="4">
        <v>44.668999999999997</v>
      </c>
      <c r="BJ512" s="4">
        <v>6.4980000000000002</v>
      </c>
      <c r="BK512" s="4">
        <v>0.54</v>
      </c>
      <c r="BL512" s="4">
        <v>7.0389999999999997</v>
      </c>
      <c r="BM512" s="4">
        <v>5.2089999999999996</v>
      </c>
      <c r="BN512" s="4">
        <v>0.433</v>
      </c>
      <c r="BO512" s="4">
        <v>5.6429999999999998</v>
      </c>
      <c r="BP512" s="4">
        <v>5.8456000000000001</v>
      </c>
      <c r="BT512" s="4">
        <v>15.167</v>
      </c>
      <c r="BU512" s="4">
        <v>0.28783700000000001</v>
      </c>
      <c r="BV512" s="4">
        <v>-5</v>
      </c>
      <c r="BW512" s="4">
        <v>0.60444900000000001</v>
      </c>
      <c r="BX512" s="4">
        <v>7.0340160000000003</v>
      </c>
      <c r="BY512" s="4">
        <v>12.20987</v>
      </c>
    </row>
    <row r="513" spans="1:77">
      <c r="A513" s="2">
        <v>42438</v>
      </c>
      <c r="B513" s="28">
        <v>0.67174127314814813</v>
      </c>
      <c r="C513" s="4">
        <v>14.179</v>
      </c>
      <c r="D513" s="4">
        <v>0.25979999999999998</v>
      </c>
      <c r="E513" s="4" t="s">
        <v>155</v>
      </c>
      <c r="F513" s="4">
        <v>2597.9119089999999</v>
      </c>
      <c r="G513" s="4">
        <v>301.10000000000002</v>
      </c>
      <c r="H513" s="4">
        <v>29.5</v>
      </c>
      <c r="I513" s="4">
        <v>693.6</v>
      </c>
      <c r="K513" s="4">
        <v>0.1</v>
      </c>
      <c r="L513" s="4">
        <v>0.87490000000000001</v>
      </c>
      <c r="M513" s="4">
        <v>12.405099999999999</v>
      </c>
      <c r="N513" s="4">
        <v>0.2273</v>
      </c>
      <c r="O513" s="4">
        <v>263.39710000000002</v>
      </c>
      <c r="P513" s="4">
        <v>25.809100000000001</v>
      </c>
      <c r="Q513" s="4">
        <v>289.2</v>
      </c>
      <c r="R513" s="4">
        <v>211.1524</v>
      </c>
      <c r="S513" s="4">
        <v>20.689900000000002</v>
      </c>
      <c r="T513" s="4">
        <v>231.8</v>
      </c>
      <c r="U513" s="4">
        <v>693.63959999999997</v>
      </c>
      <c r="X513" s="4">
        <v>0</v>
      </c>
      <c r="Y513" s="4">
        <v>8.7499999999999994E-2</v>
      </c>
      <c r="Z513" s="4" t="s">
        <v>377</v>
      </c>
      <c r="AA513" s="4">
        <v>0</v>
      </c>
      <c r="AB513" s="4">
        <v>11.9</v>
      </c>
      <c r="AC513" s="4">
        <v>838</v>
      </c>
      <c r="AD513" s="4">
        <v>864</v>
      </c>
      <c r="AE513" s="4">
        <v>824</v>
      </c>
      <c r="AF513" s="4">
        <v>88</v>
      </c>
      <c r="AG513" s="4">
        <v>22.36</v>
      </c>
      <c r="AH513" s="4">
        <v>0.51</v>
      </c>
      <c r="AI513" s="4">
        <v>977</v>
      </c>
      <c r="AJ513" s="4">
        <v>-1</v>
      </c>
      <c r="AK513" s="4">
        <v>0</v>
      </c>
      <c r="AL513" s="4">
        <v>22</v>
      </c>
      <c r="AM513" s="4">
        <v>191</v>
      </c>
      <c r="AN513" s="4">
        <v>190.4</v>
      </c>
      <c r="AO513" s="4">
        <v>3.1</v>
      </c>
      <c r="AP513" s="4">
        <v>195</v>
      </c>
      <c r="AQ513" s="4" t="s">
        <v>155</v>
      </c>
      <c r="AR513" s="4">
        <v>2</v>
      </c>
      <c r="AS513" s="5">
        <v>0.87965277777777784</v>
      </c>
      <c r="AT513" s="4">
        <v>47.160567</v>
      </c>
      <c r="AU513" s="4">
        <v>-88.490735000000001</v>
      </c>
      <c r="AV513" s="4">
        <v>313.3</v>
      </c>
      <c r="AW513" s="4">
        <v>31.6</v>
      </c>
      <c r="AX513" s="4">
        <v>12</v>
      </c>
      <c r="AY513" s="4">
        <v>8</v>
      </c>
      <c r="AZ513" s="4" t="s">
        <v>436</v>
      </c>
      <c r="BA513" s="4">
        <v>1.2</v>
      </c>
      <c r="BB513" s="4">
        <v>1.6</v>
      </c>
      <c r="BC513" s="4">
        <v>2</v>
      </c>
      <c r="BD513" s="4">
        <v>14.063000000000001</v>
      </c>
      <c r="BE513" s="4">
        <v>14.63</v>
      </c>
      <c r="BF513" s="4">
        <v>1.04</v>
      </c>
      <c r="BG513" s="4">
        <v>14.301</v>
      </c>
      <c r="BH513" s="4">
        <v>2962.2629999999999</v>
      </c>
      <c r="BI513" s="4">
        <v>34.543999999999997</v>
      </c>
      <c r="BJ513" s="4">
        <v>6.5869999999999997</v>
      </c>
      <c r="BK513" s="4">
        <v>0.64500000000000002</v>
      </c>
      <c r="BL513" s="4">
        <v>7.2320000000000002</v>
      </c>
      <c r="BM513" s="4">
        <v>5.28</v>
      </c>
      <c r="BN513" s="4">
        <v>0.51700000000000002</v>
      </c>
      <c r="BO513" s="4">
        <v>5.798</v>
      </c>
      <c r="BP513" s="4">
        <v>5.4771999999999998</v>
      </c>
      <c r="BT513" s="4">
        <v>15.191000000000001</v>
      </c>
      <c r="BU513" s="4">
        <v>0.28971400000000003</v>
      </c>
      <c r="BV513" s="4">
        <v>-5</v>
      </c>
      <c r="BW513" s="4">
        <v>0.60455099999999995</v>
      </c>
      <c r="BX513" s="4">
        <v>7.0798860000000001</v>
      </c>
      <c r="BY513" s="4">
        <v>12.211930000000001</v>
      </c>
    </row>
    <row r="514" spans="1:77">
      <c r="A514" s="2">
        <v>42438</v>
      </c>
      <c r="B514" s="28">
        <v>0.67175284722222228</v>
      </c>
      <c r="C514" s="4">
        <v>14.268000000000001</v>
      </c>
      <c r="D514" s="4">
        <v>0.222</v>
      </c>
      <c r="E514" s="4" t="s">
        <v>155</v>
      </c>
      <c r="F514" s="4">
        <v>2219.6296299999999</v>
      </c>
      <c r="G514" s="4">
        <v>285.2</v>
      </c>
      <c r="H514" s="4">
        <v>29.5</v>
      </c>
      <c r="I514" s="4">
        <v>707.6</v>
      </c>
      <c r="K514" s="4">
        <v>0.1</v>
      </c>
      <c r="L514" s="4">
        <v>0.87450000000000006</v>
      </c>
      <c r="M514" s="4">
        <v>12.4779</v>
      </c>
      <c r="N514" s="4">
        <v>0.19409999999999999</v>
      </c>
      <c r="O514" s="4">
        <v>249.41079999999999</v>
      </c>
      <c r="P514" s="4">
        <v>25.798100000000002</v>
      </c>
      <c r="Q514" s="4">
        <v>275.2</v>
      </c>
      <c r="R514" s="4">
        <v>199.94030000000001</v>
      </c>
      <c r="S514" s="4">
        <v>20.681100000000001</v>
      </c>
      <c r="T514" s="4">
        <v>220.6</v>
      </c>
      <c r="U514" s="4">
        <v>707.6</v>
      </c>
      <c r="X514" s="4">
        <v>0</v>
      </c>
      <c r="Y514" s="4">
        <v>8.7499999999999994E-2</v>
      </c>
      <c r="Z514" s="4" t="s">
        <v>377</v>
      </c>
      <c r="AA514" s="4">
        <v>0</v>
      </c>
      <c r="AB514" s="4">
        <v>11.9</v>
      </c>
      <c r="AC514" s="4">
        <v>839</v>
      </c>
      <c r="AD514" s="4">
        <v>864</v>
      </c>
      <c r="AE514" s="4">
        <v>826</v>
      </c>
      <c r="AF514" s="4">
        <v>88</v>
      </c>
      <c r="AG514" s="4">
        <v>22.36</v>
      </c>
      <c r="AH514" s="4">
        <v>0.51</v>
      </c>
      <c r="AI514" s="4">
        <v>977</v>
      </c>
      <c r="AJ514" s="4">
        <v>-1</v>
      </c>
      <c r="AK514" s="4">
        <v>0</v>
      </c>
      <c r="AL514" s="4">
        <v>22</v>
      </c>
      <c r="AM514" s="4">
        <v>191</v>
      </c>
      <c r="AN514" s="4">
        <v>190.6</v>
      </c>
      <c r="AO514" s="4">
        <v>3</v>
      </c>
      <c r="AP514" s="4">
        <v>195</v>
      </c>
      <c r="AQ514" s="4" t="s">
        <v>155</v>
      </c>
      <c r="AR514" s="4">
        <v>2</v>
      </c>
      <c r="AS514" s="5">
        <v>0.87966435185185177</v>
      </c>
      <c r="AT514" s="4">
        <v>47.160440999999999</v>
      </c>
      <c r="AU514" s="4">
        <v>-88.490731999999994</v>
      </c>
      <c r="AV514" s="4">
        <v>313</v>
      </c>
      <c r="AW514" s="4">
        <v>31.3</v>
      </c>
      <c r="AX514" s="4">
        <v>12</v>
      </c>
      <c r="AY514" s="4">
        <v>9</v>
      </c>
      <c r="AZ514" s="4" t="s">
        <v>428</v>
      </c>
      <c r="BA514" s="4">
        <v>1.2</v>
      </c>
      <c r="BB514" s="4">
        <v>1.21</v>
      </c>
      <c r="BC514" s="4">
        <v>1.87</v>
      </c>
      <c r="BD514" s="4">
        <v>14.063000000000001</v>
      </c>
      <c r="BE514" s="4">
        <v>14.59</v>
      </c>
      <c r="BF514" s="4">
        <v>1.04</v>
      </c>
      <c r="BG514" s="4">
        <v>14.349</v>
      </c>
      <c r="BH514" s="4">
        <v>2970.0279999999998</v>
      </c>
      <c r="BI514" s="4">
        <v>29.405999999999999</v>
      </c>
      <c r="BJ514" s="4">
        <v>6.2169999999999996</v>
      </c>
      <c r="BK514" s="4">
        <v>0.64300000000000002</v>
      </c>
      <c r="BL514" s="4">
        <v>6.86</v>
      </c>
      <c r="BM514" s="4">
        <v>4.984</v>
      </c>
      <c r="BN514" s="4">
        <v>0.51500000000000001</v>
      </c>
      <c r="BO514" s="4">
        <v>5.4989999999999997</v>
      </c>
      <c r="BP514" s="4">
        <v>5.5693000000000001</v>
      </c>
      <c r="BT514" s="4">
        <v>15.135</v>
      </c>
      <c r="BU514" s="4">
        <v>0.29214299999999999</v>
      </c>
      <c r="BV514" s="4">
        <v>-5</v>
      </c>
      <c r="BW514" s="4">
        <v>0.60389800000000005</v>
      </c>
      <c r="BX514" s="4">
        <v>7.1392439999999997</v>
      </c>
      <c r="BY514" s="4">
        <v>12.198740000000001</v>
      </c>
    </row>
    <row r="515" spans="1:77">
      <c r="A515" s="2">
        <v>42438</v>
      </c>
      <c r="B515" s="28">
        <v>0.67176442129629621</v>
      </c>
      <c r="C515" s="4">
        <v>14.345000000000001</v>
      </c>
      <c r="D515" s="4">
        <v>0.21249999999999999</v>
      </c>
      <c r="E515" s="4" t="s">
        <v>155</v>
      </c>
      <c r="F515" s="4">
        <v>2125.2835049999999</v>
      </c>
      <c r="G515" s="4">
        <v>285.7</v>
      </c>
      <c r="H515" s="4">
        <v>29.5</v>
      </c>
      <c r="I515" s="4">
        <v>694.3</v>
      </c>
      <c r="K515" s="4">
        <v>0.1</v>
      </c>
      <c r="L515" s="4">
        <v>0.874</v>
      </c>
      <c r="M515" s="4">
        <v>12.5381</v>
      </c>
      <c r="N515" s="4">
        <v>0.18579999999999999</v>
      </c>
      <c r="O515" s="4">
        <v>249.73079999999999</v>
      </c>
      <c r="P515" s="4">
        <v>25.7836</v>
      </c>
      <c r="Q515" s="4">
        <v>275.5</v>
      </c>
      <c r="R515" s="4">
        <v>200.1968</v>
      </c>
      <c r="S515" s="4">
        <v>20.6694</v>
      </c>
      <c r="T515" s="4">
        <v>220.9</v>
      </c>
      <c r="U515" s="4">
        <v>694.27859999999998</v>
      </c>
      <c r="X515" s="4">
        <v>0</v>
      </c>
      <c r="Y515" s="4">
        <v>8.7400000000000005E-2</v>
      </c>
      <c r="Z515" s="4" t="s">
        <v>377</v>
      </c>
      <c r="AA515" s="4">
        <v>0</v>
      </c>
      <c r="AB515" s="4">
        <v>11.9</v>
      </c>
      <c r="AC515" s="4">
        <v>840</v>
      </c>
      <c r="AD515" s="4">
        <v>864</v>
      </c>
      <c r="AE515" s="4">
        <v>825</v>
      </c>
      <c r="AF515" s="4">
        <v>88</v>
      </c>
      <c r="AG515" s="4">
        <v>22.36</v>
      </c>
      <c r="AH515" s="4">
        <v>0.51</v>
      </c>
      <c r="AI515" s="4">
        <v>977</v>
      </c>
      <c r="AJ515" s="4">
        <v>-1</v>
      </c>
      <c r="AK515" s="4">
        <v>0</v>
      </c>
      <c r="AL515" s="4">
        <v>22</v>
      </c>
      <c r="AM515" s="4">
        <v>191.6</v>
      </c>
      <c r="AN515" s="4">
        <v>190.4</v>
      </c>
      <c r="AO515" s="4">
        <v>3.1</v>
      </c>
      <c r="AP515" s="4">
        <v>195</v>
      </c>
      <c r="AQ515" s="4" t="s">
        <v>155</v>
      </c>
      <c r="AR515" s="4">
        <v>2</v>
      </c>
      <c r="AS515" s="5">
        <v>0.87967592592592592</v>
      </c>
      <c r="AT515" s="4">
        <v>47.160311</v>
      </c>
      <c r="AU515" s="4">
        <v>-88.490733000000006</v>
      </c>
      <c r="AV515" s="4">
        <v>312.8</v>
      </c>
      <c r="AW515" s="4">
        <v>31.3</v>
      </c>
      <c r="AX515" s="4">
        <v>12</v>
      </c>
      <c r="AY515" s="4">
        <v>9</v>
      </c>
      <c r="AZ515" s="4" t="s">
        <v>428</v>
      </c>
      <c r="BA515" s="4">
        <v>1.33</v>
      </c>
      <c r="BB515" s="4">
        <v>1</v>
      </c>
      <c r="BC515" s="4">
        <v>1.865</v>
      </c>
      <c r="BD515" s="4">
        <v>14.063000000000001</v>
      </c>
      <c r="BE515" s="4">
        <v>14.53</v>
      </c>
      <c r="BF515" s="4">
        <v>1.03</v>
      </c>
      <c r="BG515" s="4">
        <v>14.414</v>
      </c>
      <c r="BH515" s="4">
        <v>2972.5369999999998</v>
      </c>
      <c r="BI515" s="4">
        <v>28.029</v>
      </c>
      <c r="BJ515" s="4">
        <v>6.2</v>
      </c>
      <c r="BK515" s="4">
        <v>0.64</v>
      </c>
      <c r="BL515" s="4">
        <v>6.84</v>
      </c>
      <c r="BM515" s="4">
        <v>4.97</v>
      </c>
      <c r="BN515" s="4">
        <v>0.51300000000000001</v>
      </c>
      <c r="BO515" s="4">
        <v>5.484</v>
      </c>
      <c r="BP515" s="4">
        <v>5.4428000000000001</v>
      </c>
      <c r="BT515" s="4">
        <v>15.067</v>
      </c>
      <c r="BU515" s="4">
        <v>0.301122</v>
      </c>
      <c r="BV515" s="4">
        <v>-5</v>
      </c>
      <c r="BW515" s="4">
        <v>0.60410200000000003</v>
      </c>
      <c r="BX515" s="4">
        <v>7.3586679999999998</v>
      </c>
      <c r="BY515" s="4">
        <v>12.202859999999999</v>
      </c>
    </row>
    <row r="516" spans="1:77">
      <c r="A516" s="2">
        <v>42438</v>
      </c>
      <c r="B516" s="28">
        <v>0.67177599537037036</v>
      </c>
      <c r="C516" s="4">
        <v>14.32</v>
      </c>
      <c r="D516" s="4">
        <v>0.20680000000000001</v>
      </c>
      <c r="E516" s="4" t="s">
        <v>155</v>
      </c>
      <c r="F516" s="4">
        <v>2067.7546109999998</v>
      </c>
      <c r="G516" s="4">
        <v>287.89999999999998</v>
      </c>
      <c r="H516" s="4">
        <v>29.5</v>
      </c>
      <c r="I516" s="4">
        <v>759.9</v>
      </c>
      <c r="K516" s="4">
        <v>0.1</v>
      </c>
      <c r="L516" s="4">
        <v>0.87419999999999998</v>
      </c>
      <c r="M516" s="4">
        <v>12.5192</v>
      </c>
      <c r="N516" s="4">
        <v>0.18079999999999999</v>
      </c>
      <c r="O516" s="4">
        <v>251.7285</v>
      </c>
      <c r="P516" s="4">
        <v>25.800799999999999</v>
      </c>
      <c r="Q516" s="4">
        <v>277.5</v>
      </c>
      <c r="R516" s="4">
        <v>201.79830000000001</v>
      </c>
      <c r="S516" s="4">
        <v>20.683199999999999</v>
      </c>
      <c r="T516" s="4">
        <v>222.5</v>
      </c>
      <c r="U516" s="4">
        <v>759.92809999999997</v>
      </c>
      <c r="X516" s="4">
        <v>0</v>
      </c>
      <c r="Y516" s="4">
        <v>8.7400000000000005E-2</v>
      </c>
      <c r="Z516" s="4" t="s">
        <v>377</v>
      </c>
      <c r="AA516" s="4">
        <v>0</v>
      </c>
      <c r="AB516" s="4">
        <v>11.9</v>
      </c>
      <c r="AC516" s="4">
        <v>840</v>
      </c>
      <c r="AD516" s="4">
        <v>865</v>
      </c>
      <c r="AE516" s="4">
        <v>824</v>
      </c>
      <c r="AF516" s="4">
        <v>88</v>
      </c>
      <c r="AG516" s="4">
        <v>22.36</v>
      </c>
      <c r="AH516" s="4">
        <v>0.51</v>
      </c>
      <c r="AI516" s="4">
        <v>977</v>
      </c>
      <c r="AJ516" s="4">
        <v>-1</v>
      </c>
      <c r="AK516" s="4">
        <v>0</v>
      </c>
      <c r="AL516" s="4">
        <v>22</v>
      </c>
      <c r="AM516" s="4">
        <v>192</v>
      </c>
      <c r="AN516" s="4">
        <v>190</v>
      </c>
      <c r="AO516" s="4">
        <v>3.1</v>
      </c>
      <c r="AP516" s="4">
        <v>195</v>
      </c>
      <c r="AQ516" s="4" t="s">
        <v>155</v>
      </c>
      <c r="AR516" s="4">
        <v>2</v>
      </c>
      <c r="AS516" s="5">
        <v>0.87968750000000007</v>
      </c>
      <c r="AT516" s="4">
        <v>47.160265000000003</v>
      </c>
      <c r="AU516" s="4">
        <v>-88.490733000000006</v>
      </c>
      <c r="AV516" s="4">
        <v>312.8</v>
      </c>
      <c r="AW516" s="4">
        <v>31.4</v>
      </c>
      <c r="AX516" s="4">
        <v>12</v>
      </c>
      <c r="AY516" s="4">
        <v>10</v>
      </c>
      <c r="AZ516" s="4" t="s">
        <v>425</v>
      </c>
      <c r="BA516" s="4">
        <v>1.4</v>
      </c>
      <c r="BB516" s="4">
        <v>1</v>
      </c>
      <c r="BC516" s="4">
        <v>1.9</v>
      </c>
      <c r="BD516" s="4">
        <v>14.063000000000001</v>
      </c>
      <c r="BE516" s="4">
        <v>14.55</v>
      </c>
      <c r="BF516" s="4">
        <v>1.03</v>
      </c>
      <c r="BG516" s="4">
        <v>14.388</v>
      </c>
      <c r="BH516" s="4">
        <v>2972.0929999999998</v>
      </c>
      <c r="BI516" s="4">
        <v>27.314</v>
      </c>
      <c r="BJ516" s="4">
        <v>6.258</v>
      </c>
      <c r="BK516" s="4">
        <v>0.64100000000000001</v>
      </c>
      <c r="BL516" s="4">
        <v>6.9</v>
      </c>
      <c r="BM516" s="4">
        <v>5.0170000000000003</v>
      </c>
      <c r="BN516" s="4">
        <v>0.51400000000000001</v>
      </c>
      <c r="BO516" s="4">
        <v>5.5309999999999997</v>
      </c>
      <c r="BP516" s="4">
        <v>5.9656000000000002</v>
      </c>
      <c r="BT516" s="4">
        <v>15.090999999999999</v>
      </c>
      <c r="BU516" s="4">
        <v>0.31430599999999997</v>
      </c>
      <c r="BV516" s="4">
        <v>-5</v>
      </c>
      <c r="BW516" s="4">
        <v>0.60444900000000001</v>
      </c>
      <c r="BX516" s="4">
        <v>7.6808529999999999</v>
      </c>
      <c r="BY516" s="4">
        <v>12.20987</v>
      </c>
    </row>
    <row r="517" spans="1:77">
      <c r="A517" s="2">
        <v>42438</v>
      </c>
      <c r="B517" s="28">
        <v>0.67178756944444451</v>
      </c>
      <c r="C517" s="4">
        <v>14.159000000000001</v>
      </c>
      <c r="D517" s="4">
        <v>0.19989999999999999</v>
      </c>
      <c r="E517" s="4" t="s">
        <v>155</v>
      </c>
      <c r="F517" s="4">
        <v>1999.230769</v>
      </c>
      <c r="G517" s="4">
        <v>347.2</v>
      </c>
      <c r="H517" s="4">
        <v>29.6</v>
      </c>
      <c r="I517" s="4">
        <v>908.4</v>
      </c>
      <c r="K517" s="4">
        <v>0.1</v>
      </c>
      <c r="L517" s="4">
        <v>0.87529999999999997</v>
      </c>
      <c r="M517" s="4">
        <v>12.394</v>
      </c>
      <c r="N517" s="4">
        <v>0.17499999999999999</v>
      </c>
      <c r="O517" s="4">
        <v>303.90989999999999</v>
      </c>
      <c r="P517" s="4">
        <v>25.909400000000002</v>
      </c>
      <c r="Q517" s="4">
        <v>329.8</v>
      </c>
      <c r="R517" s="4">
        <v>243.62950000000001</v>
      </c>
      <c r="S517" s="4">
        <v>20.770199999999999</v>
      </c>
      <c r="T517" s="4">
        <v>264.39999999999998</v>
      </c>
      <c r="U517" s="4">
        <v>908.43430000000001</v>
      </c>
      <c r="X517" s="4">
        <v>0</v>
      </c>
      <c r="Y517" s="4">
        <v>8.7499999999999994E-2</v>
      </c>
      <c r="Z517" s="4" t="s">
        <v>377</v>
      </c>
      <c r="AA517" s="4">
        <v>0</v>
      </c>
      <c r="AB517" s="4">
        <v>11.9</v>
      </c>
      <c r="AC517" s="4">
        <v>842</v>
      </c>
      <c r="AD517" s="4">
        <v>866</v>
      </c>
      <c r="AE517" s="4">
        <v>825</v>
      </c>
      <c r="AF517" s="4">
        <v>88</v>
      </c>
      <c r="AG517" s="4">
        <v>22.36</v>
      </c>
      <c r="AH517" s="4">
        <v>0.51</v>
      </c>
      <c r="AI517" s="4">
        <v>977</v>
      </c>
      <c r="AJ517" s="4">
        <v>-1</v>
      </c>
      <c r="AK517" s="4">
        <v>0</v>
      </c>
      <c r="AL517" s="4">
        <v>22</v>
      </c>
      <c r="AM517" s="4">
        <v>191.4</v>
      </c>
      <c r="AN517" s="4">
        <v>190</v>
      </c>
      <c r="AO517" s="4">
        <v>2.9</v>
      </c>
      <c r="AP517" s="4">
        <v>195</v>
      </c>
      <c r="AQ517" s="4" t="s">
        <v>155</v>
      </c>
      <c r="AR517" s="4">
        <v>2</v>
      </c>
      <c r="AS517" s="5">
        <v>0.87968750000000007</v>
      </c>
      <c r="AT517" s="4">
        <v>47.160181999999999</v>
      </c>
      <c r="AU517" s="4">
        <v>-88.490712000000002</v>
      </c>
      <c r="AV517" s="4">
        <v>312.89999999999998</v>
      </c>
      <c r="AW517" s="4">
        <v>31.3</v>
      </c>
      <c r="AX517" s="4">
        <v>12</v>
      </c>
      <c r="AY517" s="4">
        <v>10</v>
      </c>
      <c r="AZ517" s="4" t="s">
        <v>425</v>
      </c>
      <c r="BA517" s="4">
        <v>1.335</v>
      </c>
      <c r="BB517" s="4">
        <v>1.0649999999999999</v>
      </c>
      <c r="BC517" s="4">
        <v>1.9</v>
      </c>
      <c r="BD517" s="4">
        <v>14.063000000000001</v>
      </c>
      <c r="BE517" s="4">
        <v>14.69</v>
      </c>
      <c r="BF517" s="4">
        <v>1.04</v>
      </c>
      <c r="BG517" s="4">
        <v>14.244</v>
      </c>
      <c r="BH517" s="4">
        <v>2969.444</v>
      </c>
      <c r="BI517" s="4">
        <v>26.684999999999999</v>
      </c>
      <c r="BJ517" s="4">
        <v>7.625</v>
      </c>
      <c r="BK517" s="4">
        <v>0.65</v>
      </c>
      <c r="BL517" s="4">
        <v>8.2750000000000004</v>
      </c>
      <c r="BM517" s="4">
        <v>6.1130000000000004</v>
      </c>
      <c r="BN517" s="4">
        <v>0.52100000000000002</v>
      </c>
      <c r="BO517" s="4">
        <v>6.6340000000000003</v>
      </c>
      <c r="BP517" s="4">
        <v>7.1970000000000001</v>
      </c>
      <c r="BT517" s="4">
        <v>15.249000000000001</v>
      </c>
      <c r="BU517" s="4">
        <v>0.32636700000000002</v>
      </c>
      <c r="BV517" s="4">
        <v>-5</v>
      </c>
      <c r="BW517" s="4">
        <v>0.60289800000000004</v>
      </c>
      <c r="BX517" s="4">
        <v>7.9755940000000001</v>
      </c>
      <c r="BY517" s="4">
        <v>12.17854</v>
      </c>
    </row>
    <row r="518" spans="1:77">
      <c r="A518" s="2">
        <v>42438</v>
      </c>
      <c r="B518" s="28">
        <v>0.67179914351851855</v>
      </c>
      <c r="C518" s="4">
        <v>14.292</v>
      </c>
      <c r="D518" s="4">
        <v>0.23799999999999999</v>
      </c>
      <c r="E518" s="4" t="s">
        <v>155</v>
      </c>
      <c r="F518" s="4">
        <v>2379.6196110000001</v>
      </c>
      <c r="G518" s="4">
        <v>524.4</v>
      </c>
      <c r="H518" s="4">
        <v>24.3</v>
      </c>
      <c r="I518" s="4">
        <v>1031.3</v>
      </c>
      <c r="K518" s="4">
        <v>0.1</v>
      </c>
      <c r="L518" s="4">
        <v>0.87380000000000002</v>
      </c>
      <c r="M518" s="4">
        <v>12.488300000000001</v>
      </c>
      <c r="N518" s="4">
        <v>0.2079</v>
      </c>
      <c r="O518" s="4">
        <v>458.202</v>
      </c>
      <c r="P518" s="4">
        <v>21.233499999999999</v>
      </c>
      <c r="Q518" s="4">
        <v>479.4</v>
      </c>
      <c r="R518" s="4">
        <v>367.31779999999998</v>
      </c>
      <c r="S518" s="4">
        <v>17.021899999999999</v>
      </c>
      <c r="T518" s="4">
        <v>384.3</v>
      </c>
      <c r="U518" s="4">
        <v>1031.3486</v>
      </c>
      <c r="X518" s="4">
        <v>0</v>
      </c>
      <c r="Y518" s="4">
        <v>8.7400000000000005E-2</v>
      </c>
      <c r="Z518" s="4" t="s">
        <v>377</v>
      </c>
      <c r="AA518" s="4">
        <v>0</v>
      </c>
      <c r="AB518" s="4">
        <v>11.9</v>
      </c>
      <c r="AC518" s="4">
        <v>845</v>
      </c>
      <c r="AD518" s="4">
        <v>867</v>
      </c>
      <c r="AE518" s="4">
        <v>828</v>
      </c>
      <c r="AF518" s="4">
        <v>88</v>
      </c>
      <c r="AG518" s="4">
        <v>22.36</v>
      </c>
      <c r="AH518" s="4">
        <v>0.51</v>
      </c>
      <c r="AI518" s="4">
        <v>977</v>
      </c>
      <c r="AJ518" s="4">
        <v>-1</v>
      </c>
      <c r="AK518" s="4">
        <v>0</v>
      </c>
      <c r="AL518" s="4">
        <v>22</v>
      </c>
      <c r="AM518" s="4">
        <v>191</v>
      </c>
      <c r="AN518" s="4">
        <v>189.4</v>
      </c>
      <c r="AO518" s="4">
        <v>2.8</v>
      </c>
      <c r="AP518" s="4">
        <v>195</v>
      </c>
      <c r="AQ518" s="4" t="s">
        <v>155</v>
      </c>
      <c r="AR518" s="4">
        <v>2</v>
      </c>
      <c r="AS518" s="5">
        <v>0.87969907407407411</v>
      </c>
      <c r="AT518" s="4">
        <v>47.159976999999998</v>
      </c>
      <c r="AU518" s="4">
        <v>-88.490660000000005</v>
      </c>
      <c r="AV518" s="4">
        <v>312.7</v>
      </c>
      <c r="AW518" s="4">
        <v>31.3</v>
      </c>
      <c r="AX518" s="4">
        <v>12</v>
      </c>
      <c r="AY518" s="4">
        <v>10</v>
      </c>
      <c r="AZ518" s="4" t="s">
        <v>425</v>
      </c>
      <c r="BA518" s="4">
        <v>1.3</v>
      </c>
      <c r="BB518" s="4">
        <v>1.1000000000000001</v>
      </c>
      <c r="BC518" s="4">
        <v>1.9</v>
      </c>
      <c r="BD518" s="4">
        <v>14.063000000000001</v>
      </c>
      <c r="BE518" s="4">
        <v>14.51</v>
      </c>
      <c r="BF518" s="4">
        <v>1.03</v>
      </c>
      <c r="BG518" s="4">
        <v>14.442</v>
      </c>
      <c r="BH518" s="4">
        <v>2959.317</v>
      </c>
      <c r="BI518" s="4">
        <v>31.361000000000001</v>
      </c>
      <c r="BJ518" s="4">
        <v>11.371</v>
      </c>
      <c r="BK518" s="4">
        <v>0.52700000000000002</v>
      </c>
      <c r="BL518" s="4">
        <v>11.897</v>
      </c>
      <c r="BM518" s="4">
        <v>9.1150000000000002</v>
      </c>
      <c r="BN518" s="4">
        <v>0.42199999999999999</v>
      </c>
      <c r="BO518" s="4">
        <v>9.5380000000000003</v>
      </c>
      <c r="BP518" s="4">
        <v>8.0815000000000001</v>
      </c>
      <c r="BT518" s="4">
        <v>15.055999999999999</v>
      </c>
      <c r="BU518" s="4">
        <v>0.31418400000000002</v>
      </c>
      <c r="BV518" s="4">
        <v>-5</v>
      </c>
      <c r="BW518" s="4">
        <v>0.60365100000000005</v>
      </c>
      <c r="BX518" s="4">
        <v>7.677867</v>
      </c>
      <c r="BY518" s="4">
        <v>12.193757</v>
      </c>
    </row>
    <row r="519" spans="1:77">
      <c r="A519" s="2">
        <v>42438</v>
      </c>
      <c r="B519" s="28">
        <v>0.67181071759259259</v>
      </c>
      <c r="C519" s="4">
        <v>14.246</v>
      </c>
      <c r="D519" s="4">
        <v>0.50290000000000001</v>
      </c>
      <c r="E519" s="4" t="s">
        <v>155</v>
      </c>
      <c r="F519" s="4">
        <v>5029.2364530000004</v>
      </c>
      <c r="G519" s="4">
        <v>769</v>
      </c>
      <c r="H519" s="4">
        <v>24.3</v>
      </c>
      <c r="I519" s="4">
        <v>1146.4000000000001</v>
      </c>
      <c r="K519" s="4">
        <v>0.1</v>
      </c>
      <c r="L519" s="4">
        <v>0.87170000000000003</v>
      </c>
      <c r="M519" s="4">
        <v>12.419</v>
      </c>
      <c r="N519" s="4">
        <v>0.43840000000000001</v>
      </c>
      <c r="O519" s="4">
        <v>670.36500000000001</v>
      </c>
      <c r="P519" s="4">
        <v>21.205400000000001</v>
      </c>
      <c r="Q519" s="4">
        <v>691.6</v>
      </c>
      <c r="R519" s="4">
        <v>537.39840000000004</v>
      </c>
      <c r="S519" s="4">
        <v>16.999300000000002</v>
      </c>
      <c r="T519" s="4">
        <v>554.4</v>
      </c>
      <c r="U519" s="4">
        <v>1146.42</v>
      </c>
      <c r="X519" s="4">
        <v>0</v>
      </c>
      <c r="Y519" s="4">
        <v>8.72E-2</v>
      </c>
      <c r="Z519" s="4" t="s">
        <v>377</v>
      </c>
      <c r="AA519" s="4">
        <v>0</v>
      </c>
      <c r="AB519" s="4">
        <v>11.8</v>
      </c>
      <c r="AC519" s="4">
        <v>846</v>
      </c>
      <c r="AD519" s="4">
        <v>869</v>
      </c>
      <c r="AE519" s="4">
        <v>828</v>
      </c>
      <c r="AF519" s="4">
        <v>88</v>
      </c>
      <c r="AG519" s="4">
        <v>22.36</v>
      </c>
      <c r="AH519" s="4">
        <v>0.51</v>
      </c>
      <c r="AI519" s="4">
        <v>977</v>
      </c>
      <c r="AJ519" s="4">
        <v>-1</v>
      </c>
      <c r="AK519" s="4">
        <v>0</v>
      </c>
      <c r="AL519" s="4">
        <v>22</v>
      </c>
      <c r="AM519" s="4">
        <v>191</v>
      </c>
      <c r="AN519" s="4">
        <v>189</v>
      </c>
      <c r="AO519" s="4">
        <v>2.8</v>
      </c>
      <c r="AP519" s="4">
        <v>195</v>
      </c>
      <c r="AQ519" s="4" t="s">
        <v>155</v>
      </c>
      <c r="AR519" s="4">
        <v>2</v>
      </c>
      <c r="AS519" s="5">
        <v>0.87972222222222218</v>
      </c>
      <c r="AT519" s="4">
        <v>47.159889999999997</v>
      </c>
      <c r="AU519" s="4">
        <v>-88.490638000000004</v>
      </c>
      <c r="AV519" s="4">
        <v>312.60000000000002</v>
      </c>
      <c r="AW519" s="4">
        <v>32.799999999999997</v>
      </c>
      <c r="AX519" s="4">
        <v>12</v>
      </c>
      <c r="AY519" s="4">
        <v>10</v>
      </c>
      <c r="AZ519" s="4" t="s">
        <v>425</v>
      </c>
      <c r="BA519" s="4">
        <v>1.3</v>
      </c>
      <c r="BB519" s="4">
        <v>1.1000000000000001</v>
      </c>
      <c r="BC519" s="4">
        <v>1.9</v>
      </c>
      <c r="BD519" s="4">
        <v>14.063000000000001</v>
      </c>
      <c r="BE519" s="4">
        <v>14.27</v>
      </c>
      <c r="BF519" s="4">
        <v>1.01</v>
      </c>
      <c r="BG519" s="4">
        <v>14.714</v>
      </c>
      <c r="BH519" s="4">
        <v>2903.5880000000002</v>
      </c>
      <c r="BI519" s="4">
        <v>65.239999999999995</v>
      </c>
      <c r="BJ519" s="4">
        <v>16.413</v>
      </c>
      <c r="BK519" s="4">
        <v>0.51900000000000002</v>
      </c>
      <c r="BL519" s="4">
        <v>16.931999999999999</v>
      </c>
      <c r="BM519" s="4">
        <v>13.157999999999999</v>
      </c>
      <c r="BN519" s="4">
        <v>0.41599999999999998</v>
      </c>
      <c r="BO519" s="4">
        <v>13.574</v>
      </c>
      <c r="BP519" s="4">
        <v>8.8630999999999993</v>
      </c>
      <c r="BT519" s="4">
        <v>14.819000000000001</v>
      </c>
      <c r="BU519" s="4">
        <v>0.30185400000000001</v>
      </c>
      <c r="BV519" s="4">
        <v>-5</v>
      </c>
      <c r="BW519" s="4">
        <v>0.603348</v>
      </c>
      <c r="BX519" s="4">
        <v>7.3765530000000004</v>
      </c>
      <c r="BY519" s="4">
        <v>12.187637</v>
      </c>
    </row>
    <row r="520" spans="1:77">
      <c r="A520" s="2">
        <v>42438</v>
      </c>
      <c r="B520" s="28">
        <v>0.67182229166666663</v>
      </c>
      <c r="C520" s="4">
        <v>14.05</v>
      </c>
      <c r="D520" s="4">
        <v>0.77690000000000003</v>
      </c>
      <c r="E520" s="4" t="s">
        <v>155</v>
      </c>
      <c r="F520" s="4">
        <v>7768.9168110000001</v>
      </c>
      <c r="G520" s="4">
        <v>694.8</v>
      </c>
      <c r="H520" s="4">
        <v>24.6</v>
      </c>
      <c r="I520" s="4">
        <v>1344</v>
      </c>
      <c r="K520" s="4">
        <v>0.1</v>
      </c>
      <c r="L520" s="4">
        <v>0.87070000000000003</v>
      </c>
      <c r="M520" s="4">
        <v>12.2325</v>
      </c>
      <c r="N520" s="4">
        <v>0.6764</v>
      </c>
      <c r="O520" s="4">
        <v>604.904</v>
      </c>
      <c r="P520" s="4">
        <v>21.418199999999999</v>
      </c>
      <c r="Q520" s="4">
        <v>626.29999999999995</v>
      </c>
      <c r="R520" s="4">
        <v>484.92160000000001</v>
      </c>
      <c r="S520" s="4">
        <v>17.169899999999998</v>
      </c>
      <c r="T520" s="4">
        <v>502.1</v>
      </c>
      <c r="U520" s="4">
        <v>1344.0471</v>
      </c>
      <c r="X520" s="4">
        <v>0</v>
      </c>
      <c r="Y520" s="4">
        <v>8.7099999999999997E-2</v>
      </c>
      <c r="Z520" s="4" t="s">
        <v>377</v>
      </c>
      <c r="AA520" s="4">
        <v>0</v>
      </c>
      <c r="AB520" s="4">
        <v>11.8</v>
      </c>
      <c r="AC520" s="4">
        <v>847</v>
      </c>
      <c r="AD520" s="4">
        <v>869</v>
      </c>
      <c r="AE520" s="4">
        <v>827</v>
      </c>
      <c r="AF520" s="4">
        <v>88</v>
      </c>
      <c r="AG520" s="4">
        <v>22.36</v>
      </c>
      <c r="AH520" s="4">
        <v>0.51</v>
      </c>
      <c r="AI520" s="4">
        <v>977</v>
      </c>
      <c r="AJ520" s="4">
        <v>-1</v>
      </c>
      <c r="AK520" s="4">
        <v>0</v>
      </c>
      <c r="AL520" s="4">
        <v>22</v>
      </c>
      <c r="AM520" s="4">
        <v>191</v>
      </c>
      <c r="AN520" s="4">
        <v>189</v>
      </c>
      <c r="AO520" s="4">
        <v>2.8</v>
      </c>
      <c r="AP520" s="4">
        <v>195</v>
      </c>
      <c r="AQ520" s="4" t="s">
        <v>155</v>
      </c>
      <c r="AR520" s="4">
        <v>2</v>
      </c>
      <c r="AS520" s="5">
        <v>0.87972222222222218</v>
      </c>
      <c r="AT520" s="4">
        <v>47.159813999999997</v>
      </c>
      <c r="AU520" s="4">
        <v>-88.490565000000004</v>
      </c>
      <c r="AV520" s="4">
        <v>312.7</v>
      </c>
      <c r="AW520" s="4">
        <v>33.6</v>
      </c>
      <c r="AX520" s="4">
        <v>12</v>
      </c>
      <c r="AY520" s="4">
        <v>10</v>
      </c>
      <c r="AZ520" s="4" t="s">
        <v>425</v>
      </c>
      <c r="BA520" s="4">
        <v>1.3</v>
      </c>
      <c r="BB520" s="4">
        <v>1.165</v>
      </c>
      <c r="BC520" s="4">
        <v>1.9650000000000001</v>
      </c>
      <c r="BD520" s="4">
        <v>14.063000000000001</v>
      </c>
      <c r="BE520" s="4">
        <v>14.14</v>
      </c>
      <c r="BF520" s="4">
        <v>1.01</v>
      </c>
      <c r="BG520" s="4">
        <v>14.856</v>
      </c>
      <c r="BH520" s="4">
        <v>2844.3020000000001</v>
      </c>
      <c r="BI520" s="4">
        <v>100.102</v>
      </c>
      <c r="BJ520" s="4">
        <v>14.728999999999999</v>
      </c>
      <c r="BK520" s="4">
        <v>0.52200000000000002</v>
      </c>
      <c r="BL520" s="4">
        <v>15.250999999999999</v>
      </c>
      <c r="BM520" s="4">
        <v>11.808</v>
      </c>
      <c r="BN520" s="4">
        <v>0.41799999999999998</v>
      </c>
      <c r="BO520" s="4">
        <v>12.226000000000001</v>
      </c>
      <c r="BP520" s="4">
        <v>10.334</v>
      </c>
      <c r="BT520" s="4">
        <v>14.72</v>
      </c>
      <c r="BU520" s="4">
        <v>0.36781399999999997</v>
      </c>
      <c r="BV520" s="4">
        <v>-5</v>
      </c>
      <c r="BW520" s="4">
        <v>0.60255099999999995</v>
      </c>
      <c r="BX520" s="4">
        <v>8.9884550000000001</v>
      </c>
      <c r="BY520" s="4">
        <v>12.171530000000001</v>
      </c>
    </row>
    <row r="521" spans="1:77">
      <c r="A521" s="2">
        <v>42438</v>
      </c>
      <c r="B521" s="28">
        <v>0.67183386574074078</v>
      </c>
      <c r="C521" s="4">
        <v>13.888999999999999</v>
      </c>
      <c r="D521" s="4">
        <v>0.93589999999999995</v>
      </c>
      <c r="E521" s="4" t="s">
        <v>155</v>
      </c>
      <c r="F521" s="4">
        <v>9358.5634030000001</v>
      </c>
      <c r="G521" s="4">
        <v>653.29999999999995</v>
      </c>
      <c r="H521" s="4">
        <v>24.6</v>
      </c>
      <c r="I521" s="4">
        <v>1505.8</v>
      </c>
      <c r="K521" s="4">
        <v>0.1</v>
      </c>
      <c r="L521" s="4">
        <v>0.87039999999999995</v>
      </c>
      <c r="M521" s="4">
        <v>12.088699999999999</v>
      </c>
      <c r="N521" s="4">
        <v>0.8145</v>
      </c>
      <c r="O521" s="4">
        <v>568.64570000000003</v>
      </c>
      <c r="P521" s="4">
        <v>21.410799999999998</v>
      </c>
      <c r="Q521" s="4">
        <v>590.1</v>
      </c>
      <c r="R521" s="4">
        <v>455.85509999999999</v>
      </c>
      <c r="S521" s="4">
        <v>17.164000000000001</v>
      </c>
      <c r="T521" s="4">
        <v>473</v>
      </c>
      <c r="U521" s="4">
        <v>1505.8127999999999</v>
      </c>
      <c r="X521" s="4">
        <v>0</v>
      </c>
      <c r="Y521" s="4">
        <v>8.6999999999999994E-2</v>
      </c>
      <c r="Z521" s="4" t="s">
        <v>377</v>
      </c>
      <c r="AA521" s="4">
        <v>0</v>
      </c>
      <c r="AB521" s="4">
        <v>11.8</v>
      </c>
      <c r="AC521" s="4">
        <v>846</v>
      </c>
      <c r="AD521" s="4">
        <v>867</v>
      </c>
      <c r="AE521" s="4">
        <v>828</v>
      </c>
      <c r="AF521" s="4">
        <v>88</v>
      </c>
      <c r="AG521" s="4">
        <v>22.36</v>
      </c>
      <c r="AH521" s="4">
        <v>0.51</v>
      </c>
      <c r="AI521" s="4">
        <v>977</v>
      </c>
      <c r="AJ521" s="4">
        <v>-1</v>
      </c>
      <c r="AK521" s="4">
        <v>0</v>
      </c>
      <c r="AL521" s="4">
        <v>22</v>
      </c>
      <c r="AM521" s="4">
        <v>191</v>
      </c>
      <c r="AN521" s="4">
        <v>189</v>
      </c>
      <c r="AO521" s="4">
        <v>2.9</v>
      </c>
      <c r="AP521" s="4">
        <v>195</v>
      </c>
      <c r="AQ521" s="4" t="s">
        <v>155</v>
      </c>
      <c r="AR521" s="4">
        <v>2</v>
      </c>
      <c r="AS521" s="5">
        <v>0.87973379629629633</v>
      </c>
      <c r="AT521" s="4">
        <v>47.159700000000001</v>
      </c>
      <c r="AU521" s="4">
        <v>-88.490454999999997</v>
      </c>
      <c r="AV521" s="4">
        <v>312.8</v>
      </c>
      <c r="AW521" s="4">
        <v>33.6</v>
      </c>
      <c r="AX521" s="4">
        <v>12</v>
      </c>
      <c r="AY521" s="4">
        <v>10</v>
      </c>
      <c r="AZ521" s="4" t="s">
        <v>425</v>
      </c>
      <c r="BA521" s="4">
        <v>1.3</v>
      </c>
      <c r="BB521" s="4">
        <v>1.2</v>
      </c>
      <c r="BC521" s="4">
        <v>2</v>
      </c>
      <c r="BD521" s="4">
        <v>14.063000000000001</v>
      </c>
      <c r="BE521" s="4">
        <v>14.11</v>
      </c>
      <c r="BF521" s="4">
        <v>1</v>
      </c>
      <c r="BG521" s="4">
        <v>14.895</v>
      </c>
      <c r="BH521" s="4">
        <v>2808.5909999999999</v>
      </c>
      <c r="BI521" s="4">
        <v>120.447</v>
      </c>
      <c r="BJ521" s="4">
        <v>13.835000000000001</v>
      </c>
      <c r="BK521" s="4">
        <v>0.52100000000000002</v>
      </c>
      <c r="BL521" s="4">
        <v>14.356</v>
      </c>
      <c r="BM521" s="4">
        <v>11.090999999999999</v>
      </c>
      <c r="BN521" s="4">
        <v>0.41799999999999998</v>
      </c>
      <c r="BO521" s="4">
        <v>11.509</v>
      </c>
      <c r="BP521" s="4">
        <v>11.5685</v>
      </c>
      <c r="BT521" s="4">
        <v>14.702999999999999</v>
      </c>
      <c r="BU521" s="4">
        <v>0.397511</v>
      </c>
      <c r="BV521" s="4">
        <v>-5</v>
      </c>
      <c r="BW521" s="4">
        <v>0.60355099999999995</v>
      </c>
      <c r="BX521" s="4">
        <v>9.7141749999999991</v>
      </c>
      <c r="BY521" s="4">
        <v>12.19173</v>
      </c>
    </row>
    <row r="522" spans="1:77">
      <c r="A522" s="2">
        <v>42438</v>
      </c>
      <c r="B522" s="28">
        <v>0.6718454398148147</v>
      </c>
      <c r="C522" s="4">
        <v>13.831</v>
      </c>
      <c r="D522" s="4">
        <v>1.0958000000000001</v>
      </c>
      <c r="E522" s="4" t="s">
        <v>155</v>
      </c>
      <c r="F522" s="4">
        <v>10957.75</v>
      </c>
      <c r="G522" s="4">
        <v>676.1</v>
      </c>
      <c r="H522" s="4">
        <v>25.7</v>
      </c>
      <c r="I522" s="4">
        <v>1646.5</v>
      </c>
      <c r="K522" s="4">
        <v>0.1</v>
      </c>
      <c r="L522" s="4">
        <v>0.86929999999999996</v>
      </c>
      <c r="M522" s="4">
        <v>12.0229</v>
      </c>
      <c r="N522" s="4">
        <v>0.95250000000000001</v>
      </c>
      <c r="O522" s="4">
        <v>587.74109999999996</v>
      </c>
      <c r="P522" s="4">
        <v>22.3748</v>
      </c>
      <c r="Q522" s="4">
        <v>610.1</v>
      </c>
      <c r="R522" s="4">
        <v>471.16289999999998</v>
      </c>
      <c r="S522" s="4">
        <v>17.936800000000002</v>
      </c>
      <c r="T522" s="4">
        <v>489.1</v>
      </c>
      <c r="U522" s="4">
        <v>1646.5335</v>
      </c>
      <c r="X522" s="4">
        <v>0</v>
      </c>
      <c r="Y522" s="4">
        <v>8.6900000000000005E-2</v>
      </c>
      <c r="Z522" s="4" t="s">
        <v>377</v>
      </c>
      <c r="AA522" s="4">
        <v>0</v>
      </c>
      <c r="AB522" s="4">
        <v>11.7</v>
      </c>
      <c r="AC522" s="4">
        <v>847</v>
      </c>
      <c r="AD522" s="4">
        <v>869</v>
      </c>
      <c r="AE522" s="4">
        <v>828</v>
      </c>
      <c r="AF522" s="4">
        <v>88</v>
      </c>
      <c r="AG522" s="4">
        <v>22.36</v>
      </c>
      <c r="AH522" s="4">
        <v>0.51</v>
      </c>
      <c r="AI522" s="4">
        <v>977</v>
      </c>
      <c r="AJ522" s="4">
        <v>-1</v>
      </c>
      <c r="AK522" s="4">
        <v>0</v>
      </c>
      <c r="AL522" s="4">
        <v>22</v>
      </c>
      <c r="AM522" s="4">
        <v>191</v>
      </c>
      <c r="AN522" s="4">
        <v>189</v>
      </c>
      <c r="AO522" s="4">
        <v>2.9</v>
      </c>
      <c r="AP522" s="4">
        <v>195</v>
      </c>
      <c r="AQ522" s="4" t="s">
        <v>155</v>
      </c>
      <c r="AR522" s="4">
        <v>2</v>
      </c>
      <c r="AS522" s="5">
        <v>0.87974537037037026</v>
      </c>
      <c r="AT522" s="4">
        <v>47.159511999999999</v>
      </c>
      <c r="AU522" s="4">
        <v>-88.490277000000006</v>
      </c>
      <c r="AV522" s="4">
        <v>312.7</v>
      </c>
      <c r="AW522" s="4">
        <v>33.6</v>
      </c>
      <c r="AX522" s="4">
        <v>12</v>
      </c>
      <c r="AY522" s="4">
        <v>9</v>
      </c>
      <c r="AZ522" s="4" t="s">
        <v>418</v>
      </c>
      <c r="BA522" s="4">
        <v>1.3</v>
      </c>
      <c r="BB522" s="4">
        <v>1.2</v>
      </c>
      <c r="BC522" s="4">
        <v>2</v>
      </c>
      <c r="BD522" s="4">
        <v>14.063000000000001</v>
      </c>
      <c r="BE522" s="4">
        <v>13.98</v>
      </c>
      <c r="BF522" s="4">
        <v>0.99</v>
      </c>
      <c r="BG522" s="4">
        <v>15.037000000000001</v>
      </c>
      <c r="BH522" s="4">
        <v>2774.9</v>
      </c>
      <c r="BI522" s="4">
        <v>139.92599999999999</v>
      </c>
      <c r="BJ522" s="4">
        <v>14.206</v>
      </c>
      <c r="BK522" s="4">
        <v>0.54100000000000004</v>
      </c>
      <c r="BL522" s="4">
        <v>14.746</v>
      </c>
      <c r="BM522" s="4">
        <v>11.388</v>
      </c>
      <c r="BN522" s="4">
        <v>0.434</v>
      </c>
      <c r="BO522" s="4">
        <v>11.821999999999999</v>
      </c>
      <c r="BP522" s="4">
        <v>12.5663</v>
      </c>
      <c r="BT522" s="4">
        <v>14.587999999999999</v>
      </c>
      <c r="BU522" s="4">
        <v>0.37889800000000001</v>
      </c>
      <c r="BV522" s="4">
        <v>-5</v>
      </c>
      <c r="BW522" s="4">
        <v>0.601796</v>
      </c>
      <c r="BX522" s="4">
        <v>9.2593200000000007</v>
      </c>
      <c r="BY522" s="4">
        <v>12.156279</v>
      </c>
    </row>
    <row r="523" spans="1:77">
      <c r="A523" s="2">
        <v>42438</v>
      </c>
      <c r="B523" s="28">
        <v>0.67185701388888885</v>
      </c>
      <c r="C523" s="4">
        <v>13.602</v>
      </c>
      <c r="D523" s="4">
        <v>1.3765000000000001</v>
      </c>
      <c r="E523" s="4" t="s">
        <v>155</v>
      </c>
      <c r="F523" s="4">
        <v>13765.306799</v>
      </c>
      <c r="G523" s="4">
        <v>750.3</v>
      </c>
      <c r="H523" s="4">
        <v>34</v>
      </c>
      <c r="I523" s="4">
        <v>1880.4</v>
      </c>
      <c r="K523" s="4">
        <v>0.1</v>
      </c>
      <c r="L523" s="4">
        <v>0.86839999999999995</v>
      </c>
      <c r="M523" s="4">
        <v>11.811299999999999</v>
      </c>
      <c r="N523" s="4">
        <v>1.1953</v>
      </c>
      <c r="O523" s="4">
        <v>651.56709999999998</v>
      </c>
      <c r="P523" s="4">
        <v>29.5139</v>
      </c>
      <c r="Q523" s="4">
        <v>681.1</v>
      </c>
      <c r="R523" s="4">
        <v>522.32899999999995</v>
      </c>
      <c r="S523" s="4">
        <v>23.6599</v>
      </c>
      <c r="T523" s="4">
        <v>546</v>
      </c>
      <c r="U523" s="4">
        <v>1880.3516999999999</v>
      </c>
      <c r="X523" s="4">
        <v>0</v>
      </c>
      <c r="Y523" s="4">
        <v>8.6800000000000002E-2</v>
      </c>
      <c r="Z523" s="4" t="s">
        <v>377</v>
      </c>
      <c r="AA523" s="4">
        <v>0</v>
      </c>
      <c r="AB523" s="4">
        <v>11.8</v>
      </c>
      <c r="AC523" s="4">
        <v>848</v>
      </c>
      <c r="AD523" s="4">
        <v>870</v>
      </c>
      <c r="AE523" s="4">
        <v>827</v>
      </c>
      <c r="AF523" s="4">
        <v>88</v>
      </c>
      <c r="AG523" s="4">
        <v>22.36</v>
      </c>
      <c r="AH523" s="4">
        <v>0.51</v>
      </c>
      <c r="AI523" s="4">
        <v>977</v>
      </c>
      <c r="AJ523" s="4">
        <v>-1</v>
      </c>
      <c r="AK523" s="4">
        <v>0</v>
      </c>
      <c r="AL523" s="4">
        <v>22</v>
      </c>
      <c r="AM523" s="4">
        <v>191</v>
      </c>
      <c r="AN523" s="4">
        <v>188.4</v>
      </c>
      <c r="AO523" s="4">
        <v>3</v>
      </c>
      <c r="AP523" s="4">
        <v>195</v>
      </c>
      <c r="AQ523" s="4" t="s">
        <v>155</v>
      </c>
      <c r="AR523" s="4">
        <v>2</v>
      </c>
      <c r="AS523" s="5">
        <v>0.87976851851851856</v>
      </c>
      <c r="AT523" s="4">
        <v>47.159390000000002</v>
      </c>
      <c r="AU523" s="4">
        <v>-88.490050999999994</v>
      </c>
      <c r="AV523" s="4">
        <v>312.8</v>
      </c>
      <c r="AW523" s="4">
        <v>34</v>
      </c>
      <c r="AX523" s="4">
        <v>12</v>
      </c>
      <c r="AY523" s="4">
        <v>9</v>
      </c>
      <c r="AZ523" s="4" t="s">
        <v>418</v>
      </c>
      <c r="BA523" s="4">
        <v>1.3</v>
      </c>
      <c r="BB523" s="4">
        <v>1.2649999999999999</v>
      </c>
      <c r="BC523" s="4">
        <v>2</v>
      </c>
      <c r="BD523" s="4">
        <v>14.063000000000001</v>
      </c>
      <c r="BE523" s="4">
        <v>13.88</v>
      </c>
      <c r="BF523" s="4">
        <v>0.99</v>
      </c>
      <c r="BG523" s="4">
        <v>15.159000000000001</v>
      </c>
      <c r="BH523" s="4">
        <v>2714.7449999999999</v>
      </c>
      <c r="BI523" s="4">
        <v>174.86199999999999</v>
      </c>
      <c r="BJ523" s="4">
        <v>15.683</v>
      </c>
      <c r="BK523" s="4">
        <v>0.71</v>
      </c>
      <c r="BL523" s="4">
        <v>16.393000000000001</v>
      </c>
      <c r="BM523" s="4">
        <v>12.571999999999999</v>
      </c>
      <c r="BN523" s="4">
        <v>0.56899999999999995</v>
      </c>
      <c r="BO523" s="4">
        <v>13.141999999999999</v>
      </c>
      <c r="BP523" s="4">
        <v>14.2912</v>
      </c>
      <c r="BT523" s="4">
        <v>14.512</v>
      </c>
      <c r="BU523" s="4">
        <v>0.36202099999999998</v>
      </c>
      <c r="BV523" s="4">
        <v>-5</v>
      </c>
      <c r="BW523" s="4">
        <v>0.60110200000000003</v>
      </c>
      <c r="BX523" s="4">
        <v>8.8468879999999999</v>
      </c>
      <c r="BY523" s="4">
        <v>12.14226</v>
      </c>
    </row>
    <row r="524" spans="1:77">
      <c r="A524" s="2">
        <v>42438</v>
      </c>
      <c r="B524" s="28">
        <v>0.671868587962963</v>
      </c>
      <c r="C524" s="4">
        <v>13.385999999999999</v>
      </c>
      <c r="D524" s="4">
        <v>1.6833</v>
      </c>
      <c r="E524" s="4" t="s">
        <v>155</v>
      </c>
      <c r="F524" s="4">
        <v>16833.300166000001</v>
      </c>
      <c r="G524" s="4">
        <v>888.6</v>
      </c>
      <c r="H524" s="4">
        <v>24.7</v>
      </c>
      <c r="I524" s="4">
        <v>2119.6</v>
      </c>
      <c r="K524" s="4">
        <v>0.1</v>
      </c>
      <c r="L524" s="4">
        <v>0.86709999999999998</v>
      </c>
      <c r="M524" s="4">
        <v>11.6065</v>
      </c>
      <c r="N524" s="4">
        <v>1.4596</v>
      </c>
      <c r="O524" s="4">
        <v>770.44050000000004</v>
      </c>
      <c r="P524" s="4">
        <v>21.416699999999999</v>
      </c>
      <c r="Q524" s="4">
        <v>791.9</v>
      </c>
      <c r="R524" s="4">
        <v>617.62400000000002</v>
      </c>
      <c r="S524" s="4">
        <v>17.168700000000001</v>
      </c>
      <c r="T524" s="4">
        <v>634.79999999999995</v>
      </c>
      <c r="U524" s="4">
        <v>2119.6466999999998</v>
      </c>
      <c r="X524" s="4">
        <v>0</v>
      </c>
      <c r="Y524" s="4">
        <v>8.6699999999999999E-2</v>
      </c>
      <c r="Z524" s="4" t="s">
        <v>377</v>
      </c>
      <c r="AA524" s="4">
        <v>0</v>
      </c>
      <c r="AB524" s="4">
        <v>11.8</v>
      </c>
      <c r="AC524" s="4">
        <v>848</v>
      </c>
      <c r="AD524" s="4">
        <v>871</v>
      </c>
      <c r="AE524" s="4">
        <v>828</v>
      </c>
      <c r="AF524" s="4">
        <v>88</v>
      </c>
      <c r="AG524" s="4">
        <v>22.36</v>
      </c>
      <c r="AH524" s="4">
        <v>0.51</v>
      </c>
      <c r="AI524" s="4">
        <v>977</v>
      </c>
      <c r="AJ524" s="4">
        <v>-1</v>
      </c>
      <c r="AK524" s="4">
        <v>0</v>
      </c>
      <c r="AL524" s="4">
        <v>22</v>
      </c>
      <c r="AM524" s="4">
        <v>191</v>
      </c>
      <c r="AN524" s="4">
        <v>188.6</v>
      </c>
      <c r="AO524" s="4">
        <v>2.9</v>
      </c>
      <c r="AP524" s="4">
        <v>195</v>
      </c>
      <c r="AQ524" s="4" t="s">
        <v>155</v>
      </c>
      <c r="AR524" s="4">
        <v>2</v>
      </c>
      <c r="AS524" s="5">
        <v>0.8797800925925926</v>
      </c>
      <c r="AT524" s="4">
        <v>47.159367000000003</v>
      </c>
      <c r="AU524" s="4">
        <v>-88.48997</v>
      </c>
      <c r="AV524" s="4">
        <v>312.8</v>
      </c>
      <c r="AW524" s="4">
        <v>34.200000000000003</v>
      </c>
      <c r="AX524" s="4">
        <v>12</v>
      </c>
      <c r="AY524" s="4">
        <v>9</v>
      </c>
      <c r="AZ524" s="4" t="s">
        <v>418</v>
      </c>
      <c r="BA524" s="4">
        <v>1.3</v>
      </c>
      <c r="BB524" s="4">
        <v>1.3</v>
      </c>
      <c r="BC524" s="4">
        <v>2</v>
      </c>
      <c r="BD524" s="4">
        <v>14.063000000000001</v>
      </c>
      <c r="BE524" s="4">
        <v>13.73</v>
      </c>
      <c r="BF524" s="4">
        <v>0.98</v>
      </c>
      <c r="BG524" s="4">
        <v>15.331</v>
      </c>
      <c r="BH524" s="4">
        <v>2650.8629999999998</v>
      </c>
      <c r="BI524" s="4">
        <v>212.172</v>
      </c>
      <c r="BJ524" s="4">
        <v>18.427</v>
      </c>
      <c r="BK524" s="4">
        <v>0.51200000000000001</v>
      </c>
      <c r="BL524" s="4">
        <v>18.940000000000001</v>
      </c>
      <c r="BM524" s="4">
        <v>14.772</v>
      </c>
      <c r="BN524" s="4">
        <v>0.41099999999999998</v>
      </c>
      <c r="BO524" s="4">
        <v>15.183</v>
      </c>
      <c r="BP524" s="4">
        <v>16.008299999999998</v>
      </c>
      <c r="BT524" s="4">
        <v>14.398999999999999</v>
      </c>
      <c r="BU524" s="4">
        <v>0.368836</v>
      </c>
      <c r="BV524" s="4">
        <v>-5</v>
      </c>
      <c r="BW524" s="4">
        <v>0.599796</v>
      </c>
      <c r="BX524" s="4">
        <v>9.0134299999999996</v>
      </c>
      <c r="BY524" s="4">
        <v>12.115879</v>
      </c>
    </row>
    <row r="525" spans="1:77">
      <c r="A525" s="2">
        <v>42438</v>
      </c>
      <c r="B525" s="28">
        <v>0.67188016203703704</v>
      </c>
      <c r="C525" s="4">
        <v>13.315</v>
      </c>
      <c r="D525" s="4">
        <v>1.5920000000000001</v>
      </c>
      <c r="E525" s="4" t="s">
        <v>155</v>
      </c>
      <c r="F525" s="4">
        <v>15919.575354000001</v>
      </c>
      <c r="G525" s="4">
        <v>1017.7</v>
      </c>
      <c r="H525" s="4">
        <v>24.6</v>
      </c>
      <c r="I525" s="4">
        <v>2123.4</v>
      </c>
      <c r="K525" s="4">
        <v>0.1</v>
      </c>
      <c r="L525" s="4">
        <v>0.86839999999999995</v>
      </c>
      <c r="M525" s="4">
        <v>11.5632</v>
      </c>
      <c r="N525" s="4">
        <v>1.3825000000000001</v>
      </c>
      <c r="O525" s="4">
        <v>883.8075</v>
      </c>
      <c r="P525" s="4">
        <v>21.363199999999999</v>
      </c>
      <c r="Q525" s="4">
        <v>905.2</v>
      </c>
      <c r="R525" s="4">
        <v>708.50469999999996</v>
      </c>
      <c r="S525" s="4">
        <v>17.125900000000001</v>
      </c>
      <c r="T525" s="4">
        <v>725.6</v>
      </c>
      <c r="U525" s="4">
        <v>2123.3879000000002</v>
      </c>
      <c r="X525" s="4">
        <v>0</v>
      </c>
      <c r="Y525" s="4">
        <v>8.6800000000000002E-2</v>
      </c>
      <c r="Z525" s="4" t="s">
        <v>377</v>
      </c>
      <c r="AA525" s="4">
        <v>0</v>
      </c>
      <c r="AB525" s="4">
        <v>11.7</v>
      </c>
      <c r="AC525" s="4">
        <v>849</v>
      </c>
      <c r="AD525" s="4">
        <v>873</v>
      </c>
      <c r="AE525" s="4">
        <v>829</v>
      </c>
      <c r="AF525" s="4">
        <v>88</v>
      </c>
      <c r="AG525" s="4">
        <v>22.36</v>
      </c>
      <c r="AH525" s="4">
        <v>0.51</v>
      </c>
      <c r="AI525" s="4">
        <v>977</v>
      </c>
      <c r="AJ525" s="4">
        <v>-1</v>
      </c>
      <c r="AK525" s="4">
        <v>0</v>
      </c>
      <c r="AL525" s="4">
        <v>22</v>
      </c>
      <c r="AM525" s="4">
        <v>191</v>
      </c>
      <c r="AN525" s="4">
        <v>189</v>
      </c>
      <c r="AO525" s="4">
        <v>3</v>
      </c>
      <c r="AP525" s="4">
        <v>195</v>
      </c>
      <c r="AQ525" s="4" t="s">
        <v>155</v>
      </c>
      <c r="AR525" s="4">
        <v>2</v>
      </c>
      <c r="AS525" s="5">
        <v>0.8797800925925926</v>
      </c>
      <c r="AT525" s="4">
        <v>47.159115</v>
      </c>
      <c r="AU525" s="4">
        <v>-88.489915999999994</v>
      </c>
      <c r="AV525" s="4">
        <v>311.89999999999998</v>
      </c>
      <c r="AW525" s="4">
        <v>43.2</v>
      </c>
      <c r="AX525" s="4">
        <v>12</v>
      </c>
      <c r="AY525" s="4">
        <v>9</v>
      </c>
      <c r="AZ525" s="4" t="s">
        <v>418</v>
      </c>
      <c r="BA525" s="4">
        <v>1.3</v>
      </c>
      <c r="BB525" s="4">
        <v>1.3</v>
      </c>
      <c r="BC525" s="4">
        <v>2.0649999999999999</v>
      </c>
      <c r="BD525" s="4">
        <v>14.063000000000001</v>
      </c>
      <c r="BE525" s="4">
        <v>13.88</v>
      </c>
      <c r="BF525" s="4">
        <v>0.99</v>
      </c>
      <c r="BG525" s="4">
        <v>15.151</v>
      </c>
      <c r="BH525" s="4">
        <v>2665.1350000000002</v>
      </c>
      <c r="BI525" s="4">
        <v>202.80600000000001</v>
      </c>
      <c r="BJ525" s="4">
        <v>21.332000000000001</v>
      </c>
      <c r="BK525" s="4">
        <v>0.51600000000000001</v>
      </c>
      <c r="BL525" s="4">
        <v>21.847999999999999</v>
      </c>
      <c r="BM525" s="4">
        <v>17.100999999999999</v>
      </c>
      <c r="BN525" s="4">
        <v>0.41299999999999998</v>
      </c>
      <c r="BO525" s="4">
        <v>17.513999999999999</v>
      </c>
      <c r="BP525" s="4">
        <v>16.183299999999999</v>
      </c>
      <c r="BT525" s="4">
        <v>14.554</v>
      </c>
      <c r="BU525" s="4">
        <v>0.367919</v>
      </c>
      <c r="BV525" s="4">
        <v>-5</v>
      </c>
      <c r="BW525" s="4">
        <v>0.59855100000000006</v>
      </c>
      <c r="BX525" s="4">
        <v>8.9910200000000007</v>
      </c>
      <c r="BY525" s="4">
        <v>12.090730000000001</v>
      </c>
    </row>
    <row r="526" spans="1:77">
      <c r="A526" s="2">
        <v>42438</v>
      </c>
      <c r="B526" s="28">
        <v>0.67189173611111108</v>
      </c>
      <c r="C526" s="4">
        <v>13.308999999999999</v>
      </c>
      <c r="D526" s="4">
        <v>1.8524</v>
      </c>
      <c r="E526" s="4" t="s">
        <v>155</v>
      </c>
      <c r="F526" s="4">
        <v>18523.627119000001</v>
      </c>
      <c r="G526" s="4">
        <v>1065.3</v>
      </c>
      <c r="H526" s="4">
        <v>23.8</v>
      </c>
      <c r="I526" s="4">
        <v>2075.4</v>
      </c>
      <c r="K526" s="4">
        <v>0.1</v>
      </c>
      <c r="L526" s="4">
        <v>0.86619999999999997</v>
      </c>
      <c r="M526" s="4">
        <v>11.528600000000001</v>
      </c>
      <c r="N526" s="4">
        <v>1.6046</v>
      </c>
      <c r="O526" s="4">
        <v>922.80909999999994</v>
      </c>
      <c r="P526" s="4">
        <v>20.626000000000001</v>
      </c>
      <c r="Q526" s="4">
        <v>943.4</v>
      </c>
      <c r="R526" s="4">
        <v>739.77030000000002</v>
      </c>
      <c r="S526" s="4">
        <v>16.534800000000001</v>
      </c>
      <c r="T526" s="4">
        <v>756.3</v>
      </c>
      <c r="U526" s="4">
        <v>2075.3598999999999</v>
      </c>
      <c r="X526" s="4">
        <v>0</v>
      </c>
      <c r="Y526" s="4">
        <v>8.6599999999999996E-2</v>
      </c>
      <c r="Z526" s="4" t="s">
        <v>377</v>
      </c>
      <c r="AA526" s="4">
        <v>0</v>
      </c>
      <c r="AB526" s="4">
        <v>11.7</v>
      </c>
      <c r="AC526" s="4">
        <v>849</v>
      </c>
      <c r="AD526" s="4">
        <v>874</v>
      </c>
      <c r="AE526" s="4">
        <v>828</v>
      </c>
      <c r="AF526" s="4">
        <v>88</v>
      </c>
      <c r="AG526" s="4">
        <v>22.36</v>
      </c>
      <c r="AH526" s="4">
        <v>0.51</v>
      </c>
      <c r="AI526" s="4">
        <v>977</v>
      </c>
      <c r="AJ526" s="4">
        <v>-1</v>
      </c>
      <c r="AK526" s="4">
        <v>0</v>
      </c>
      <c r="AL526" s="4">
        <v>22</v>
      </c>
      <c r="AM526" s="4">
        <v>190.4</v>
      </c>
      <c r="AN526" s="4">
        <v>189</v>
      </c>
      <c r="AO526" s="4">
        <v>3</v>
      </c>
      <c r="AP526" s="4">
        <v>195</v>
      </c>
      <c r="AQ526" s="4" t="s">
        <v>155</v>
      </c>
      <c r="AR526" s="4">
        <v>2</v>
      </c>
      <c r="AS526" s="5">
        <v>0.87980324074074068</v>
      </c>
      <c r="AT526" s="4">
        <v>47.158923000000001</v>
      </c>
      <c r="AU526" s="4">
        <v>-88.489773</v>
      </c>
      <c r="AV526" s="4">
        <v>311.2</v>
      </c>
      <c r="AW526" s="4">
        <v>39.9</v>
      </c>
      <c r="AX526" s="4">
        <v>12</v>
      </c>
      <c r="AY526" s="4">
        <v>7</v>
      </c>
      <c r="AZ526" s="4" t="s">
        <v>415</v>
      </c>
      <c r="BA526" s="4">
        <v>1.885</v>
      </c>
      <c r="BB526" s="4">
        <v>1.105</v>
      </c>
      <c r="BC526" s="4">
        <v>2.2949999999999999</v>
      </c>
      <c r="BD526" s="4">
        <v>14.063000000000001</v>
      </c>
      <c r="BE526" s="4">
        <v>13.64</v>
      </c>
      <c r="BF526" s="4">
        <v>0.97</v>
      </c>
      <c r="BG526" s="4">
        <v>15.444000000000001</v>
      </c>
      <c r="BH526" s="4">
        <v>2620.6610000000001</v>
      </c>
      <c r="BI526" s="4">
        <v>232.149</v>
      </c>
      <c r="BJ526" s="4">
        <v>21.968</v>
      </c>
      <c r="BK526" s="4">
        <v>0.49099999999999999</v>
      </c>
      <c r="BL526" s="4">
        <v>22.459</v>
      </c>
      <c r="BM526" s="4">
        <v>17.61</v>
      </c>
      <c r="BN526" s="4">
        <v>0.39400000000000002</v>
      </c>
      <c r="BO526" s="4">
        <v>18.004000000000001</v>
      </c>
      <c r="BP526" s="4">
        <v>15.6</v>
      </c>
      <c r="BT526" s="4">
        <v>14.317</v>
      </c>
      <c r="BU526" s="4">
        <v>0.38044800000000001</v>
      </c>
      <c r="BV526" s="4">
        <v>-5</v>
      </c>
      <c r="BW526" s="4">
        <v>0.59899999999999998</v>
      </c>
      <c r="BX526" s="4">
        <v>9.2971979999999999</v>
      </c>
      <c r="BY526" s="4">
        <v>12.0998</v>
      </c>
    </row>
    <row r="527" spans="1:77">
      <c r="A527" s="2">
        <v>42438</v>
      </c>
      <c r="B527" s="28">
        <v>0.67190331018518512</v>
      </c>
      <c r="C527" s="4">
        <v>13.375</v>
      </c>
      <c r="D527" s="4">
        <v>1.5056</v>
      </c>
      <c r="E527" s="4" t="s">
        <v>155</v>
      </c>
      <c r="F527" s="4">
        <v>15055.932621</v>
      </c>
      <c r="G527" s="4">
        <v>1055.5</v>
      </c>
      <c r="H527" s="4">
        <v>19.100000000000001</v>
      </c>
      <c r="I527" s="4">
        <v>2278.1999999999998</v>
      </c>
      <c r="K527" s="4">
        <v>0.1</v>
      </c>
      <c r="L527" s="4">
        <v>0.86860000000000004</v>
      </c>
      <c r="M527" s="4">
        <v>11.617100000000001</v>
      </c>
      <c r="N527" s="4">
        <v>1.3077000000000001</v>
      </c>
      <c r="O527" s="4">
        <v>916.7509</v>
      </c>
      <c r="P527" s="4">
        <v>16.5899</v>
      </c>
      <c r="Q527" s="4">
        <v>933.3</v>
      </c>
      <c r="R527" s="4">
        <v>734.91380000000004</v>
      </c>
      <c r="S527" s="4">
        <v>13.299300000000001</v>
      </c>
      <c r="T527" s="4">
        <v>748.2</v>
      </c>
      <c r="U527" s="4">
        <v>2278.2372</v>
      </c>
      <c r="X527" s="4">
        <v>0</v>
      </c>
      <c r="Y527" s="4">
        <v>8.6900000000000005E-2</v>
      </c>
      <c r="Z527" s="4" t="s">
        <v>377</v>
      </c>
      <c r="AA527" s="4">
        <v>0</v>
      </c>
      <c r="AB527" s="4">
        <v>11.7</v>
      </c>
      <c r="AC527" s="4">
        <v>849</v>
      </c>
      <c r="AD527" s="4">
        <v>876</v>
      </c>
      <c r="AE527" s="4">
        <v>829</v>
      </c>
      <c r="AF527" s="4">
        <v>88</v>
      </c>
      <c r="AG527" s="4">
        <v>22.36</v>
      </c>
      <c r="AH527" s="4">
        <v>0.51</v>
      </c>
      <c r="AI527" s="4">
        <v>977</v>
      </c>
      <c r="AJ527" s="4">
        <v>-1</v>
      </c>
      <c r="AK527" s="4">
        <v>0</v>
      </c>
      <c r="AL527" s="4">
        <v>22</v>
      </c>
      <c r="AM527" s="4">
        <v>190</v>
      </c>
      <c r="AN527" s="4">
        <v>189.6</v>
      </c>
      <c r="AO527" s="4">
        <v>2.9</v>
      </c>
      <c r="AP527" s="4">
        <v>195</v>
      </c>
      <c r="AQ527" s="4" t="s">
        <v>155</v>
      </c>
      <c r="AR527" s="4">
        <v>2</v>
      </c>
      <c r="AS527" s="5">
        <v>0.87981481481481483</v>
      </c>
      <c r="AT527" s="4">
        <v>47.158850000000001</v>
      </c>
      <c r="AU527" s="4">
        <v>-88.489570000000001</v>
      </c>
      <c r="AV527" s="4">
        <v>310.89999999999998</v>
      </c>
      <c r="AW527" s="4">
        <v>36.4</v>
      </c>
      <c r="AX527" s="4">
        <v>12</v>
      </c>
      <c r="AY527" s="4">
        <v>7</v>
      </c>
      <c r="AZ527" s="4" t="s">
        <v>415</v>
      </c>
      <c r="BA527" s="4">
        <v>2.2650000000000001</v>
      </c>
      <c r="BB527" s="4">
        <v>1</v>
      </c>
      <c r="BC527" s="4">
        <v>2.4649999999999999</v>
      </c>
      <c r="BD527" s="4">
        <v>14.063000000000001</v>
      </c>
      <c r="BE527" s="4">
        <v>13.9</v>
      </c>
      <c r="BF527" s="4">
        <v>0.99</v>
      </c>
      <c r="BG527" s="4">
        <v>15.13</v>
      </c>
      <c r="BH527" s="4">
        <v>2678.6579999999999</v>
      </c>
      <c r="BI527" s="4">
        <v>191.91800000000001</v>
      </c>
      <c r="BJ527" s="4">
        <v>22.135999999999999</v>
      </c>
      <c r="BK527" s="4">
        <v>0.40100000000000002</v>
      </c>
      <c r="BL527" s="4">
        <v>22.536999999999999</v>
      </c>
      <c r="BM527" s="4">
        <v>17.745999999999999</v>
      </c>
      <c r="BN527" s="4">
        <v>0.32100000000000001</v>
      </c>
      <c r="BO527" s="4">
        <v>18.067</v>
      </c>
      <c r="BP527" s="4">
        <v>17.3706</v>
      </c>
      <c r="BT527" s="4">
        <v>14.561999999999999</v>
      </c>
      <c r="BU527" s="4">
        <v>0.39042900000000003</v>
      </c>
      <c r="BV527" s="4">
        <v>-5</v>
      </c>
      <c r="BW527" s="4">
        <v>0.59789800000000004</v>
      </c>
      <c r="BX527" s="4">
        <v>9.5411090000000005</v>
      </c>
      <c r="BY527" s="4">
        <v>12.077540000000001</v>
      </c>
    </row>
    <row r="528" spans="1:77">
      <c r="A528" s="2">
        <v>42438</v>
      </c>
      <c r="B528" s="28">
        <v>0.67191488425925927</v>
      </c>
      <c r="C528" s="4">
        <v>13.846</v>
      </c>
      <c r="D528" s="4">
        <v>0.77980000000000005</v>
      </c>
      <c r="E528" s="4" t="s">
        <v>155</v>
      </c>
      <c r="F528" s="4">
        <v>7798.4782610000002</v>
      </c>
      <c r="G528" s="4">
        <v>1059.7</v>
      </c>
      <c r="H528" s="4">
        <v>19</v>
      </c>
      <c r="I528" s="4">
        <v>1722.8</v>
      </c>
      <c r="K528" s="4">
        <v>0.1</v>
      </c>
      <c r="L528" s="4">
        <v>0.87190000000000001</v>
      </c>
      <c r="M528" s="4">
        <v>12.0722</v>
      </c>
      <c r="N528" s="4">
        <v>0.67989999999999995</v>
      </c>
      <c r="O528" s="4">
        <v>923.94159999999999</v>
      </c>
      <c r="P528" s="4">
        <v>16.529499999999999</v>
      </c>
      <c r="Q528" s="4">
        <v>940.5</v>
      </c>
      <c r="R528" s="4">
        <v>740.67819999999995</v>
      </c>
      <c r="S528" s="4">
        <v>13.2509</v>
      </c>
      <c r="T528" s="4">
        <v>753.9</v>
      </c>
      <c r="U528" s="4">
        <v>1722.8132000000001</v>
      </c>
      <c r="X528" s="4">
        <v>0</v>
      </c>
      <c r="Y528" s="4">
        <v>8.72E-2</v>
      </c>
      <c r="Z528" s="4" t="s">
        <v>377</v>
      </c>
      <c r="AA528" s="4">
        <v>0</v>
      </c>
      <c r="AB528" s="4">
        <v>11.8</v>
      </c>
      <c r="AC528" s="4">
        <v>849</v>
      </c>
      <c r="AD528" s="4">
        <v>876</v>
      </c>
      <c r="AE528" s="4">
        <v>828</v>
      </c>
      <c r="AF528" s="4">
        <v>88</v>
      </c>
      <c r="AG528" s="4">
        <v>22.36</v>
      </c>
      <c r="AH528" s="4">
        <v>0.51</v>
      </c>
      <c r="AI528" s="4">
        <v>977</v>
      </c>
      <c r="AJ528" s="4">
        <v>-1</v>
      </c>
      <c r="AK528" s="4">
        <v>0</v>
      </c>
      <c r="AL528" s="4">
        <v>22</v>
      </c>
      <c r="AM528" s="4">
        <v>190</v>
      </c>
      <c r="AN528" s="4">
        <v>189.4</v>
      </c>
      <c r="AO528" s="4">
        <v>2.9</v>
      </c>
      <c r="AP528" s="4">
        <v>195</v>
      </c>
      <c r="AQ528" s="4" t="s">
        <v>155</v>
      </c>
      <c r="AR528" s="4">
        <v>2</v>
      </c>
      <c r="AS528" s="5">
        <v>0.87982638888888898</v>
      </c>
      <c r="AT528" s="4">
        <v>47.158785000000002</v>
      </c>
      <c r="AU528" s="4">
        <v>-88.489350000000002</v>
      </c>
      <c r="AV528" s="4">
        <v>310.89999999999998</v>
      </c>
      <c r="AW528" s="4">
        <v>37.6</v>
      </c>
      <c r="AX528" s="4">
        <v>12</v>
      </c>
      <c r="AY528" s="4">
        <v>7</v>
      </c>
      <c r="AZ528" s="4" t="s">
        <v>415</v>
      </c>
      <c r="BA528" s="4">
        <v>2.3650000000000002</v>
      </c>
      <c r="BB528" s="4">
        <v>1.1950000000000001</v>
      </c>
      <c r="BC528" s="4">
        <v>2.6949999999999998</v>
      </c>
      <c r="BD528" s="4">
        <v>14.063000000000001</v>
      </c>
      <c r="BE528" s="4">
        <v>14.28</v>
      </c>
      <c r="BF528" s="4">
        <v>1.02</v>
      </c>
      <c r="BG528" s="4">
        <v>14.696</v>
      </c>
      <c r="BH528" s="4">
        <v>2832.933</v>
      </c>
      <c r="BI528" s="4">
        <v>101.55200000000001</v>
      </c>
      <c r="BJ528" s="4">
        <v>22.704999999999998</v>
      </c>
      <c r="BK528" s="4">
        <v>0.40600000000000003</v>
      </c>
      <c r="BL528" s="4">
        <v>23.111999999999998</v>
      </c>
      <c r="BM528" s="4">
        <v>18.202000000000002</v>
      </c>
      <c r="BN528" s="4">
        <v>0.32600000000000001</v>
      </c>
      <c r="BO528" s="4">
        <v>18.527000000000001</v>
      </c>
      <c r="BP528" s="4">
        <v>13.368600000000001</v>
      </c>
      <c r="BT528" s="4">
        <v>14.875999999999999</v>
      </c>
      <c r="BU528" s="4">
        <v>0.42177399999999998</v>
      </c>
      <c r="BV528" s="4">
        <v>-5</v>
      </c>
      <c r="BW528" s="4">
        <v>0.59810200000000002</v>
      </c>
      <c r="BX528" s="4">
        <v>10.307103</v>
      </c>
      <c r="BY528" s="4">
        <v>12.081659999999999</v>
      </c>
    </row>
    <row r="529" spans="1:77">
      <c r="A529" s="2">
        <v>42438</v>
      </c>
      <c r="B529" s="28">
        <v>0.67192645833333342</v>
      </c>
      <c r="C529" s="4">
        <v>14.122</v>
      </c>
      <c r="D529" s="4">
        <v>0.33090000000000003</v>
      </c>
      <c r="E529" s="4" t="s">
        <v>155</v>
      </c>
      <c r="F529" s="4">
        <v>3309.2808799999998</v>
      </c>
      <c r="G529" s="4">
        <v>1096</v>
      </c>
      <c r="H529" s="4">
        <v>14.3</v>
      </c>
      <c r="I529" s="4">
        <v>1281.7</v>
      </c>
      <c r="K529" s="4">
        <v>0.1</v>
      </c>
      <c r="L529" s="4">
        <v>0.87409999999999999</v>
      </c>
      <c r="M529" s="4">
        <v>12.3436</v>
      </c>
      <c r="N529" s="4">
        <v>0.2893</v>
      </c>
      <c r="O529" s="4">
        <v>957.95039999999995</v>
      </c>
      <c r="P529" s="4">
        <v>12.488099999999999</v>
      </c>
      <c r="Q529" s="4">
        <v>970.4</v>
      </c>
      <c r="R529" s="4">
        <v>767.94129999999996</v>
      </c>
      <c r="S529" s="4">
        <v>10.011100000000001</v>
      </c>
      <c r="T529" s="4">
        <v>778</v>
      </c>
      <c r="U529" s="4">
        <v>1281.7408</v>
      </c>
      <c r="X529" s="4">
        <v>0</v>
      </c>
      <c r="Y529" s="4">
        <v>8.7400000000000005E-2</v>
      </c>
      <c r="Z529" s="4" t="s">
        <v>377</v>
      </c>
      <c r="AA529" s="4">
        <v>0</v>
      </c>
      <c r="AB529" s="4">
        <v>11.7</v>
      </c>
      <c r="AC529" s="4">
        <v>849</v>
      </c>
      <c r="AD529" s="4">
        <v>875</v>
      </c>
      <c r="AE529" s="4">
        <v>829</v>
      </c>
      <c r="AF529" s="4">
        <v>88</v>
      </c>
      <c r="AG529" s="4">
        <v>22.36</v>
      </c>
      <c r="AH529" s="4">
        <v>0.51</v>
      </c>
      <c r="AI529" s="4">
        <v>977</v>
      </c>
      <c r="AJ529" s="4">
        <v>-1</v>
      </c>
      <c r="AK529" s="4">
        <v>0</v>
      </c>
      <c r="AL529" s="4">
        <v>22</v>
      </c>
      <c r="AM529" s="4">
        <v>190</v>
      </c>
      <c r="AN529" s="4">
        <v>189.6</v>
      </c>
      <c r="AO529" s="4">
        <v>2.8</v>
      </c>
      <c r="AP529" s="4">
        <v>195</v>
      </c>
      <c r="AQ529" s="4" t="s">
        <v>155</v>
      </c>
      <c r="AR529" s="4">
        <v>2</v>
      </c>
      <c r="AS529" s="5">
        <v>0.87983796296296291</v>
      </c>
      <c r="AT529" s="4">
        <v>47.158473000000001</v>
      </c>
      <c r="AU529" s="4">
        <v>-88.488686000000001</v>
      </c>
      <c r="AV529" s="4">
        <v>324</v>
      </c>
      <c r="AW529" s="4">
        <v>38.200000000000003</v>
      </c>
      <c r="AX529" s="4">
        <v>12</v>
      </c>
      <c r="AY529" s="4">
        <v>7</v>
      </c>
      <c r="AZ529" s="4" t="s">
        <v>415</v>
      </c>
      <c r="BA529" s="4">
        <v>2.4649999999999999</v>
      </c>
      <c r="BB529" s="4">
        <v>1.7549999999999999</v>
      </c>
      <c r="BC529" s="4">
        <v>3.19</v>
      </c>
      <c r="BD529" s="4">
        <v>14.063000000000001</v>
      </c>
      <c r="BE529" s="4">
        <v>14.54</v>
      </c>
      <c r="BF529" s="4">
        <v>1.03</v>
      </c>
      <c r="BG529" s="4">
        <v>14.406000000000001</v>
      </c>
      <c r="BH529" s="4">
        <v>2933.8389999999999</v>
      </c>
      <c r="BI529" s="4">
        <v>43.758000000000003</v>
      </c>
      <c r="BJ529" s="4">
        <v>23.844000000000001</v>
      </c>
      <c r="BK529" s="4">
        <v>0.311</v>
      </c>
      <c r="BL529" s="4">
        <v>24.155000000000001</v>
      </c>
      <c r="BM529" s="4">
        <v>19.114000000000001</v>
      </c>
      <c r="BN529" s="4">
        <v>0.249</v>
      </c>
      <c r="BO529" s="4">
        <v>19.363</v>
      </c>
      <c r="BP529" s="4">
        <v>10.073700000000001</v>
      </c>
      <c r="BT529" s="4">
        <v>15.106</v>
      </c>
      <c r="BU529" s="4">
        <v>0.47814200000000001</v>
      </c>
      <c r="BV529" s="4">
        <v>-5</v>
      </c>
      <c r="BW529" s="4">
        <v>0.59789800000000004</v>
      </c>
      <c r="BX529" s="4">
        <v>11.684596000000001</v>
      </c>
      <c r="BY529" s="4">
        <v>12.077540000000001</v>
      </c>
    </row>
    <row r="530" spans="1:77">
      <c r="A530" s="2">
        <v>42438</v>
      </c>
      <c r="B530" s="28">
        <v>0.67193803240740735</v>
      </c>
      <c r="C530" s="4">
        <v>14.17</v>
      </c>
      <c r="D530" s="4">
        <v>0.32500000000000001</v>
      </c>
      <c r="E530" s="4" t="s">
        <v>155</v>
      </c>
      <c r="F530" s="4">
        <v>3250.0592219999999</v>
      </c>
      <c r="G530" s="4">
        <v>1016.7</v>
      </c>
      <c r="H530" s="4">
        <v>14.2</v>
      </c>
      <c r="I530" s="4">
        <v>1159.3</v>
      </c>
      <c r="K530" s="4">
        <v>0.1</v>
      </c>
      <c r="L530" s="4">
        <v>0.87390000000000001</v>
      </c>
      <c r="M530" s="4">
        <v>12.382899999999999</v>
      </c>
      <c r="N530" s="4">
        <v>0.28399999999999997</v>
      </c>
      <c r="O530" s="4">
        <v>888.51549999999997</v>
      </c>
      <c r="P530" s="4">
        <v>12.398</v>
      </c>
      <c r="Q530" s="4">
        <v>900.9</v>
      </c>
      <c r="R530" s="4">
        <v>712.27880000000005</v>
      </c>
      <c r="S530" s="4">
        <v>9.9389000000000003</v>
      </c>
      <c r="T530" s="4">
        <v>722.2</v>
      </c>
      <c r="U530" s="4">
        <v>1159.3444</v>
      </c>
      <c r="X530" s="4">
        <v>0</v>
      </c>
      <c r="Y530" s="4">
        <v>8.7400000000000005E-2</v>
      </c>
      <c r="Z530" s="4" t="s">
        <v>377</v>
      </c>
      <c r="AA530" s="4">
        <v>0</v>
      </c>
      <c r="AB530" s="4">
        <v>11.8</v>
      </c>
      <c r="AC530" s="4">
        <v>848</v>
      </c>
      <c r="AD530" s="4">
        <v>875</v>
      </c>
      <c r="AE530" s="4">
        <v>830</v>
      </c>
      <c r="AF530" s="4">
        <v>88</v>
      </c>
      <c r="AG530" s="4">
        <v>22.36</v>
      </c>
      <c r="AH530" s="4">
        <v>0.51</v>
      </c>
      <c r="AI530" s="4">
        <v>977</v>
      </c>
      <c r="AJ530" s="4">
        <v>-1</v>
      </c>
      <c r="AK530" s="4">
        <v>0</v>
      </c>
      <c r="AL530" s="4">
        <v>22</v>
      </c>
      <c r="AM530" s="4">
        <v>190</v>
      </c>
      <c r="AN530" s="4">
        <v>190</v>
      </c>
      <c r="AO530" s="4">
        <v>2.9</v>
      </c>
      <c r="AP530" s="4">
        <v>195</v>
      </c>
      <c r="AQ530" s="4" t="s">
        <v>155</v>
      </c>
      <c r="AR530" s="4">
        <v>2</v>
      </c>
      <c r="AS530" s="5">
        <v>0.87984953703703705</v>
      </c>
      <c r="AT530" s="4">
        <v>47.158313999999997</v>
      </c>
      <c r="AU530" s="4">
        <v>-88.488234000000006</v>
      </c>
      <c r="AV530" s="4">
        <v>336.1</v>
      </c>
      <c r="AW530" s="4">
        <v>38.299999999999997</v>
      </c>
      <c r="AX530" s="4">
        <v>12</v>
      </c>
      <c r="AY530" s="4">
        <v>8</v>
      </c>
      <c r="AZ530" s="4" t="s">
        <v>429</v>
      </c>
      <c r="BA530" s="4">
        <v>2.63</v>
      </c>
      <c r="BB530" s="4">
        <v>2.2599999999999998</v>
      </c>
      <c r="BC530" s="4">
        <v>3.66</v>
      </c>
      <c r="BD530" s="4">
        <v>14.063000000000001</v>
      </c>
      <c r="BE530" s="4">
        <v>14.52</v>
      </c>
      <c r="BF530" s="4">
        <v>1.03</v>
      </c>
      <c r="BG530" s="4">
        <v>14.432</v>
      </c>
      <c r="BH530" s="4">
        <v>2938.1410000000001</v>
      </c>
      <c r="BI530" s="4">
        <v>42.892000000000003</v>
      </c>
      <c r="BJ530" s="4">
        <v>22.077999999999999</v>
      </c>
      <c r="BK530" s="4">
        <v>0.308</v>
      </c>
      <c r="BL530" s="4">
        <v>22.385999999999999</v>
      </c>
      <c r="BM530" s="4">
        <v>17.699000000000002</v>
      </c>
      <c r="BN530" s="4">
        <v>0.247</v>
      </c>
      <c r="BO530" s="4">
        <v>17.945</v>
      </c>
      <c r="BP530" s="4">
        <v>9.0961999999999996</v>
      </c>
      <c r="BT530" s="4">
        <v>15.077</v>
      </c>
      <c r="BU530" s="4">
        <v>0.50581600000000004</v>
      </c>
      <c r="BV530" s="4">
        <v>-5</v>
      </c>
      <c r="BW530" s="4">
        <v>0.59810200000000002</v>
      </c>
      <c r="BX530" s="4">
        <v>12.360879000000001</v>
      </c>
      <c r="BY530" s="4">
        <v>12.081659999999999</v>
      </c>
    </row>
    <row r="531" spans="1:77">
      <c r="A531" s="2">
        <v>42438</v>
      </c>
      <c r="B531" s="28">
        <v>0.6719496064814815</v>
      </c>
      <c r="C531" s="4">
        <v>14.175000000000001</v>
      </c>
      <c r="D531" s="4">
        <v>0.29799999999999999</v>
      </c>
      <c r="E531" s="4" t="s">
        <v>155</v>
      </c>
      <c r="F531" s="4">
        <v>2980</v>
      </c>
      <c r="G531" s="4">
        <v>880.4</v>
      </c>
      <c r="H531" s="4">
        <v>13.9</v>
      </c>
      <c r="I531" s="4">
        <v>1103.5</v>
      </c>
      <c r="K531" s="4">
        <v>0.1</v>
      </c>
      <c r="L531" s="4">
        <v>0.87419999999999998</v>
      </c>
      <c r="M531" s="4">
        <v>12.3912</v>
      </c>
      <c r="N531" s="4">
        <v>0.26050000000000001</v>
      </c>
      <c r="O531" s="4">
        <v>769.5874</v>
      </c>
      <c r="P531" s="4">
        <v>12.1509</v>
      </c>
      <c r="Q531" s="4">
        <v>781.7</v>
      </c>
      <c r="R531" s="4">
        <v>616.94010000000003</v>
      </c>
      <c r="S531" s="4">
        <v>9.7408000000000001</v>
      </c>
      <c r="T531" s="4">
        <v>626.70000000000005</v>
      </c>
      <c r="U531" s="4">
        <v>1103.4816000000001</v>
      </c>
      <c r="X531" s="4">
        <v>0</v>
      </c>
      <c r="Y531" s="4">
        <v>8.7400000000000005E-2</v>
      </c>
      <c r="Z531" s="4" t="s">
        <v>377</v>
      </c>
      <c r="AA531" s="4">
        <v>0</v>
      </c>
      <c r="AB531" s="4">
        <v>11.8</v>
      </c>
      <c r="AC531" s="4">
        <v>848</v>
      </c>
      <c r="AD531" s="4">
        <v>874</v>
      </c>
      <c r="AE531" s="4">
        <v>831</v>
      </c>
      <c r="AF531" s="4">
        <v>88</v>
      </c>
      <c r="AG531" s="4">
        <v>22.36</v>
      </c>
      <c r="AH531" s="4">
        <v>0.51</v>
      </c>
      <c r="AI531" s="4">
        <v>977</v>
      </c>
      <c r="AJ531" s="4">
        <v>-1</v>
      </c>
      <c r="AK531" s="4">
        <v>0</v>
      </c>
      <c r="AL531" s="4">
        <v>22</v>
      </c>
      <c r="AM531" s="4">
        <v>190</v>
      </c>
      <c r="AN531" s="4">
        <v>190.6</v>
      </c>
      <c r="AO531" s="4">
        <v>3</v>
      </c>
      <c r="AP531" s="4">
        <v>195</v>
      </c>
      <c r="AQ531" s="4" t="s">
        <v>155</v>
      </c>
      <c r="AR531" s="4">
        <v>2</v>
      </c>
      <c r="AS531" s="5">
        <v>0.87986111111111109</v>
      </c>
      <c r="AT531" s="4">
        <v>47.158315999999999</v>
      </c>
      <c r="AU531" s="4">
        <v>-88.488009000000005</v>
      </c>
      <c r="AV531" s="4">
        <v>342.4</v>
      </c>
      <c r="AW531" s="4">
        <v>40</v>
      </c>
      <c r="AX531" s="4">
        <v>12</v>
      </c>
      <c r="AY531" s="4">
        <v>8</v>
      </c>
      <c r="AZ531" s="4" t="s">
        <v>429</v>
      </c>
      <c r="BA531" s="4">
        <v>2.895</v>
      </c>
      <c r="BB531" s="4">
        <v>2.5950000000000002</v>
      </c>
      <c r="BC531" s="4">
        <v>4.0599999999999996</v>
      </c>
      <c r="BD531" s="4">
        <v>14.063000000000001</v>
      </c>
      <c r="BE531" s="4">
        <v>14.55</v>
      </c>
      <c r="BF531" s="4">
        <v>1.03</v>
      </c>
      <c r="BG531" s="4">
        <v>14.395</v>
      </c>
      <c r="BH531" s="4">
        <v>2944.9180000000001</v>
      </c>
      <c r="BI531" s="4">
        <v>39.405000000000001</v>
      </c>
      <c r="BJ531" s="4">
        <v>19.154</v>
      </c>
      <c r="BK531" s="4">
        <v>0.30199999999999999</v>
      </c>
      <c r="BL531" s="4">
        <v>19.456</v>
      </c>
      <c r="BM531" s="4">
        <v>15.355</v>
      </c>
      <c r="BN531" s="4">
        <v>0.24199999999999999</v>
      </c>
      <c r="BO531" s="4">
        <v>15.597</v>
      </c>
      <c r="BP531" s="4">
        <v>8.6720000000000006</v>
      </c>
      <c r="BT531" s="4">
        <v>15.106</v>
      </c>
      <c r="BU531" s="4">
        <v>0.52787700000000004</v>
      </c>
      <c r="BV531" s="4">
        <v>-5</v>
      </c>
      <c r="BW531" s="4">
        <v>0.59844900000000001</v>
      </c>
      <c r="BX531" s="4">
        <v>12.899994</v>
      </c>
      <c r="BY531" s="4">
        <v>12.08867</v>
      </c>
    </row>
    <row r="532" spans="1:77">
      <c r="A532" s="2">
        <v>42438</v>
      </c>
      <c r="B532" s="28">
        <v>0.67196118055555554</v>
      </c>
      <c r="C532" s="4">
        <v>14.066000000000001</v>
      </c>
      <c r="D532" s="4">
        <v>0.43659999999999999</v>
      </c>
      <c r="E532" s="4" t="s">
        <v>155</v>
      </c>
      <c r="F532" s="4">
        <v>4365.7833330000003</v>
      </c>
      <c r="G532" s="4">
        <v>829.7</v>
      </c>
      <c r="H532" s="4">
        <v>13.9</v>
      </c>
      <c r="I532" s="4">
        <v>1126.7</v>
      </c>
      <c r="K532" s="4">
        <v>0.1</v>
      </c>
      <c r="L532" s="4">
        <v>0.87380000000000002</v>
      </c>
      <c r="M532" s="4">
        <v>12.2906</v>
      </c>
      <c r="N532" s="4">
        <v>0.38150000000000001</v>
      </c>
      <c r="O532" s="4">
        <v>724.94860000000006</v>
      </c>
      <c r="P532" s="4">
        <v>12.145300000000001</v>
      </c>
      <c r="Q532" s="4">
        <v>737.1</v>
      </c>
      <c r="R532" s="4">
        <v>581.15539999999999</v>
      </c>
      <c r="S532" s="4">
        <v>9.7363</v>
      </c>
      <c r="T532" s="4">
        <v>590.9</v>
      </c>
      <c r="U532" s="4">
        <v>1126.6764000000001</v>
      </c>
      <c r="X532" s="4">
        <v>0</v>
      </c>
      <c r="Y532" s="4">
        <v>8.7400000000000005E-2</v>
      </c>
      <c r="Z532" s="4" t="s">
        <v>377</v>
      </c>
      <c r="AA532" s="4">
        <v>0</v>
      </c>
      <c r="AB532" s="4">
        <v>11.7</v>
      </c>
      <c r="AC532" s="4">
        <v>849</v>
      </c>
      <c r="AD532" s="4">
        <v>874</v>
      </c>
      <c r="AE532" s="4">
        <v>831</v>
      </c>
      <c r="AF532" s="4">
        <v>88</v>
      </c>
      <c r="AG532" s="4">
        <v>22.36</v>
      </c>
      <c r="AH532" s="4">
        <v>0.51</v>
      </c>
      <c r="AI532" s="4">
        <v>977</v>
      </c>
      <c r="AJ532" s="4">
        <v>-1</v>
      </c>
      <c r="AK532" s="4">
        <v>0</v>
      </c>
      <c r="AL532" s="4">
        <v>22</v>
      </c>
      <c r="AM532" s="4">
        <v>190</v>
      </c>
      <c r="AN532" s="4">
        <v>191</v>
      </c>
      <c r="AO532" s="4">
        <v>2.9</v>
      </c>
      <c r="AP532" s="4">
        <v>195</v>
      </c>
      <c r="AQ532" s="4" t="s">
        <v>155</v>
      </c>
      <c r="AR532" s="4">
        <v>2</v>
      </c>
      <c r="AS532" s="5">
        <v>0.87987268518518524</v>
      </c>
      <c r="AT532" s="4">
        <v>47.158330999999997</v>
      </c>
      <c r="AU532" s="4">
        <v>-88.487772000000007</v>
      </c>
      <c r="AV532" s="4">
        <v>346.7</v>
      </c>
      <c r="AW532" s="4">
        <v>41.1</v>
      </c>
      <c r="AX532" s="4">
        <v>12</v>
      </c>
      <c r="AY532" s="4">
        <v>8</v>
      </c>
      <c r="AZ532" s="4" t="s">
        <v>429</v>
      </c>
      <c r="BA532" s="4">
        <v>3</v>
      </c>
      <c r="BB532" s="4">
        <v>2.7650000000000001</v>
      </c>
      <c r="BC532" s="4">
        <v>4.2649999999999997</v>
      </c>
      <c r="BD532" s="4">
        <v>14.063000000000001</v>
      </c>
      <c r="BE532" s="4">
        <v>14.5</v>
      </c>
      <c r="BF532" s="4">
        <v>1.03</v>
      </c>
      <c r="BG532" s="4">
        <v>14.446999999999999</v>
      </c>
      <c r="BH532" s="4">
        <v>2915.8049999999998</v>
      </c>
      <c r="BI532" s="4">
        <v>57.6</v>
      </c>
      <c r="BJ532" s="4">
        <v>18.010999999999999</v>
      </c>
      <c r="BK532" s="4">
        <v>0.30199999999999999</v>
      </c>
      <c r="BL532" s="4">
        <v>18.312000000000001</v>
      </c>
      <c r="BM532" s="4">
        <v>14.438000000000001</v>
      </c>
      <c r="BN532" s="4">
        <v>0.24199999999999999</v>
      </c>
      <c r="BO532" s="4">
        <v>14.68</v>
      </c>
      <c r="BP532" s="4">
        <v>8.8385999999999996</v>
      </c>
      <c r="BT532" s="4">
        <v>15.071999999999999</v>
      </c>
      <c r="BU532" s="4">
        <v>0.53008200000000005</v>
      </c>
      <c r="BV532" s="4">
        <v>-5</v>
      </c>
      <c r="BW532" s="4">
        <v>0.59689800000000004</v>
      </c>
      <c r="BX532" s="4">
        <v>12.953879000000001</v>
      </c>
      <c r="BY532" s="4">
        <v>12.05734</v>
      </c>
    </row>
    <row r="533" spans="1:77">
      <c r="A533" s="2">
        <v>42438</v>
      </c>
      <c r="B533" s="28">
        <v>0.67197275462962969</v>
      </c>
      <c r="C533" s="4">
        <v>13.688000000000001</v>
      </c>
      <c r="D533" s="4">
        <v>1.3019000000000001</v>
      </c>
      <c r="E533" s="4" t="s">
        <v>155</v>
      </c>
      <c r="F533" s="4">
        <v>13018.692756</v>
      </c>
      <c r="G533" s="4">
        <v>799.5</v>
      </c>
      <c r="H533" s="4">
        <v>11.4</v>
      </c>
      <c r="I533" s="4">
        <v>1557.7</v>
      </c>
      <c r="K533" s="4">
        <v>0.1</v>
      </c>
      <c r="L533" s="4">
        <v>0.86870000000000003</v>
      </c>
      <c r="M533" s="4">
        <v>11.8904</v>
      </c>
      <c r="N533" s="4">
        <v>1.1309</v>
      </c>
      <c r="O533" s="4">
        <v>694.4991</v>
      </c>
      <c r="P533" s="4">
        <v>9.9324999999999992</v>
      </c>
      <c r="Q533" s="4">
        <v>704.4</v>
      </c>
      <c r="R533" s="4">
        <v>556.74549999999999</v>
      </c>
      <c r="S533" s="4">
        <v>7.9623999999999997</v>
      </c>
      <c r="T533" s="4">
        <v>564.70000000000005</v>
      </c>
      <c r="U533" s="4">
        <v>1557.6601000000001</v>
      </c>
      <c r="X533" s="4">
        <v>0</v>
      </c>
      <c r="Y533" s="4">
        <v>8.6900000000000005E-2</v>
      </c>
      <c r="Z533" s="4" t="s">
        <v>377</v>
      </c>
      <c r="AA533" s="4">
        <v>0</v>
      </c>
      <c r="AB533" s="4">
        <v>11.8</v>
      </c>
      <c r="AC533" s="4">
        <v>849</v>
      </c>
      <c r="AD533" s="4">
        <v>874</v>
      </c>
      <c r="AE533" s="4">
        <v>832</v>
      </c>
      <c r="AF533" s="4">
        <v>88</v>
      </c>
      <c r="AG533" s="4">
        <v>22.36</v>
      </c>
      <c r="AH533" s="4">
        <v>0.51</v>
      </c>
      <c r="AI533" s="4">
        <v>977</v>
      </c>
      <c r="AJ533" s="4">
        <v>-1</v>
      </c>
      <c r="AK533" s="4">
        <v>0</v>
      </c>
      <c r="AL533" s="4">
        <v>22</v>
      </c>
      <c r="AM533" s="4">
        <v>190.6</v>
      </c>
      <c r="AN533" s="4">
        <v>191</v>
      </c>
      <c r="AO533" s="4">
        <v>3</v>
      </c>
      <c r="AP533" s="4">
        <v>195</v>
      </c>
      <c r="AQ533" s="4" t="s">
        <v>155</v>
      </c>
      <c r="AR533" s="4">
        <v>2</v>
      </c>
      <c r="AS533" s="5">
        <v>0.87988425925925917</v>
      </c>
      <c r="AT533" s="4">
        <v>47.158352000000001</v>
      </c>
      <c r="AU533" s="4">
        <v>-88.487527999999998</v>
      </c>
      <c r="AV533" s="4">
        <v>349.4</v>
      </c>
      <c r="AW533" s="4">
        <v>42</v>
      </c>
      <c r="AX533" s="4">
        <v>12</v>
      </c>
      <c r="AY533" s="4">
        <v>8</v>
      </c>
      <c r="AZ533" s="4" t="s">
        <v>429</v>
      </c>
      <c r="BA533" s="4">
        <v>3</v>
      </c>
      <c r="BB533" s="4">
        <v>2.8650000000000002</v>
      </c>
      <c r="BC533" s="4">
        <v>4.3650000000000002</v>
      </c>
      <c r="BD533" s="4">
        <v>14.063000000000001</v>
      </c>
      <c r="BE533" s="4">
        <v>13.91</v>
      </c>
      <c r="BF533" s="4">
        <v>0.99</v>
      </c>
      <c r="BG533" s="4">
        <v>15.117000000000001</v>
      </c>
      <c r="BH533" s="4">
        <v>2736.5859999999998</v>
      </c>
      <c r="BI533" s="4">
        <v>165.661</v>
      </c>
      <c r="BJ533" s="4">
        <v>16.739000000000001</v>
      </c>
      <c r="BK533" s="4">
        <v>0.23899999999999999</v>
      </c>
      <c r="BL533" s="4">
        <v>16.978000000000002</v>
      </c>
      <c r="BM533" s="4">
        <v>13.419</v>
      </c>
      <c r="BN533" s="4">
        <v>0.192</v>
      </c>
      <c r="BO533" s="4">
        <v>13.61</v>
      </c>
      <c r="BP533" s="4">
        <v>11.8545</v>
      </c>
      <c r="BT533" s="4">
        <v>14.537000000000001</v>
      </c>
      <c r="BU533" s="4">
        <v>0.47957300000000003</v>
      </c>
      <c r="BV533" s="4">
        <v>-5</v>
      </c>
      <c r="BW533" s="4">
        <v>0.59765299999999999</v>
      </c>
      <c r="BX533" s="4">
        <v>11.719564999999999</v>
      </c>
      <c r="BY533" s="4">
        <v>12.072590999999999</v>
      </c>
    </row>
    <row r="534" spans="1:77">
      <c r="A534" s="2">
        <v>42438</v>
      </c>
      <c r="B534" s="28">
        <v>0.67198432870370362</v>
      </c>
      <c r="C534" s="4">
        <v>12.961</v>
      </c>
      <c r="D534" s="4">
        <v>2.2742</v>
      </c>
      <c r="E534" s="4" t="s">
        <v>155</v>
      </c>
      <c r="F534" s="4">
        <v>22741.578044999998</v>
      </c>
      <c r="G534" s="4">
        <v>790.2</v>
      </c>
      <c r="H534" s="4">
        <v>10.1</v>
      </c>
      <c r="I534" s="4">
        <v>2604</v>
      </c>
      <c r="K534" s="4">
        <v>0.1</v>
      </c>
      <c r="L534" s="4">
        <v>0.86460000000000004</v>
      </c>
      <c r="M534" s="4">
        <v>11.206799999999999</v>
      </c>
      <c r="N534" s="4">
        <v>1.9662999999999999</v>
      </c>
      <c r="O534" s="4">
        <v>683.20590000000004</v>
      </c>
      <c r="P534" s="4">
        <v>8.7209000000000003</v>
      </c>
      <c r="Q534" s="4">
        <v>691.9</v>
      </c>
      <c r="R534" s="4">
        <v>547.69230000000005</v>
      </c>
      <c r="S534" s="4">
        <v>6.9911000000000003</v>
      </c>
      <c r="T534" s="4">
        <v>554.70000000000005</v>
      </c>
      <c r="U534" s="4">
        <v>2604.0120000000002</v>
      </c>
      <c r="X534" s="4">
        <v>0</v>
      </c>
      <c r="Y534" s="4">
        <v>8.6499999999999994E-2</v>
      </c>
      <c r="Z534" s="4" t="s">
        <v>377</v>
      </c>
      <c r="AA534" s="4">
        <v>0</v>
      </c>
      <c r="AB534" s="4">
        <v>11.8</v>
      </c>
      <c r="AC534" s="4">
        <v>850</v>
      </c>
      <c r="AD534" s="4">
        <v>873</v>
      </c>
      <c r="AE534" s="4">
        <v>834</v>
      </c>
      <c r="AF534" s="4">
        <v>88</v>
      </c>
      <c r="AG534" s="4">
        <v>22.36</v>
      </c>
      <c r="AH534" s="4">
        <v>0.51</v>
      </c>
      <c r="AI534" s="4">
        <v>977</v>
      </c>
      <c r="AJ534" s="4">
        <v>-1</v>
      </c>
      <c r="AK534" s="4">
        <v>0</v>
      </c>
      <c r="AL534" s="4">
        <v>22</v>
      </c>
      <c r="AM534" s="4">
        <v>191</v>
      </c>
      <c r="AN534" s="4">
        <v>190.4</v>
      </c>
      <c r="AO534" s="4">
        <v>3</v>
      </c>
      <c r="AP534" s="4">
        <v>195</v>
      </c>
      <c r="AQ534" s="4" t="s">
        <v>155</v>
      </c>
      <c r="AR534" s="4">
        <v>2</v>
      </c>
      <c r="AS534" s="5">
        <v>0.87989583333333332</v>
      </c>
      <c r="AT534" s="4">
        <v>47.158363000000001</v>
      </c>
      <c r="AU534" s="4">
        <v>-88.487228999999999</v>
      </c>
      <c r="AV534" s="4">
        <v>352.1</v>
      </c>
      <c r="AW534" s="4">
        <v>49.7</v>
      </c>
      <c r="AX534" s="4">
        <v>12</v>
      </c>
      <c r="AY534" s="4">
        <v>8</v>
      </c>
      <c r="AZ534" s="4" t="s">
        <v>429</v>
      </c>
      <c r="BA534" s="4">
        <v>2.48</v>
      </c>
      <c r="BB534" s="4">
        <v>1.665</v>
      </c>
      <c r="BC534" s="4">
        <v>3.1</v>
      </c>
      <c r="BD534" s="4">
        <v>14.063000000000001</v>
      </c>
      <c r="BE534" s="4">
        <v>13.47</v>
      </c>
      <c r="BF534" s="4">
        <v>0.96</v>
      </c>
      <c r="BG534" s="4">
        <v>15.657</v>
      </c>
      <c r="BH534" s="4">
        <v>2529.846</v>
      </c>
      <c r="BI534" s="4">
        <v>282.51299999999998</v>
      </c>
      <c r="BJ534" s="4">
        <v>16.151</v>
      </c>
      <c r="BK534" s="4">
        <v>0.20599999999999999</v>
      </c>
      <c r="BL534" s="4">
        <v>16.356999999999999</v>
      </c>
      <c r="BM534" s="4">
        <v>12.948</v>
      </c>
      <c r="BN534" s="4">
        <v>0.16500000000000001</v>
      </c>
      <c r="BO534" s="4">
        <v>13.113</v>
      </c>
      <c r="BP534" s="4">
        <v>19.438099999999999</v>
      </c>
      <c r="BT534" s="4">
        <v>14.192</v>
      </c>
      <c r="BU534" s="4">
        <v>0.43234</v>
      </c>
      <c r="BV534" s="4">
        <v>-5</v>
      </c>
      <c r="BW534" s="4">
        <v>0.59789899999999996</v>
      </c>
      <c r="BX534" s="4">
        <v>10.565301</v>
      </c>
      <c r="BY534" s="4">
        <v>12.077562</v>
      </c>
    </row>
    <row r="535" spans="1:77">
      <c r="A535" s="2">
        <v>42438</v>
      </c>
      <c r="B535" s="28">
        <v>0.67199590277777776</v>
      </c>
      <c r="C535" s="4">
        <v>13.189</v>
      </c>
      <c r="D535" s="4">
        <v>2.4245000000000001</v>
      </c>
      <c r="E535" s="4" t="s">
        <v>155</v>
      </c>
      <c r="F535" s="4">
        <v>24245.480456000001</v>
      </c>
      <c r="G535" s="4">
        <v>823</v>
      </c>
      <c r="H535" s="4">
        <v>9.4</v>
      </c>
      <c r="I535" s="4">
        <v>3284.8</v>
      </c>
      <c r="K535" s="4">
        <v>0.1</v>
      </c>
      <c r="L535" s="4">
        <v>0.8609</v>
      </c>
      <c r="M535" s="4">
        <v>11.354100000000001</v>
      </c>
      <c r="N535" s="4">
        <v>2.0872000000000002</v>
      </c>
      <c r="O535" s="4">
        <v>708.51909999999998</v>
      </c>
      <c r="P535" s="4">
        <v>8.0886999999999993</v>
      </c>
      <c r="Q535" s="4">
        <v>716.6</v>
      </c>
      <c r="R535" s="4">
        <v>567.98469999999998</v>
      </c>
      <c r="S535" s="4">
        <v>6.4843000000000002</v>
      </c>
      <c r="T535" s="4">
        <v>574.5</v>
      </c>
      <c r="U535" s="4">
        <v>3284.7624000000001</v>
      </c>
      <c r="X535" s="4">
        <v>0</v>
      </c>
      <c r="Y535" s="4">
        <v>8.6099999999999996E-2</v>
      </c>
      <c r="Z535" s="4" t="s">
        <v>377</v>
      </c>
      <c r="AA535" s="4">
        <v>0</v>
      </c>
      <c r="AB535" s="4">
        <v>11.8</v>
      </c>
      <c r="AC535" s="4">
        <v>850</v>
      </c>
      <c r="AD535" s="4">
        <v>872</v>
      </c>
      <c r="AE535" s="4">
        <v>833</v>
      </c>
      <c r="AF535" s="4">
        <v>88</v>
      </c>
      <c r="AG535" s="4">
        <v>22.36</v>
      </c>
      <c r="AH535" s="4">
        <v>0.51</v>
      </c>
      <c r="AI535" s="4">
        <v>977</v>
      </c>
      <c r="AJ535" s="4">
        <v>-1</v>
      </c>
      <c r="AK535" s="4">
        <v>0</v>
      </c>
      <c r="AL535" s="4">
        <v>22</v>
      </c>
      <c r="AM535" s="4">
        <v>190.4</v>
      </c>
      <c r="AN535" s="4">
        <v>190</v>
      </c>
      <c r="AO535" s="4">
        <v>2.9</v>
      </c>
      <c r="AP535" s="4">
        <v>195</v>
      </c>
      <c r="AQ535" s="4" t="s">
        <v>155</v>
      </c>
      <c r="AR535" s="4">
        <v>2</v>
      </c>
      <c r="AS535" s="5">
        <v>0.87990740740740747</v>
      </c>
      <c r="AT535" s="4">
        <v>47.158378999999996</v>
      </c>
      <c r="AU535" s="4">
        <v>-88.486941000000002</v>
      </c>
      <c r="AV535" s="4">
        <v>353.7</v>
      </c>
      <c r="AW535" s="4">
        <v>48.5</v>
      </c>
      <c r="AX535" s="4">
        <v>12</v>
      </c>
      <c r="AY535" s="4">
        <v>8</v>
      </c>
      <c r="AZ535" s="4" t="s">
        <v>429</v>
      </c>
      <c r="BA535" s="4">
        <v>2.2650000000000001</v>
      </c>
      <c r="BB535" s="4">
        <v>1.1950000000000001</v>
      </c>
      <c r="BC535" s="4">
        <v>2.5950000000000002</v>
      </c>
      <c r="BD535" s="4">
        <v>14.063000000000001</v>
      </c>
      <c r="BE535" s="4">
        <v>13.09</v>
      </c>
      <c r="BF535" s="4">
        <v>0.93</v>
      </c>
      <c r="BG535" s="4">
        <v>16.163</v>
      </c>
      <c r="BH535" s="4">
        <v>2500.319</v>
      </c>
      <c r="BI535" s="4">
        <v>292.53899999999999</v>
      </c>
      <c r="BJ535" s="4">
        <v>16.338999999999999</v>
      </c>
      <c r="BK535" s="4">
        <v>0.187</v>
      </c>
      <c r="BL535" s="4">
        <v>16.526</v>
      </c>
      <c r="BM535" s="4">
        <v>13.098000000000001</v>
      </c>
      <c r="BN535" s="4">
        <v>0.15</v>
      </c>
      <c r="BO535" s="4">
        <v>13.247999999999999</v>
      </c>
      <c r="BP535" s="4">
        <v>23.919</v>
      </c>
      <c r="BT535" s="4">
        <v>13.784000000000001</v>
      </c>
      <c r="BU535" s="4">
        <v>0.38125900000000001</v>
      </c>
      <c r="BV535" s="4">
        <v>-5</v>
      </c>
      <c r="BW535" s="4">
        <v>0.59589899999999996</v>
      </c>
      <c r="BX535" s="4">
        <v>9.3170230000000007</v>
      </c>
      <c r="BY535" s="4">
        <v>12.037158</v>
      </c>
    </row>
    <row r="536" spans="1:77">
      <c r="A536" s="2">
        <v>42438</v>
      </c>
      <c r="B536" s="28">
        <v>0.67200747685185191</v>
      </c>
      <c r="C536" s="4">
        <v>13.01</v>
      </c>
      <c r="D536" s="4">
        <v>1.9057999999999999</v>
      </c>
      <c r="E536" s="4" t="s">
        <v>155</v>
      </c>
      <c r="F536" s="4">
        <v>19058.184039</v>
      </c>
      <c r="G536" s="4">
        <v>640.4</v>
      </c>
      <c r="H536" s="4">
        <v>17.100000000000001</v>
      </c>
      <c r="I536" s="4">
        <v>1903.9</v>
      </c>
      <c r="K536" s="4">
        <v>0.1</v>
      </c>
      <c r="L536" s="4">
        <v>0.86819999999999997</v>
      </c>
      <c r="M536" s="4">
        <v>11.2951</v>
      </c>
      <c r="N536" s="4">
        <v>1.6546000000000001</v>
      </c>
      <c r="O536" s="4">
        <v>555.95249999999999</v>
      </c>
      <c r="P536" s="4">
        <v>14.8345</v>
      </c>
      <c r="Q536" s="4">
        <v>570.79999999999995</v>
      </c>
      <c r="R536" s="4">
        <v>445.67959999999999</v>
      </c>
      <c r="S536" s="4">
        <v>11.892099999999999</v>
      </c>
      <c r="T536" s="4">
        <v>457.6</v>
      </c>
      <c r="U536" s="4">
        <v>1903.8741</v>
      </c>
      <c r="X536" s="4">
        <v>0</v>
      </c>
      <c r="Y536" s="4">
        <v>8.6800000000000002E-2</v>
      </c>
      <c r="Z536" s="4" t="s">
        <v>377</v>
      </c>
      <c r="AA536" s="4">
        <v>0</v>
      </c>
      <c r="AB536" s="4">
        <v>11.8</v>
      </c>
      <c r="AC536" s="4">
        <v>847</v>
      </c>
      <c r="AD536" s="4">
        <v>871</v>
      </c>
      <c r="AE536" s="4">
        <v>828</v>
      </c>
      <c r="AF536" s="4">
        <v>88</v>
      </c>
      <c r="AG536" s="4">
        <v>22.36</v>
      </c>
      <c r="AH536" s="4">
        <v>0.51</v>
      </c>
      <c r="AI536" s="4">
        <v>977</v>
      </c>
      <c r="AJ536" s="4">
        <v>-1</v>
      </c>
      <c r="AK536" s="4">
        <v>0</v>
      </c>
      <c r="AL536" s="4">
        <v>22</v>
      </c>
      <c r="AM536" s="4">
        <v>190.6</v>
      </c>
      <c r="AN536" s="4">
        <v>190</v>
      </c>
      <c r="AO536" s="4">
        <v>3</v>
      </c>
      <c r="AP536" s="4">
        <v>195</v>
      </c>
      <c r="AQ536" s="4" t="s">
        <v>155</v>
      </c>
      <c r="AR536" s="4">
        <v>2</v>
      </c>
      <c r="AS536" s="5">
        <v>0.87991898148148151</v>
      </c>
      <c r="AT536" s="4">
        <v>47.158397000000001</v>
      </c>
      <c r="AU536" s="4">
        <v>-88.486680000000007</v>
      </c>
      <c r="AV536" s="4">
        <v>354.1</v>
      </c>
      <c r="AW536" s="4">
        <v>45.1</v>
      </c>
      <c r="AX536" s="4">
        <v>12</v>
      </c>
      <c r="AY536" s="4">
        <v>8</v>
      </c>
      <c r="AZ536" s="4" t="s">
        <v>429</v>
      </c>
      <c r="BA536" s="4">
        <v>1.845</v>
      </c>
      <c r="BB536" s="4">
        <v>1.17</v>
      </c>
      <c r="BC536" s="4">
        <v>2.6349999999999998</v>
      </c>
      <c r="BD536" s="4">
        <v>14.063000000000001</v>
      </c>
      <c r="BE536" s="4">
        <v>13.86</v>
      </c>
      <c r="BF536" s="4">
        <v>0.99</v>
      </c>
      <c r="BG536" s="4">
        <v>15.182</v>
      </c>
      <c r="BH536" s="4">
        <v>2606.8939999999998</v>
      </c>
      <c r="BI536" s="4">
        <v>243.05699999999999</v>
      </c>
      <c r="BJ536" s="4">
        <v>13.436999999999999</v>
      </c>
      <c r="BK536" s="4">
        <v>0.35899999999999999</v>
      </c>
      <c r="BL536" s="4">
        <v>13.795999999999999</v>
      </c>
      <c r="BM536" s="4">
        <v>10.772</v>
      </c>
      <c r="BN536" s="4">
        <v>0.28699999999999998</v>
      </c>
      <c r="BO536" s="4">
        <v>11.058999999999999</v>
      </c>
      <c r="BP536" s="4">
        <v>14.530099999999999</v>
      </c>
      <c r="BT536" s="4">
        <v>14.57</v>
      </c>
      <c r="BU536" s="4">
        <v>0.29620600000000002</v>
      </c>
      <c r="BV536" s="4">
        <v>-5</v>
      </c>
      <c r="BW536" s="4">
        <v>0.59499999999999997</v>
      </c>
      <c r="BX536" s="4">
        <v>7.2385339999999996</v>
      </c>
      <c r="BY536" s="4">
        <v>12.019</v>
      </c>
    </row>
    <row r="537" spans="1:77">
      <c r="A537" s="2">
        <v>42438</v>
      </c>
      <c r="B537" s="28">
        <v>0.67201905092592595</v>
      </c>
      <c r="C537" s="4">
        <v>12.612</v>
      </c>
      <c r="D537" s="4">
        <v>3.2665000000000002</v>
      </c>
      <c r="E537" s="4" t="s">
        <v>155</v>
      </c>
      <c r="F537" s="4">
        <v>32665.273179</v>
      </c>
      <c r="G537" s="4">
        <v>304.10000000000002</v>
      </c>
      <c r="H537" s="4">
        <v>16.600000000000001</v>
      </c>
      <c r="I537" s="4">
        <v>1459.3</v>
      </c>
      <c r="K537" s="4">
        <v>0.1</v>
      </c>
      <c r="L537" s="4">
        <v>0.85940000000000005</v>
      </c>
      <c r="M537" s="4">
        <v>10.839499999999999</v>
      </c>
      <c r="N537" s="4">
        <v>2.8073999999999999</v>
      </c>
      <c r="O537" s="4">
        <v>261.39019999999999</v>
      </c>
      <c r="P537" s="4">
        <v>14.2668</v>
      </c>
      <c r="Q537" s="4">
        <v>275.7</v>
      </c>
      <c r="R537" s="4">
        <v>209.5436</v>
      </c>
      <c r="S537" s="4">
        <v>11.4369</v>
      </c>
      <c r="T537" s="4">
        <v>221</v>
      </c>
      <c r="U537" s="4">
        <v>1459.2505000000001</v>
      </c>
      <c r="X537" s="4">
        <v>0</v>
      </c>
      <c r="Y537" s="4">
        <v>8.5900000000000004E-2</v>
      </c>
      <c r="Z537" s="4" t="s">
        <v>377</v>
      </c>
      <c r="AA537" s="4">
        <v>0</v>
      </c>
      <c r="AB537" s="4">
        <v>11.7</v>
      </c>
      <c r="AC537" s="4">
        <v>845</v>
      </c>
      <c r="AD537" s="4">
        <v>870</v>
      </c>
      <c r="AE537" s="4">
        <v>825</v>
      </c>
      <c r="AF537" s="4">
        <v>88</v>
      </c>
      <c r="AG537" s="4">
        <v>22.36</v>
      </c>
      <c r="AH537" s="4">
        <v>0.51</v>
      </c>
      <c r="AI537" s="4">
        <v>977</v>
      </c>
      <c r="AJ537" s="4">
        <v>-1</v>
      </c>
      <c r="AK537" s="4">
        <v>0</v>
      </c>
      <c r="AL537" s="4">
        <v>22</v>
      </c>
      <c r="AM537" s="4">
        <v>190.4</v>
      </c>
      <c r="AN537" s="4">
        <v>190</v>
      </c>
      <c r="AO537" s="4">
        <v>2.9</v>
      </c>
      <c r="AP537" s="4">
        <v>195</v>
      </c>
      <c r="AQ537" s="4" t="s">
        <v>155</v>
      </c>
      <c r="AR537" s="4">
        <v>2</v>
      </c>
      <c r="AS537" s="5">
        <v>0.87993055555555555</v>
      </c>
      <c r="AT537" s="4">
        <v>47.158408999999999</v>
      </c>
      <c r="AU537" s="4">
        <v>-88.486425999999994</v>
      </c>
      <c r="AV537" s="4">
        <v>354.1</v>
      </c>
      <c r="AW537" s="4">
        <v>44</v>
      </c>
      <c r="AX537" s="4">
        <v>12</v>
      </c>
      <c r="AY537" s="4">
        <v>8</v>
      </c>
      <c r="AZ537" s="4" t="s">
        <v>429</v>
      </c>
      <c r="BA537" s="4">
        <v>1.4701299999999999</v>
      </c>
      <c r="BB537" s="4">
        <v>1.1000000000000001</v>
      </c>
      <c r="BC537" s="4">
        <v>2.275325</v>
      </c>
      <c r="BD537" s="4">
        <v>14.063000000000001</v>
      </c>
      <c r="BE537" s="4">
        <v>12.95</v>
      </c>
      <c r="BF537" s="4">
        <v>0.92</v>
      </c>
      <c r="BG537" s="4">
        <v>16.353999999999999</v>
      </c>
      <c r="BH537" s="4">
        <v>2382.973</v>
      </c>
      <c r="BI537" s="4">
        <v>392.81700000000001</v>
      </c>
      <c r="BJ537" s="4">
        <v>6.0179999999999998</v>
      </c>
      <c r="BK537" s="4">
        <v>0.32800000000000001</v>
      </c>
      <c r="BL537" s="4">
        <v>6.3460000000000001</v>
      </c>
      <c r="BM537" s="4">
        <v>4.8239999999999998</v>
      </c>
      <c r="BN537" s="4">
        <v>0.26300000000000001</v>
      </c>
      <c r="BO537" s="4">
        <v>5.0869999999999997</v>
      </c>
      <c r="BP537" s="4">
        <v>10.6081</v>
      </c>
      <c r="BT537" s="4">
        <v>13.738</v>
      </c>
      <c r="BU537" s="4">
        <v>0.23746999999999999</v>
      </c>
      <c r="BV537" s="4">
        <v>-5</v>
      </c>
      <c r="BW537" s="4">
        <v>0.59444900000000001</v>
      </c>
      <c r="BX537" s="4">
        <v>5.8031730000000001</v>
      </c>
      <c r="BY537" s="4">
        <v>12.00787</v>
      </c>
    </row>
    <row r="538" spans="1:77">
      <c r="A538" s="2">
        <v>42438</v>
      </c>
      <c r="B538" s="28">
        <v>0.67203062499999999</v>
      </c>
      <c r="C538" s="4">
        <v>12.32</v>
      </c>
      <c r="D538" s="4">
        <v>3.5432999999999999</v>
      </c>
      <c r="E538" s="4" t="s">
        <v>155</v>
      </c>
      <c r="F538" s="4">
        <v>35432.514818000003</v>
      </c>
      <c r="G538" s="4">
        <v>165.8</v>
      </c>
      <c r="H538" s="4">
        <v>14.5</v>
      </c>
      <c r="I538" s="4">
        <v>1368.5</v>
      </c>
      <c r="K538" s="4">
        <v>0.1</v>
      </c>
      <c r="L538" s="4">
        <v>0.85919999999999996</v>
      </c>
      <c r="M538" s="4">
        <v>10.585699999999999</v>
      </c>
      <c r="N538" s="4">
        <v>3.0445000000000002</v>
      </c>
      <c r="O538" s="4">
        <v>142.422</v>
      </c>
      <c r="P538" s="4">
        <v>12.4589</v>
      </c>
      <c r="Q538" s="4">
        <v>154.9</v>
      </c>
      <c r="R538" s="4">
        <v>114.17270000000001</v>
      </c>
      <c r="S538" s="4">
        <v>9.9876000000000005</v>
      </c>
      <c r="T538" s="4">
        <v>124.2</v>
      </c>
      <c r="U538" s="4">
        <v>1368.4899</v>
      </c>
      <c r="X538" s="4">
        <v>0</v>
      </c>
      <c r="Y538" s="4">
        <v>8.5900000000000004E-2</v>
      </c>
      <c r="Z538" s="4" t="s">
        <v>377</v>
      </c>
      <c r="AA538" s="4">
        <v>0</v>
      </c>
      <c r="AB538" s="4">
        <v>11.8</v>
      </c>
      <c r="AC538" s="4">
        <v>844</v>
      </c>
      <c r="AD538" s="4">
        <v>868</v>
      </c>
      <c r="AE538" s="4">
        <v>824</v>
      </c>
      <c r="AF538" s="4">
        <v>88</v>
      </c>
      <c r="AG538" s="4">
        <v>22.36</v>
      </c>
      <c r="AH538" s="4">
        <v>0.51</v>
      </c>
      <c r="AI538" s="4">
        <v>977</v>
      </c>
      <c r="AJ538" s="4">
        <v>-1</v>
      </c>
      <c r="AK538" s="4">
        <v>0</v>
      </c>
      <c r="AL538" s="4">
        <v>22</v>
      </c>
      <c r="AM538" s="4">
        <v>190</v>
      </c>
      <c r="AN538" s="4">
        <v>190</v>
      </c>
      <c r="AO538" s="4">
        <v>2.8</v>
      </c>
      <c r="AP538" s="4">
        <v>195</v>
      </c>
      <c r="AQ538" s="4" t="s">
        <v>155</v>
      </c>
      <c r="AR538" s="4">
        <v>2</v>
      </c>
      <c r="AS538" s="5">
        <v>0.87994212962962959</v>
      </c>
      <c r="AT538" s="4">
        <v>47.158696999999997</v>
      </c>
      <c r="AU538" s="4">
        <v>-88.486301999999995</v>
      </c>
      <c r="AV538" s="4">
        <v>326</v>
      </c>
      <c r="AW538" s="4">
        <v>42.4</v>
      </c>
      <c r="AX538" s="4">
        <v>12</v>
      </c>
      <c r="AY538" s="4">
        <v>9</v>
      </c>
      <c r="AZ538" s="4" t="s">
        <v>418</v>
      </c>
      <c r="BA538" s="4">
        <v>1.594895</v>
      </c>
      <c r="BB538" s="4">
        <v>1.0350349999999999</v>
      </c>
      <c r="BC538" s="4">
        <v>2.22993</v>
      </c>
      <c r="BD538" s="4">
        <v>14.063000000000001</v>
      </c>
      <c r="BE538" s="4">
        <v>12.93</v>
      </c>
      <c r="BF538" s="4">
        <v>0.92</v>
      </c>
      <c r="BG538" s="4">
        <v>16.382999999999999</v>
      </c>
      <c r="BH538" s="4">
        <v>2331.5439999999999</v>
      </c>
      <c r="BI538" s="4">
        <v>426.78800000000001</v>
      </c>
      <c r="BJ538" s="4">
        <v>3.2850000000000001</v>
      </c>
      <c r="BK538" s="4">
        <v>0.28699999999999998</v>
      </c>
      <c r="BL538" s="4">
        <v>3.5720000000000001</v>
      </c>
      <c r="BM538" s="4">
        <v>2.633</v>
      </c>
      <c r="BN538" s="4">
        <v>0.23</v>
      </c>
      <c r="BO538" s="4">
        <v>2.8639999999999999</v>
      </c>
      <c r="BP538" s="4">
        <v>9.9669000000000008</v>
      </c>
      <c r="BT538" s="4">
        <v>13.76</v>
      </c>
      <c r="BU538" s="4">
        <v>0.235571</v>
      </c>
      <c r="BV538" s="4">
        <v>-5</v>
      </c>
      <c r="BW538" s="4">
        <v>0.59399999999999997</v>
      </c>
      <c r="BX538" s="4">
        <v>5.756767</v>
      </c>
      <c r="BY538" s="4">
        <v>11.998799999999999</v>
      </c>
    </row>
    <row r="539" spans="1:77">
      <c r="A539" s="2">
        <v>42438</v>
      </c>
      <c r="B539" s="28">
        <v>0.67204219907407403</v>
      </c>
      <c r="C539" s="4">
        <v>12.345000000000001</v>
      </c>
      <c r="D539" s="4">
        <v>3.5045999999999999</v>
      </c>
      <c r="E539" s="4" t="s">
        <v>155</v>
      </c>
      <c r="F539" s="4">
        <v>35045.72363</v>
      </c>
      <c r="G539" s="4">
        <v>71.8</v>
      </c>
      <c r="H539" s="4">
        <v>14.5</v>
      </c>
      <c r="I539" s="4">
        <v>1328.8</v>
      </c>
      <c r="K539" s="4">
        <v>0.1</v>
      </c>
      <c r="L539" s="4">
        <v>0.85940000000000005</v>
      </c>
      <c r="M539" s="4">
        <v>10.609299999999999</v>
      </c>
      <c r="N539" s="4">
        <v>3.0118999999999998</v>
      </c>
      <c r="O539" s="4">
        <v>61.698500000000003</v>
      </c>
      <c r="P539" s="4">
        <v>12.4504</v>
      </c>
      <c r="Q539" s="4">
        <v>74.099999999999994</v>
      </c>
      <c r="R539" s="4">
        <v>49.460599999999999</v>
      </c>
      <c r="S539" s="4">
        <v>9.9808000000000003</v>
      </c>
      <c r="T539" s="4">
        <v>59.4</v>
      </c>
      <c r="U539" s="4">
        <v>1328.7816</v>
      </c>
      <c r="X539" s="4">
        <v>0</v>
      </c>
      <c r="Y539" s="4">
        <v>8.5900000000000004E-2</v>
      </c>
      <c r="Z539" s="4" t="s">
        <v>377</v>
      </c>
      <c r="AA539" s="4">
        <v>0</v>
      </c>
      <c r="AB539" s="4">
        <v>11.8</v>
      </c>
      <c r="AC539" s="4">
        <v>843</v>
      </c>
      <c r="AD539" s="4">
        <v>867</v>
      </c>
      <c r="AE539" s="4">
        <v>823</v>
      </c>
      <c r="AF539" s="4">
        <v>88</v>
      </c>
      <c r="AG539" s="4">
        <v>22.36</v>
      </c>
      <c r="AH539" s="4">
        <v>0.51</v>
      </c>
      <c r="AI539" s="4">
        <v>977</v>
      </c>
      <c r="AJ539" s="4">
        <v>-1</v>
      </c>
      <c r="AK539" s="4">
        <v>0</v>
      </c>
      <c r="AL539" s="4">
        <v>22</v>
      </c>
      <c r="AM539" s="4">
        <v>190</v>
      </c>
      <c r="AN539" s="4">
        <v>189.4</v>
      </c>
      <c r="AO539" s="4">
        <v>2.7</v>
      </c>
      <c r="AP539" s="4">
        <v>195</v>
      </c>
      <c r="AQ539" s="4" t="s">
        <v>155</v>
      </c>
      <c r="AR539" s="4">
        <v>2</v>
      </c>
      <c r="AS539" s="5">
        <v>0.87995370370370374</v>
      </c>
      <c r="AT539" s="4">
        <v>47.158819000000001</v>
      </c>
      <c r="AU539" s="4">
        <v>-88.486161999999993</v>
      </c>
      <c r="AV539" s="4">
        <v>312.60000000000002</v>
      </c>
      <c r="AW539" s="4">
        <v>38.700000000000003</v>
      </c>
      <c r="AX539" s="4">
        <v>12</v>
      </c>
      <c r="AY539" s="4">
        <v>7</v>
      </c>
      <c r="AZ539" s="4" t="s">
        <v>432</v>
      </c>
      <c r="BA539" s="4">
        <v>1.5049999999999999</v>
      </c>
      <c r="BB539" s="4">
        <v>1.0649999999999999</v>
      </c>
      <c r="BC539" s="4">
        <v>2.2999999999999998</v>
      </c>
      <c r="BD539" s="4">
        <v>14.063000000000001</v>
      </c>
      <c r="BE539" s="4">
        <v>12.95</v>
      </c>
      <c r="BF539" s="4">
        <v>0.92</v>
      </c>
      <c r="BG539" s="4">
        <v>16.359000000000002</v>
      </c>
      <c r="BH539" s="4">
        <v>2338.9520000000002</v>
      </c>
      <c r="BI539" s="4">
        <v>422.61799999999999</v>
      </c>
      <c r="BJ539" s="4">
        <v>1.4239999999999999</v>
      </c>
      <c r="BK539" s="4">
        <v>0.28699999999999998</v>
      </c>
      <c r="BL539" s="4">
        <v>1.712</v>
      </c>
      <c r="BM539" s="4">
        <v>1.1419999999999999</v>
      </c>
      <c r="BN539" s="4">
        <v>0.23</v>
      </c>
      <c r="BO539" s="4">
        <v>1.3720000000000001</v>
      </c>
      <c r="BP539" s="4">
        <v>9.6868999999999996</v>
      </c>
      <c r="BT539" s="4">
        <v>13.776</v>
      </c>
      <c r="BU539" s="4">
        <v>0.22075600000000001</v>
      </c>
      <c r="BV539" s="4">
        <v>-5</v>
      </c>
      <c r="BW539" s="4">
        <v>0.593449</v>
      </c>
      <c r="BX539" s="4">
        <v>5.3947250000000002</v>
      </c>
      <c r="BY539" s="4">
        <v>11.98767</v>
      </c>
    </row>
    <row r="540" spans="1:77">
      <c r="A540" s="2">
        <v>42438</v>
      </c>
      <c r="B540" s="28">
        <v>0.67205377314814818</v>
      </c>
      <c r="C540" s="4">
        <v>12.467000000000001</v>
      </c>
      <c r="D540" s="4">
        <v>3.5163000000000002</v>
      </c>
      <c r="E540" s="4" t="s">
        <v>155</v>
      </c>
      <c r="F540" s="4">
        <v>35162.878661000002</v>
      </c>
      <c r="G540" s="4">
        <v>64.599999999999994</v>
      </c>
      <c r="H540" s="4">
        <v>14.1</v>
      </c>
      <c r="I540" s="4">
        <v>1216.5</v>
      </c>
      <c r="K540" s="4">
        <v>0.1</v>
      </c>
      <c r="L540" s="4">
        <v>0.85850000000000004</v>
      </c>
      <c r="M540" s="4">
        <v>10.7026</v>
      </c>
      <c r="N540" s="4">
        <v>3.0186000000000002</v>
      </c>
      <c r="O540" s="4">
        <v>55.483199999999997</v>
      </c>
      <c r="P540" s="4">
        <v>12.121499999999999</v>
      </c>
      <c r="Q540" s="4">
        <v>67.599999999999994</v>
      </c>
      <c r="R540" s="4">
        <v>44.478200000000001</v>
      </c>
      <c r="S540" s="4">
        <v>9.7172000000000001</v>
      </c>
      <c r="T540" s="4">
        <v>54.2</v>
      </c>
      <c r="U540" s="4">
        <v>1216.5</v>
      </c>
      <c r="X540" s="4">
        <v>0</v>
      </c>
      <c r="Y540" s="4">
        <v>8.5800000000000001E-2</v>
      </c>
      <c r="Z540" s="4" t="s">
        <v>377</v>
      </c>
      <c r="AA540" s="4">
        <v>0</v>
      </c>
      <c r="AB540" s="4">
        <v>11.7</v>
      </c>
      <c r="AC540" s="4">
        <v>844</v>
      </c>
      <c r="AD540" s="4">
        <v>867</v>
      </c>
      <c r="AE540" s="4">
        <v>824</v>
      </c>
      <c r="AF540" s="4">
        <v>88</v>
      </c>
      <c r="AG540" s="4">
        <v>22.36</v>
      </c>
      <c r="AH540" s="4">
        <v>0.51</v>
      </c>
      <c r="AI540" s="4">
        <v>977</v>
      </c>
      <c r="AJ540" s="4">
        <v>-1</v>
      </c>
      <c r="AK540" s="4">
        <v>0</v>
      </c>
      <c r="AL540" s="4">
        <v>22</v>
      </c>
      <c r="AM540" s="4">
        <v>190</v>
      </c>
      <c r="AN540" s="4">
        <v>189</v>
      </c>
      <c r="AO540" s="4">
        <v>2.7</v>
      </c>
      <c r="AP540" s="4">
        <v>195</v>
      </c>
      <c r="AQ540" s="4" t="s">
        <v>155</v>
      </c>
      <c r="AR540" s="4">
        <v>2</v>
      </c>
      <c r="AS540" s="5">
        <v>0.87996527777777789</v>
      </c>
      <c r="AT540" s="4">
        <v>47.158772999999997</v>
      </c>
      <c r="AU540" s="4">
        <v>-88.485972000000004</v>
      </c>
      <c r="AV540" s="4">
        <v>316.8</v>
      </c>
      <c r="AW540" s="4">
        <v>34.4</v>
      </c>
      <c r="AX540" s="4">
        <v>12</v>
      </c>
      <c r="AY540" s="4">
        <v>8</v>
      </c>
      <c r="AZ540" s="4" t="s">
        <v>421</v>
      </c>
      <c r="BA540" s="4">
        <v>1.2050000000000001</v>
      </c>
      <c r="BB540" s="4">
        <v>1.1000000000000001</v>
      </c>
      <c r="BC540" s="4">
        <v>1.91</v>
      </c>
      <c r="BD540" s="4">
        <v>14.063000000000001</v>
      </c>
      <c r="BE540" s="4">
        <v>12.86</v>
      </c>
      <c r="BF540" s="4">
        <v>0.91</v>
      </c>
      <c r="BG540" s="4">
        <v>16.486999999999998</v>
      </c>
      <c r="BH540" s="4">
        <v>2344.3409999999999</v>
      </c>
      <c r="BI540" s="4">
        <v>420.83800000000002</v>
      </c>
      <c r="BJ540" s="4">
        <v>1.2729999999999999</v>
      </c>
      <c r="BK540" s="4">
        <v>0.27800000000000002</v>
      </c>
      <c r="BL540" s="4">
        <v>1.5509999999999999</v>
      </c>
      <c r="BM540" s="4">
        <v>1.02</v>
      </c>
      <c r="BN540" s="4">
        <v>0.223</v>
      </c>
      <c r="BO540" s="4">
        <v>1.2430000000000001</v>
      </c>
      <c r="BP540" s="4">
        <v>8.8112999999999992</v>
      </c>
      <c r="BT540" s="4">
        <v>13.673</v>
      </c>
      <c r="BU540" s="4">
        <v>0.23405999999999999</v>
      </c>
      <c r="BV540" s="4">
        <v>-5</v>
      </c>
      <c r="BW540" s="4">
        <v>0.59299999999999997</v>
      </c>
      <c r="BX540" s="4">
        <v>5.7198419999999999</v>
      </c>
      <c r="BY540" s="4">
        <v>11.9786</v>
      </c>
    </row>
    <row r="541" spans="1:77">
      <c r="A541" s="2">
        <v>42438</v>
      </c>
      <c r="B541" s="28">
        <v>0.67206534722222233</v>
      </c>
      <c r="C541" s="4">
        <v>12.249000000000001</v>
      </c>
      <c r="D541" s="4">
        <v>3.4929999999999999</v>
      </c>
      <c r="E541" s="4" t="s">
        <v>155</v>
      </c>
      <c r="F541" s="4">
        <v>34929.779286999998</v>
      </c>
      <c r="G541" s="4">
        <v>61.8</v>
      </c>
      <c r="H541" s="4">
        <v>12.1</v>
      </c>
      <c r="I541" s="4">
        <v>1363</v>
      </c>
      <c r="K541" s="4">
        <v>0.1</v>
      </c>
      <c r="L541" s="4">
        <v>0.86019999999999996</v>
      </c>
      <c r="M541" s="4">
        <v>10.536799999999999</v>
      </c>
      <c r="N541" s="4">
        <v>3.0047000000000001</v>
      </c>
      <c r="O541" s="4">
        <v>53.128100000000003</v>
      </c>
      <c r="P541" s="4">
        <v>10.3977</v>
      </c>
      <c r="Q541" s="4">
        <v>63.5</v>
      </c>
      <c r="R541" s="4">
        <v>42.590200000000003</v>
      </c>
      <c r="S541" s="4">
        <v>8.3353000000000002</v>
      </c>
      <c r="T541" s="4">
        <v>50.9</v>
      </c>
      <c r="U541" s="4">
        <v>1363.0467000000001</v>
      </c>
      <c r="X541" s="4">
        <v>0</v>
      </c>
      <c r="Y541" s="4">
        <v>8.5999999999999993E-2</v>
      </c>
      <c r="Z541" s="4" t="s">
        <v>377</v>
      </c>
      <c r="AA541" s="4">
        <v>0</v>
      </c>
      <c r="AB541" s="4">
        <v>11.8</v>
      </c>
      <c r="AC541" s="4">
        <v>843</v>
      </c>
      <c r="AD541" s="4">
        <v>866</v>
      </c>
      <c r="AE541" s="4">
        <v>824</v>
      </c>
      <c r="AF541" s="4">
        <v>88</v>
      </c>
      <c r="AG541" s="4">
        <v>22.36</v>
      </c>
      <c r="AH541" s="4">
        <v>0.51</v>
      </c>
      <c r="AI541" s="4">
        <v>977</v>
      </c>
      <c r="AJ541" s="4">
        <v>-1</v>
      </c>
      <c r="AK541" s="4">
        <v>0</v>
      </c>
      <c r="AL541" s="4">
        <v>22</v>
      </c>
      <c r="AM541" s="4">
        <v>190</v>
      </c>
      <c r="AN541" s="4">
        <v>189</v>
      </c>
      <c r="AO541" s="4">
        <v>2.7</v>
      </c>
      <c r="AP541" s="4">
        <v>195</v>
      </c>
      <c r="AQ541" s="4" t="s">
        <v>155</v>
      </c>
      <c r="AR541" s="4">
        <v>2</v>
      </c>
      <c r="AS541" s="5">
        <v>0.87997685185185182</v>
      </c>
      <c r="AT541" s="4">
        <v>47.158738</v>
      </c>
      <c r="AU541" s="4">
        <v>-88.485799</v>
      </c>
      <c r="AV541" s="4">
        <v>318.10000000000002</v>
      </c>
      <c r="AW541" s="4">
        <v>31.9</v>
      </c>
      <c r="AX541" s="4">
        <v>12</v>
      </c>
      <c r="AY541" s="4">
        <v>8</v>
      </c>
      <c r="AZ541" s="4" t="s">
        <v>421</v>
      </c>
      <c r="BA541" s="4">
        <v>1.1000000000000001</v>
      </c>
      <c r="BB541" s="4">
        <v>1.1000000000000001</v>
      </c>
      <c r="BC541" s="4">
        <v>1.7</v>
      </c>
      <c r="BD541" s="4">
        <v>14.063000000000001</v>
      </c>
      <c r="BE541" s="4">
        <v>13.03</v>
      </c>
      <c r="BF541" s="4">
        <v>0.93</v>
      </c>
      <c r="BG541" s="4">
        <v>16.251999999999999</v>
      </c>
      <c r="BH541" s="4">
        <v>2335.962</v>
      </c>
      <c r="BI541" s="4">
        <v>423.964</v>
      </c>
      <c r="BJ541" s="4">
        <v>1.2330000000000001</v>
      </c>
      <c r="BK541" s="4">
        <v>0.24099999999999999</v>
      </c>
      <c r="BL541" s="4">
        <v>1.4750000000000001</v>
      </c>
      <c r="BM541" s="4">
        <v>0.98899999999999999</v>
      </c>
      <c r="BN541" s="4">
        <v>0.19400000000000001</v>
      </c>
      <c r="BO541" s="4">
        <v>1.1819999999999999</v>
      </c>
      <c r="BP541" s="4">
        <v>9.9923000000000002</v>
      </c>
      <c r="BT541" s="4">
        <v>13.866</v>
      </c>
      <c r="BU541" s="4">
        <v>0.26816299999999998</v>
      </c>
      <c r="BV541" s="4">
        <v>-5</v>
      </c>
      <c r="BW541" s="4">
        <v>0.59299999999999997</v>
      </c>
      <c r="BX541" s="4">
        <v>6.5532339999999998</v>
      </c>
      <c r="BY541" s="4">
        <v>11.9786</v>
      </c>
    </row>
    <row r="542" spans="1:77">
      <c r="A542" s="2">
        <v>42438</v>
      </c>
      <c r="B542" s="28">
        <v>0.67207692129629626</v>
      </c>
      <c r="C542" s="4">
        <v>12.797000000000001</v>
      </c>
      <c r="D542" s="4">
        <v>2.9531000000000001</v>
      </c>
      <c r="E542" s="4" t="s">
        <v>155</v>
      </c>
      <c r="F542" s="4">
        <v>29530.797963000001</v>
      </c>
      <c r="G542" s="4">
        <v>61.3</v>
      </c>
      <c r="H542" s="4">
        <v>12</v>
      </c>
      <c r="I542" s="4">
        <v>1081.8</v>
      </c>
      <c r="K542" s="4">
        <v>0.1</v>
      </c>
      <c r="L542" s="4">
        <v>0.86119999999999997</v>
      </c>
      <c r="M542" s="4">
        <v>11.020300000000001</v>
      </c>
      <c r="N542" s="4">
        <v>2.5430999999999999</v>
      </c>
      <c r="O542" s="4">
        <v>52.792099999999998</v>
      </c>
      <c r="P542" s="4">
        <v>10.334</v>
      </c>
      <c r="Q542" s="4">
        <v>63.1</v>
      </c>
      <c r="R542" s="4">
        <v>42.320799999999998</v>
      </c>
      <c r="S542" s="4">
        <v>8.2843</v>
      </c>
      <c r="T542" s="4">
        <v>50.6</v>
      </c>
      <c r="U542" s="4">
        <v>1081.8012000000001</v>
      </c>
      <c r="X542" s="4">
        <v>0</v>
      </c>
      <c r="Y542" s="4">
        <v>8.6099999999999996E-2</v>
      </c>
      <c r="Z542" s="4" t="s">
        <v>377</v>
      </c>
      <c r="AA542" s="4">
        <v>0</v>
      </c>
      <c r="AB542" s="4">
        <v>11.7</v>
      </c>
      <c r="AC542" s="4">
        <v>844</v>
      </c>
      <c r="AD542" s="4">
        <v>868</v>
      </c>
      <c r="AE542" s="4">
        <v>825</v>
      </c>
      <c r="AF542" s="4">
        <v>88</v>
      </c>
      <c r="AG542" s="4">
        <v>22.36</v>
      </c>
      <c r="AH542" s="4">
        <v>0.51</v>
      </c>
      <c r="AI542" s="4">
        <v>977</v>
      </c>
      <c r="AJ542" s="4">
        <v>-1</v>
      </c>
      <c r="AK542" s="4">
        <v>0</v>
      </c>
      <c r="AL542" s="4">
        <v>22</v>
      </c>
      <c r="AM542" s="4">
        <v>190</v>
      </c>
      <c r="AN542" s="4">
        <v>189</v>
      </c>
      <c r="AO542" s="4">
        <v>2.8</v>
      </c>
      <c r="AP542" s="4">
        <v>195</v>
      </c>
      <c r="AQ542" s="4" t="s">
        <v>155</v>
      </c>
      <c r="AR542" s="4">
        <v>2</v>
      </c>
      <c r="AS542" s="5">
        <v>0.87998842592592597</v>
      </c>
      <c r="AT542" s="4">
        <v>47.158693</v>
      </c>
      <c r="AU542" s="4">
        <v>-88.485651000000004</v>
      </c>
      <c r="AV542" s="4">
        <v>316.60000000000002</v>
      </c>
      <c r="AW542" s="4">
        <v>30.6</v>
      </c>
      <c r="AX542" s="4">
        <v>12</v>
      </c>
      <c r="AY542" s="4">
        <v>9</v>
      </c>
      <c r="AZ542" s="4" t="s">
        <v>427</v>
      </c>
      <c r="BA542" s="4">
        <v>1.23</v>
      </c>
      <c r="BB542" s="4">
        <v>1.0349999999999999</v>
      </c>
      <c r="BC542" s="4">
        <v>1.83</v>
      </c>
      <c r="BD542" s="4">
        <v>14.063000000000001</v>
      </c>
      <c r="BE542" s="4">
        <v>13.12</v>
      </c>
      <c r="BF542" s="4">
        <v>0.93</v>
      </c>
      <c r="BG542" s="4">
        <v>16.120999999999999</v>
      </c>
      <c r="BH542" s="4">
        <v>2444.2759999999998</v>
      </c>
      <c r="BI542" s="4">
        <v>359.00299999999999</v>
      </c>
      <c r="BJ542" s="4">
        <v>1.226</v>
      </c>
      <c r="BK542" s="4">
        <v>0.24</v>
      </c>
      <c r="BL542" s="4">
        <v>1.466</v>
      </c>
      <c r="BM542" s="4">
        <v>0.98299999999999998</v>
      </c>
      <c r="BN542" s="4">
        <v>0.192</v>
      </c>
      <c r="BO542" s="4">
        <v>1.175</v>
      </c>
      <c r="BP542" s="4">
        <v>7.9341999999999997</v>
      </c>
      <c r="BT542" s="4">
        <v>13.888</v>
      </c>
      <c r="BU542" s="4">
        <v>0.235981</v>
      </c>
      <c r="BV542" s="4">
        <v>-5</v>
      </c>
      <c r="BW542" s="4">
        <v>0.59299999999999997</v>
      </c>
      <c r="BX542" s="4">
        <v>5.7667859999999997</v>
      </c>
      <c r="BY542" s="4">
        <v>11.9786</v>
      </c>
    </row>
    <row r="543" spans="1:77">
      <c r="A543" s="2">
        <v>42438</v>
      </c>
      <c r="B543" s="28">
        <v>0.67208849537037041</v>
      </c>
      <c r="C543" s="4">
        <v>13.397</v>
      </c>
      <c r="D543" s="4">
        <v>1.2168000000000001</v>
      </c>
      <c r="E543" s="4" t="s">
        <v>155</v>
      </c>
      <c r="F543" s="4">
        <v>12167.540424999999</v>
      </c>
      <c r="G543" s="4">
        <v>49.6</v>
      </c>
      <c r="H543" s="4">
        <v>12.1</v>
      </c>
      <c r="I543" s="4">
        <v>492</v>
      </c>
      <c r="K543" s="4">
        <v>0.1</v>
      </c>
      <c r="L543" s="4">
        <v>0.87260000000000004</v>
      </c>
      <c r="M543" s="4">
        <v>11.6904</v>
      </c>
      <c r="N543" s="4">
        <v>1.0617000000000001</v>
      </c>
      <c r="O543" s="4">
        <v>43.3142</v>
      </c>
      <c r="P543" s="4">
        <v>10.558199999999999</v>
      </c>
      <c r="Q543" s="4">
        <v>53.9</v>
      </c>
      <c r="R543" s="4">
        <v>34.722900000000003</v>
      </c>
      <c r="S543" s="4">
        <v>8.4640000000000004</v>
      </c>
      <c r="T543" s="4">
        <v>43.2</v>
      </c>
      <c r="U543" s="4">
        <v>492.00400000000002</v>
      </c>
      <c r="X543" s="4">
        <v>0</v>
      </c>
      <c r="Y543" s="4">
        <v>8.7300000000000003E-2</v>
      </c>
      <c r="Z543" s="4" t="s">
        <v>377</v>
      </c>
      <c r="AA543" s="4">
        <v>0</v>
      </c>
      <c r="AB543" s="4">
        <v>11.8</v>
      </c>
      <c r="AC543" s="4">
        <v>845</v>
      </c>
      <c r="AD543" s="4">
        <v>869</v>
      </c>
      <c r="AE543" s="4">
        <v>828</v>
      </c>
      <c r="AF543" s="4">
        <v>88</v>
      </c>
      <c r="AG543" s="4">
        <v>22.36</v>
      </c>
      <c r="AH543" s="4">
        <v>0.51</v>
      </c>
      <c r="AI543" s="4">
        <v>977</v>
      </c>
      <c r="AJ543" s="4">
        <v>-1</v>
      </c>
      <c r="AK543" s="4">
        <v>0</v>
      </c>
      <c r="AL543" s="4">
        <v>22</v>
      </c>
      <c r="AM543" s="4">
        <v>190</v>
      </c>
      <c r="AN543" s="4">
        <v>189.6</v>
      </c>
      <c r="AO543" s="4">
        <v>2.7</v>
      </c>
      <c r="AP543" s="4">
        <v>195</v>
      </c>
      <c r="AQ543" s="4" t="s">
        <v>155</v>
      </c>
      <c r="AR543" s="4">
        <v>2</v>
      </c>
      <c r="AS543" s="5">
        <v>0.88</v>
      </c>
      <c r="AT543" s="4">
        <v>47.158634999999997</v>
      </c>
      <c r="AU543" s="4">
        <v>-88.485529999999997</v>
      </c>
      <c r="AV543" s="4">
        <v>313.89999999999998</v>
      </c>
      <c r="AW543" s="4">
        <v>28.8</v>
      </c>
      <c r="AX543" s="4">
        <v>12</v>
      </c>
      <c r="AY543" s="4">
        <v>9</v>
      </c>
      <c r="AZ543" s="4" t="s">
        <v>427</v>
      </c>
      <c r="BA543" s="4">
        <v>1.365</v>
      </c>
      <c r="BB543" s="4">
        <v>1.0649999999999999</v>
      </c>
      <c r="BC543" s="4">
        <v>1.9650000000000001</v>
      </c>
      <c r="BD543" s="4">
        <v>14.063000000000001</v>
      </c>
      <c r="BE543" s="4">
        <v>14.37</v>
      </c>
      <c r="BF543" s="4">
        <v>1.02</v>
      </c>
      <c r="BG543" s="4">
        <v>14.603</v>
      </c>
      <c r="BH543" s="4">
        <v>2769.7809999999999</v>
      </c>
      <c r="BI543" s="4">
        <v>160.10400000000001</v>
      </c>
      <c r="BJ543" s="4">
        <v>1.075</v>
      </c>
      <c r="BK543" s="4">
        <v>0.26200000000000001</v>
      </c>
      <c r="BL543" s="4">
        <v>1.337</v>
      </c>
      <c r="BM543" s="4">
        <v>0.86199999999999999</v>
      </c>
      <c r="BN543" s="4">
        <v>0.21</v>
      </c>
      <c r="BO543" s="4">
        <v>1.0720000000000001</v>
      </c>
      <c r="BP543" s="4">
        <v>3.8546</v>
      </c>
      <c r="BT543" s="4">
        <v>15.032</v>
      </c>
      <c r="BU543" s="4">
        <v>0.21932599999999999</v>
      </c>
      <c r="BV543" s="4">
        <v>-5</v>
      </c>
      <c r="BW543" s="4">
        <v>0.59355100000000005</v>
      </c>
      <c r="BX543" s="4">
        <v>5.3597789999999996</v>
      </c>
      <c r="BY543" s="4">
        <v>11.98973</v>
      </c>
    </row>
    <row r="544" spans="1:77">
      <c r="A544" s="2">
        <v>42438</v>
      </c>
      <c r="B544" s="28">
        <v>0.67210006944444445</v>
      </c>
      <c r="C544" s="4">
        <v>13.496</v>
      </c>
      <c r="D544" s="4">
        <v>1.6898</v>
      </c>
      <c r="E544" s="4" t="s">
        <v>155</v>
      </c>
      <c r="F544" s="4">
        <v>16898.120423</v>
      </c>
      <c r="G544" s="4">
        <v>61.5</v>
      </c>
      <c r="H544" s="4">
        <v>12.1</v>
      </c>
      <c r="I544" s="4">
        <v>519.29999999999995</v>
      </c>
      <c r="K544" s="4">
        <v>0.1</v>
      </c>
      <c r="L544" s="4">
        <v>0.86760000000000004</v>
      </c>
      <c r="M544" s="4">
        <v>11.7096</v>
      </c>
      <c r="N544" s="4">
        <v>1.4661</v>
      </c>
      <c r="O544" s="4">
        <v>53.400599999999997</v>
      </c>
      <c r="P544" s="4">
        <v>10.498100000000001</v>
      </c>
      <c r="Q544" s="4">
        <v>63.9</v>
      </c>
      <c r="R544" s="4">
        <v>42.808700000000002</v>
      </c>
      <c r="S544" s="4">
        <v>8.4158000000000008</v>
      </c>
      <c r="T544" s="4">
        <v>51.2</v>
      </c>
      <c r="U544" s="4">
        <v>519.31230000000005</v>
      </c>
      <c r="X544" s="4">
        <v>0</v>
      </c>
      <c r="Y544" s="4">
        <v>8.6800000000000002E-2</v>
      </c>
      <c r="Z544" s="4" t="s">
        <v>377</v>
      </c>
      <c r="AA544" s="4">
        <v>0</v>
      </c>
      <c r="AB544" s="4">
        <v>11.8</v>
      </c>
      <c r="AC544" s="4">
        <v>843</v>
      </c>
      <c r="AD544" s="4">
        <v>868</v>
      </c>
      <c r="AE544" s="4">
        <v>827</v>
      </c>
      <c r="AF544" s="4">
        <v>88</v>
      </c>
      <c r="AG544" s="4">
        <v>22.36</v>
      </c>
      <c r="AH544" s="4">
        <v>0.51</v>
      </c>
      <c r="AI544" s="4">
        <v>977</v>
      </c>
      <c r="AJ544" s="4">
        <v>-1</v>
      </c>
      <c r="AK544" s="4">
        <v>0</v>
      </c>
      <c r="AL544" s="4">
        <v>22</v>
      </c>
      <c r="AM544" s="4">
        <v>190</v>
      </c>
      <c r="AN544" s="4">
        <v>190</v>
      </c>
      <c r="AO544" s="4">
        <v>2.8</v>
      </c>
      <c r="AP544" s="4">
        <v>195</v>
      </c>
      <c r="AQ544" s="4" t="s">
        <v>155</v>
      </c>
      <c r="AR544" s="4">
        <v>2</v>
      </c>
      <c r="AS544" s="5">
        <v>0.88001157407407404</v>
      </c>
      <c r="AT544" s="4">
        <v>47.158589999999997</v>
      </c>
      <c r="AU544" s="4">
        <v>-88.485399999999998</v>
      </c>
      <c r="AV544" s="4">
        <v>313.39999999999998</v>
      </c>
      <c r="AW544" s="4">
        <v>27.2</v>
      </c>
      <c r="AX544" s="4">
        <v>12</v>
      </c>
      <c r="AY544" s="4">
        <v>9</v>
      </c>
      <c r="AZ544" s="4" t="s">
        <v>427</v>
      </c>
      <c r="BA544" s="4">
        <v>1.4</v>
      </c>
      <c r="BB544" s="4">
        <v>1.1000000000000001</v>
      </c>
      <c r="BC544" s="4">
        <v>2</v>
      </c>
      <c r="BD544" s="4">
        <v>14.063000000000001</v>
      </c>
      <c r="BE544" s="4">
        <v>13.8</v>
      </c>
      <c r="BF544" s="4">
        <v>0.98</v>
      </c>
      <c r="BG544" s="4">
        <v>15.259</v>
      </c>
      <c r="BH544" s="4">
        <v>2684.6309999999999</v>
      </c>
      <c r="BI544" s="4">
        <v>213.93600000000001</v>
      </c>
      <c r="BJ544" s="4">
        <v>1.282</v>
      </c>
      <c r="BK544" s="4">
        <v>0.252</v>
      </c>
      <c r="BL544" s="4">
        <v>1.534</v>
      </c>
      <c r="BM544" s="4">
        <v>1.028</v>
      </c>
      <c r="BN544" s="4">
        <v>0.20200000000000001</v>
      </c>
      <c r="BO544" s="4">
        <v>1.23</v>
      </c>
      <c r="BP544" s="4">
        <v>3.9369999999999998</v>
      </c>
      <c r="BT544" s="4">
        <v>14.462999999999999</v>
      </c>
      <c r="BU544" s="4">
        <v>0.23540800000000001</v>
      </c>
      <c r="BV544" s="4">
        <v>-5</v>
      </c>
      <c r="BW544" s="4">
        <v>0.593449</v>
      </c>
      <c r="BX544" s="4">
        <v>5.752783</v>
      </c>
      <c r="BY544" s="4">
        <v>11.98767</v>
      </c>
    </row>
    <row r="545" spans="1:77">
      <c r="A545" s="2">
        <v>42438</v>
      </c>
      <c r="B545" s="28">
        <v>0.67211164351851849</v>
      </c>
      <c r="C545" s="4">
        <v>12.954000000000001</v>
      </c>
      <c r="D545" s="4">
        <v>2.6587999999999998</v>
      </c>
      <c r="E545" s="4" t="s">
        <v>155</v>
      </c>
      <c r="F545" s="4">
        <v>26587.502054</v>
      </c>
      <c r="G545" s="4">
        <v>74.5</v>
      </c>
      <c r="H545" s="4">
        <v>12.1</v>
      </c>
      <c r="I545" s="4">
        <v>722.4</v>
      </c>
      <c r="K545" s="4">
        <v>0.1</v>
      </c>
      <c r="L545" s="4">
        <v>0.86299999999999999</v>
      </c>
      <c r="M545" s="4">
        <v>11.1791</v>
      </c>
      <c r="N545" s="4">
        <v>2.2944</v>
      </c>
      <c r="O545" s="4">
        <v>64.290599999999998</v>
      </c>
      <c r="P545" s="4">
        <v>10.441800000000001</v>
      </c>
      <c r="Q545" s="4">
        <v>74.7</v>
      </c>
      <c r="R545" s="4">
        <v>51.538600000000002</v>
      </c>
      <c r="S545" s="4">
        <v>8.3706999999999994</v>
      </c>
      <c r="T545" s="4">
        <v>59.9</v>
      </c>
      <c r="U545" s="4">
        <v>722.38430000000005</v>
      </c>
      <c r="X545" s="4">
        <v>0</v>
      </c>
      <c r="Y545" s="4">
        <v>8.6300000000000002E-2</v>
      </c>
      <c r="Z545" s="4" t="s">
        <v>377</v>
      </c>
      <c r="AA545" s="4">
        <v>0</v>
      </c>
      <c r="AB545" s="4">
        <v>11.7</v>
      </c>
      <c r="AC545" s="4">
        <v>841</v>
      </c>
      <c r="AD545" s="4">
        <v>866</v>
      </c>
      <c r="AE545" s="4">
        <v>824</v>
      </c>
      <c r="AF545" s="4">
        <v>88</v>
      </c>
      <c r="AG545" s="4">
        <v>22.36</v>
      </c>
      <c r="AH545" s="4">
        <v>0.51</v>
      </c>
      <c r="AI545" s="4">
        <v>977</v>
      </c>
      <c r="AJ545" s="4">
        <v>-1</v>
      </c>
      <c r="AK545" s="4">
        <v>0</v>
      </c>
      <c r="AL545" s="4">
        <v>22</v>
      </c>
      <c r="AM545" s="4">
        <v>190</v>
      </c>
      <c r="AN545" s="4">
        <v>189.4</v>
      </c>
      <c r="AO545" s="4">
        <v>2.8</v>
      </c>
      <c r="AP545" s="4">
        <v>195</v>
      </c>
      <c r="AQ545" s="4" t="s">
        <v>155</v>
      </c>
      <c r="AR545" s="4">
        <v>2</v>
      </c>
      <c r="AS545" s="5">
        <v>0.88002314814814808</v>
      </c>
      <c r="AT545" s="4">
        <v>47.158557999999999</v>
      </c>
      <c r="AU545" s="4">
        <v>-88.485266999999993</v>
      </c>
      <c r="AV545" s="4">
        <v>314</v>
      </c>
      <c r="AW545" s="4">
        <v>25.4</v>
      </c>
      <c r="AX545" s="4">
        <v>12</v>
      </c>
      <c r="AY545" s="4">
        <v>9</v>
      </c>
      <c r="AZ545" s="4" t="s">
        <v>427</v>
      </c>
      <c r="BA545" s="4">
        <v>1.53</v>
      </c>
      <c r="BB545" s="4">
        <v>1.165</v>
      </c>
      <c r="BC545" s="4">
        <v>2.13</v>
      </c>
      <c r="BD545" s="4">
        <v>14.063000000000001</v>
      </c>
      <c r="BE545" s="4">
        <v>13.3</v>
      </c>
      <c r="BF545" s="4">
        <v>0.95</v>
      </c>
      <c r="BG545" s="4">
        <v>15.88</v>
      </c>
      <c r="BH545" s="4">
        <v>2502.6080000000002</v>
      </c>
      <c r="BI545" s="4">
        <v>326.91399999999999</v>
      </c>
      <c r="BJ545" s="4">
        <v>1.5069999999999999</v>
      </c>
      <c r="BK545" s="4">
        <v>0.245</v>
      </c>
      <c r="BL545" s="4">
        <v>1.752</v>
      </c>
      <c r="BM545" s="4">
        <v>1.208</v>
      </c>
      <c r="BN545" s="4">
        <v>0.19600000000000001</v>
      </c>
      <c r="BO545" s="4">
        <v>1.4039999999999999</v>
      </c>
      <c r="BP545" s="4">
        <v>5.3475000000000001</v>
      </c>
      <c r="BT545" s="4">
        <v>14.047000000000001</v>
      </c>
      <c r="BU545" s="4">
        <v>0.237898</v>
      </c>
      <c r="BV545" s="4">
        <v>-5</v>
      </c>
      <c r="BW545" s="4">
        <v>0.59355100000000005</v>
      </c>
      <c r="BX545" s="4">
        <v>5.8136320000000001</v>
      </c>
      <c r="BY545" s="4">
        <v>11.98973</v>
      </c>
    </row>
    <row r="546" spans="1:77">
      <c r="A546" s="2">
        <v>42438</v>
      </c>
      <c r="B546" s="28">
        <v>0.67212321759259253</v>
      </c>
      <c r="C546" s="4">
        <v>12.417</v>
      </c>
      <c r="D546" s="4">
        <v>3.1543999999999999</v>
      </c>
      <c r="E546" s="4" t="s">
        <v>155</v>
      </c>
      <c r="F546" s="4">
        <v>31544.214464000001</v>
      </c>
      <c r="G546" s="4">
        <v>73.7</v>
      </c>
      <c r="H546" s="4">
        <v>12.1</v>
      </c>
      <c r="I546" s="4">
        <v>859.2</v>
      </c>
      <c r="K546" s="4">
        <v>0.1</v>
      </c>
      <c r="L546" s="4">
        <v>0.86250000000000004</v>
      </c>
      <c r="M546" s="4">
        <v>10.7095</v>
      </c>
      <c r="N546" s="4">
        <v>2.7206999999999999</v>
      </c>
      <c r="O546" s="4">
        <v>63.528399999999998</v>
      </c>
      <c r="P546" s="4">
        <v>10.436400000000001</v>
      </c>
      <c r="Q546" s="4">
        <v>74</v>
      </c>
      <c r="R546" s="4">
        <v>50.927599999999998</v>
      </c>
      <c r="S546" s="4">
        <v>8.3664000000000005</v>
      </c>
      <c r="T546" s="4">
        <v>59.3</v>
      </c>
      <c r="U546" s="4">
        <v>859.23469999999998</v>
      </c>
      <c r="X546" s="4">
        <v>0</v>
      </c>
      <c r="Y546" s="4">
        <v>8.6300000000000002E-2</v>
      </c>
      <c r="Z546" s="4" t="s">
        <v>377</v>
      </c>
      <c r="AA546" s="4">
        <v>0</v>
      </c>
      <c r="AB546" s="4">
        <v>11.8</v>
      </c>
      <c r="AC546" s="4">
        <v>839</v>
      </c>
      <c r="AD546" s="4">
        <v>864</v>
      </c>
      <c r="AE546" s="4">
        <v>824</v>
      </c>
      <c r="AF546" s="4">
        <v>88</v>
      </c>
      <c r="AG546" s="4">
        <v>22.36</v>
      </c>
      <c r="AH546" s="4">
        <v>0.51</v>
      </c>
      <c r="AI546" s="4">
        <v>977</v>
      </c>
      <c r="AJ546" s="4">
        <v>-1</v>
      </c>
      <c r="AK546" s="4">
        <v>0</v>
      </c>
      <c r="AL546" s="4">
        <v>22</v>
      </c>
      <c r="AM546" s="4">
        <v>190</v>
      </c>
      <c r="AN546" s="4">
        <v>189</v>
      </c>
      <c r="AO546" s="4">
        <v>2.9</v>
      </c>
      <c r="AP546" s="4">
        <v>195</v>
      </c>
      <c r="AQ546" s="4" t="s">
        <v>155</v>
      </c>
      <c r="AR546" s="4">
        <v>1</v>
      </c>
      <c r="AS546" s="5">
        <v>0.88003472222222223</v>
      </c>
      <c r="AT546" s="4">
        <v>47.158531000000004</v>
      </c>
      <c r="AU546" s="4">
        <v>-88.485140999999999</v>
      </c>
      <c r="AV546" s="4">
        <v>313.39999999999998</v>
      </c>
      <c r="AW546" s="4">
        <v>24.1</v>
      </c>
      <c r="AX546" s="4">
        <v>12</v>
      </c>
      <c r="AY546" s="4">
        <v>9</v>
      </c>
      <c r="AZ546" s="4" t="s">
        <v>427</v>
      </c>
      <c r="BA546" s="4">
        <v>1.405</v>
      </c>
      <c r="BB546" s="4">
        <v>1.2649999999999999</v>
      </c>
      <c r="BC546" s="4">
        <v>2.2000000000000002</v>
      </c>
      <c r="BD546" s="4">
        <v>14.063000000000001</v>
      </c>
      <c r="BE546" s="4">
        <v>13.26</v>
      </c>
      <c r="BF546" s="4">
        <v>0.94</v>
      </c>
      <c r="BG546" s="4">
        <v>15.94</v>
      </c>
      <c r="BH546" s="4">
        <v>2402.7310000000002</v>
      </c>
      <c r="BI546" s="4">
        <v>388.50599999999997</v>
      </c>
      <c r="BJ546" s="4">
        <v>1.4930000000000001</v>
      </c>
      <c r="BK546" s="4">
        <v>0.245</v>
      </c>
      <c r="BL546" s="4">
        <v>1.738</v>
      </c>
      <c r="BM546" s="4">
        <v>1.1970000000000001</v>
      </c>
      <c r="BN546" s="4">
        <v>0.19700000000000001</v>
      </c>
      <c r="BO546" s="4">
        <v>1.393</v>
      </c>
      <c r="BP546" s="4">
        <v>6.3745000000000003</v>
      </c>
      <c r="BT546" s="4">
        <v>14.07</v>
      </c>
      <c r="BU546" s="4">
        <v>0.21826599999999999</v>
      </c>
      <c r="BV546" s="4">
        <v>-5</v>
      </c>
      <c r="BW546" s="4">
        <v>0.59510200000000002</v>
      </c>
      <c r="BX546" s="4">
        <v>5.3338760000000001</v>
      </c>
      <c r="BY546" s="4">
        <v>12.02106</v>
      </c>
    </row>
    <row r="547" spans="1:77">
      <c r="A547" s="2">
        <v>42438</v>
      </c>
      <c r="B547" s="28">
        <v>0.67213479166666668</v>
      </c>
      <c r="C547" s="4">
        <v>13.007</v>
      </c>
      <c r="D547" s="4">
        <v>2.6541000000000001</v>
      </c>
      <c r="E547" s="4" t="s">
        <v>155</v>
      </c>
      <c r="F547" s="4">
        <v>26540.95</v>
      </c>
      <c r="G547" s="4">
        <v>44.9</v>
      </c>
      <c r="H547" s="4">
        <v>12.2</v>
      </c>
      <c r="I547" s="4">
        <v>680.5</v>
      </c>
      <c r="K547" s="4">
        <v>0.1</v>
      </c>
      <c r="L547" s="4">
        <v>0.86270000000000002</v>
      </c>
      <c r="M547" s="4">
        <v>11.220499999999999</v>
      </c>
      <c r="N547" s="4">
        <v>2.2896000000000001</v>
      </c>
      <c r="O547" s="4">
        <v>38.764200000000002</v>
      </c>
      <c r="P547" s="4">
        <v>10.5246</v>
      </c>
      <c r="Q547" s="4">
        <v>49.3</v>
      </c>
      <c r="R547" s="4">
        <v>31.075299999999999</v>
      </c>
      <c r="S547" s="4">
        <v>8.4370999999999992</v>
      </c>
      <c r="T547" s="4">
        <v>39.5</v>
      </c>
      <c r="U547" s="4">
        <v>680.50019999999995</v>
      </c>
      <c r="X547" s="4">
        <v>0</v>
      </c>
      <c r="Y547" s="4">
        <v>8.6300000000000002E-2</v>
      </c>
      <c r="Z547" s="4" t="s">
        <v>377</v>
      </c>
      <c r="AA547" s="4">
        <v>0</v>
      </c>
      <c r="AB547" s="4">
        <v>11.7</v>
      </c>
      <c r="AC547" s="4">
        <v>841</v>
      </c>
      <c r="AD547" s="4">
        <v>866</v>
      </c>
      <c r="AE547" s="4">
        <v>827</v>
      </c>
      <c r="AF547" s="4">
        <v>88</v>
      </c>
      <c r="AG547" s="4">
        <v>22.36</v>
      </c>
      <c r="AH547" s="4">
        <v>0.51</v>
      </c>
      <c r="AI547" s="4">
        <v>977</v>
      </c>
      <c r="AJ547" s="4">
        <v>-1</v>
      </c>
      <c r="AK547" s="4">
        <v>0</v>
      </c>
      <c r="AL547" s="4">
        <v>22</v>
      </c>
      <c r="AM547" s="4">
        <v>190</v>
      </c>
      <c r="AN547" s="4">
        <v>189.6</v>
      </c>
      <c r="AO547" s="4">
        <v>2.9</v>
      </c>
      <c r="AP547" s="4">
        <v>195</v>
      </c>
      <c r="AQ547" s="4" t="s">
        <v>155</v>
      </c>
      <c r="AR547" s="4">
        <v>1</v>
      </c>
      <c r="AS547" s="5">
        <v>0.88004629629629638</v>
      </c>
      <c r="AT547" s="4">
        <v>47.158509000000002</v>
      </c>
      <c r="AU547" s="4">
        <v>-88.485011</v>
      </c>
      <c r="AV547" s="4">
        <v>312.3</v>
      </c>
      <c r="AW547" s="4">
        <v>23.8</v>
      </c>
      <c r="AX547" s="4">
        <v>12</v>
      </c>
      <c r="AY547" s="4">
        <v>9</v>
      </c>
      <c r="AZ547" s="4" t="s">
        <v>427</v>
      </c>
      <c r="BA547" s="4">
        <v>1.3</v>
      </c>
      <c r="BB547" s="4">
        <v>1.365</v>
      </c>
      <c r="BC547" s="4">
        <v>2.2000000000000002</v>
      </c>
      <c r="BD547" s="4">
        <v>14.063000000000001</v>
      </c>
      <c r="BE547" s="4">
        <v>13.27</v>
      </c>
      <c r="BF547" s="4">
        <v>0.94</v>
      </c>
      <c r="BG547" s="4">
        <v>15.917999999999999</v>
      </c>
      <c r="BH547" s="4">
        <v>2505.8609999999999</v>
      </c>
      <c r="BI547" s="4">
        <v>325.45</v>
      </c>
      <c r="BJ547" s="4">
        <v>0.90700000000000003</v>
      </c>
      <c r="BK547" s="4">
        <v>0.246</v>
      </c>
      <c r="BL547" s="4">
        <v>1.153</v>
      </c>
      <c r="BM547" s="4">
        <v>0.72699999999999998</v>
      </c>
      <c r="BN547" s="4">
        <v>0.19700000000000001</v>
      </c>
      <c r="BO547" s="4">
        <v>0.92400000000000004</v>
      </c>
      <c r="BP547" s="4">
        <v>5.0254000000000003</v>
      </c>
      <c r="BT547" s="4">
        <v>14.007999999999999</v>
      </c>
      <c r="BU547" s="4">
        <v>0.19638800000000001</v>
      </c>
      <c r="BV547" s="4">
        <v>-5</v>
      </c>
      <c r="BW547" s="4">
        <v>0.59489800000000004</v>
      </c>
      <c r="BX547" s="4">
        <v>4.7992319999999999</v>
      </c>
      <c r="BY547" s="4">
        <v>12.01694</v>
      </c>
    </row>
    <row r="548" spans="1:77">
      <c r="A548" s="2">
        <v>42438</v>
      </c>
      <c r="B548" s="28">
        <v>0.67214636574074083</v>
      </c>
      <c r="C548" s="4">
        <v>13.481999999999999</v>
      </c>
      <c r="D548" s="4">
        <v>1.2465999999999999</v>
      </c>
      <c r="E548" s="4" t="s">
        <v>155</v>
      </c>
      <c r="F548" s="4">
        <v>12465.95</v>
      </c>
      <c r="G548" s="4">
        <v>30.3</v>
      </c>
      <c r="H548" s="4">
        <v>12.6</v>
      </c>
      <c r="I548" s="4">
        <v>382.4</v>
      </c>
      <c r="K548" s="4">
        <v>0.1</v>
      </c>
      <c r="L548" s="4">
        <v>0.87180000000000002</v>
      </c>
      <c r="M548" s="4">
        <v>11.7539</v>
      </c>
      <c r="N548" s="4">
        <v>1.0868</v>
      </c>
      <c r="O548" s="4">
        <v>26.445799999999998</v>
      </c>
      <c r="P548" s="4">
        <v>10.9922</v>
      </c>
      <c r="Q548" s="4">
        <v>37.4</v>
      </c>
      <c r="R548" s="4">
        <v>21.200199999999999</v>
      </c>
      <c r="S548" s="4">
        <v>8.8118999999999996</v>
      </c>
      <c r="T548" s="4">
        <v>30</v>
      </c>
      <c r="U548" s="4">
        <v>382.36989999999997</v>
      </c>
      <c r="X548" s="4">
        <v>0</v>
      </c>
      <c r="Y548" s="4">
        <v>8.72E-2</v>
      </c>
      <c r="Z548" s="4" t="s">
        <v>377</v>
      </c>
      <c r="AA548" s="4">
        <v>0</v>
      </c>
      <c r="AB548" s="4">
        <v>11.7</v>
      </c>
      <c r="AC548" s="4">
        <v>845</v>
      </c>
      <c r="AD548" s="4">
        <v>868</v>
      </c>
      <c r="AE548" s="4">
        <v>830</v>
      </c>
      <c r="AF548" s="4">
        <v>88</v>
      </c>
      <c r="AG548" s="4">
        <v>22.36</v>
      </c>
      <c r="AH548" s="4">
        <v>0.51</v>
      </c>
      <c r="AI548" s="4">
        <v>977</v>
      </c>
      <c r="AJ548" s="4">
        <v>-1</v>
      </c>
      <c r="AK548" s="4">
        <v>0</v>
      </c>
      <c r="AL548" s="4">
        <v>22</v>
      </c>
      <c r="AM548" s="4">
        <v>190</v>
      </c>
      <c r="AN548" s="4">
        <v>188.9</v>
      </c>
      <c r="AO548" s="4">
        <v>2.9</v>
      </c>
      <c r="AP548" s="4">
        <v>195</v>
      </c>
      <c r="AQ548" s="4" t="s">
        <v>155</v>
      </c>
      <c r="AR548" s="4">
        <v>1</v>
      </c>
      <c r="AS548" s="5">
        <v>0.88005787037037031</v>
      </c>
      <c r="AT548" s="4">
        <v>47.158493999999997</v>
      </c>
      <c r="AU548" s="4">
        <v>-88.484876999999997</v>
      </c>
      <c r="AV548" s="4">
        <v>311.5</v>
      </c>
      <c r="AW548" s="4">
        <v>23.6</v>
      </c>
      <c r="AX548" s="4">
        <v>12</v>
      </c>
      <c r="AY548" s="4">
        <v>9</v>
      </c>
      <c r="AZ548" s="4" t="s">
        <v>427</v>
      </c>
      <c r="BA548" s="4">
        <v>1.4950000000000001</v>
      </c>
      <c r="BB548" s="4">
        <v>1.4</v>
      </c>
      <c r="BC548" s="4">
        <v>2.33</v>
      </c>
      <c r="BD548" s="4">
        <v>14.063000000000001</v>
      </c>
      <c r="BE548" s="4">
        <v>14.27</v>
      </c>
      <c r="BF548" s="4">
        <v>1.01</v>
      </c>
      <c r="BG548" s="4">
        <v>14.702999999999999</v>
      </c>
      <c r="BH548" s="4">
        <v>2767.9879999999998</v>
      </c>
      <c r="BI548" s="4">
        <v>162.89699999999999</v>
      </c>
      <c r="BJ548" s="4">
        <v>0.65200000000000002</v>
      </c>
      <c r="BK548" s="4">
        <v>0.27100000000000002</v>
      </c>
      <c r="BL548" s="4">
        <v>0.92300000000000004</v>
      </c>
      <c r="BM548" s="4">
        <v>0.52300000000000002</v>
      </c>
      <c r="BN548" s="4">
        <v>0.217</v>
      </c>
      <c r="BO548" s="4">
        <v>0.74</v>
      </c>
      <c r="BP548" s="4">
        <v>2.9775999999999998</v>
      </c>
      <c r="BT548" s="4">
        <v>14.928000000000001</v>
      </c>
      <c r="BU548" s="4">
        <v>0.19265299999999999</v>
      </c>
      <c r="BV548" s="4">
        <v>-5</v>
      </c>
      <c r="BW548" s="4">
        <v>0.59620399999999996</v>
      </c>
      <c r="BX548" s="4">
        <v>4.7079570000000004</v>
      </c>
      <c r="BY548" s="4">
        <v>12.043321000000001</v>
      </c>
    </row>
    <row r="549" spans="1:77">
      <c r="A549" s="2">
        <v>42438</v>
      </c>
      <c r="B549" s="28">
        <v>0.67215793981481475</v>
      </c>
      <c r="C549" s="4">
        <v>13.343999999999999</v>
      </c>
      <c r="D549" s="4">
        <v>1.5663</v>
      </c>
      <c r="E549" s="4" t="s">
        <v>155</v>
      </c>
      <c r="F549" s="4">
        <v>15663.216667000001</v>
      </c>
      <c r="G549" s="4">
        <v>48.5</v>
      </c>
      <c r="H549" s="4">
        <v>16.100000000000001</v>
      </c>
      <c r="I549" s="4">
        <v>448</v>
      </c>
      <c r="K549" s="4">
        <v>0.1</v>
      </c>
      <c r="L549" s="4">
        <v>0.87</v>
      </c>
      <c r="M549" s="4">
        <v>11.608599999999999</v>
      </c>
      <c r="N549" s="4">
        <v>1.3627</v>
      </c>
      <c r="O549" s="4">
        <v>42.220999999999997</v>
      </c>
      <c r="P549" s="4">
        <v>13.987</v>
      </c>
      <c r="Q549" s="4">
        <v>56.2</v>
      </c>
      <c r="R549" s="4">
        <v>33.846499999999999</v>
      </c>
      <c r="S549" s="4">
        <v>11.2127</v>
      </c>
      <c r="T549" s="4">
        <v>45.1</v>
      </c>
      <c r="U549" s="4">
        <v>447.95890000000003</v>
      </c>
      <c r="X549" s="4">
        <v>0</v>
      </c>
      <c r="Y549" s="4">
        <v>8.6999999999999994E-2</v>
      </c>
      <c r="Z549" s="4" t="s">
        <v>377</v>
      </c>
      <c r="AA549" s="4">
        <v>0</v>
      </c>
      <c r="AB549" s="4">
        <v>11.7</v>
      </c>
      <c r="AC549" s="4">
        <v>844</v>
      </c>
      <c r="AD549" s="4">
        <v>866</v>
      </c>
      <c r="AE549" s="4">
        <v>829</v>
      </c>
      <c r="AF549" s="4">
        <v>88</v>
      </c>
      <c r="AG549" s="4">
        <v>22.36</v>
      </c>
      <c r="AH549" s="4">
        <v>0.51</v>
      </c>
      <c r="AI549" s="4">
        <v>977</v>
      </c>
      <c r="AJ549" s="4">
        <v>-1</v>
      </c>
      <c r="AK549" s="4">
        <v>0</v>
      </c>
      <c r="AL549" s="4">
        <v>22</v>
      </c>
      <c r="AM549" s="4">
        <v>190</v>
      </c>
      <c r="AN549" s="4">
        <v>188.6</v>
      </c>
      <c r="AO549" s="4">
        <v>2.8</v>
      </c>
      <c r="AP549" s="4">
        <v>195</v>
      </c>
      <c r="AQ549" s="4" t="s">
        <v>155</v>
      </c>
      <c r="AR549" s="4">
        <v>1</v>
      </c>
      <c r="AS549" s="5">
        <v>0.88006944444444446</v>
      </c>
      <c r="AT549" s="4">
        <v>47.158487000000001</v>
      </c>
      <c r="AU549" s="4">
        <v>-88.484750000000005</v>
      </c>
      <c r="AV549" s="4">
        <v>311.2</v>
      </c>
      <c r="AW549" s="4">
        <v>22.7</v>
      </c>
      <c r="AX549" s="4">
        <v>12</v>
      </c>
      <c r="AY549" s="4">
        <v>9</v>
      </c>
      <c r="AZ549" s="4" t="s">
        <v>427</v>
      </c>
      <c r="BA549" s="4">
        <v>1.6</v>
      </c>
      <c r="BB549" s="4">
        <v>1.1399999999999999</v>
      </c>
      <c r="BC549" s="4">
        <v>2.2050000000000001</v>
      </c>
      <c r="BD549" s="4">
        <v>14.063000000000001</v>
      </c>
      <c r="BE549" s="4">
        <v>14.06</v>
      </c>
      <c r="BF549" s="4">
        <v>1</v>
      </c>
      <c r="BG549" s="4">
        <v>14.946</v>
      </c>
      <c r="BH549" s="4">
        <v>2704.8719999999998</v>
      </c>
      <c r="BI549" s="4">
        <v>202.08500000000001</v>
      </c>
      <c r="BJ549" s="4">
        <v>1.03</v>
      </c>
      <c r="BK549" s="4">
        <v>0.34100000000000003</v>
      </c>
      <c r="BL549" s="4">
        <v>1.3720000000000001</v>
      </c>
      <c r="BM549" s="4">
        <v>0.82599999999999996</v>
      </c>
      <c r="BN549" s="4">
        <v>0.27400000000000002</v>
      </c>
      <c r="BO549" s="4">
        <v>1.099</v>
      </c>
      <c r="BP549" s="4">
        <v>3.4514999999999998</v>
      </c>
      <c r="BT549" s="4">
        <v>14.739000000000001</v>
      </c>
      <c r="BU549" s="4">
        <v>0.19675500000000001</v>
      </c>
      <c r="BV549" s="4">
        <v>-5</v>
      </c>
      <c r="BW549" s="4">
        <v>0.59689800000000004</v>
      </c>
      <c r="BX549" s="4">
        <v>4.8082000000000003</v>
      </c>
      <c r="BY549" s="4">
        <v>12.05734</v>
      </c>
    </row>
    <row r="550" spans="1:77">
      <c r="A550" s="2">
        <v>42438</v>
      </c>
      <c r="B550" s="28">
        <v>0.6721695138888889</v>
      </c>
      <c r="C550" s="4">
        <v>13.029</v>
      </c>
      <c r="D550" s="4">
        <v>2.1724000000000001</v>
      </c>
      <c r="E550" s="4" t="s">
        <v>155</v>
      </c>
      <c r="F550" s="4">
        <v>21724.338983000001</v>
      </c>
      <c r="G550" s="4">
        <v>85.9</v>
      </c>
      <c r="H550" s="4">
        <v>24.9</v>
      </c>
      <c r="I550" s="4">
        <v>736.5</v>
      </c>
      <c r="K550" s="4">
        <v>0.1</v>
      </c>
      <c r="L550" s="4">
        <v>0.86670000000000003</v>
      </c>
      <c r="M550" s="4">
        <v>11.292299999999999</v>
      </c>
      <c r="N550" s="4">
        <v>1.8829</v>
      </c>
      <c r="O550" s="4">
        <v>74.432500000000005</v>
      </c>
      <c r="P550" s="4">
        <v>21.581399999999999</v>
      </c>
      <c r="Q550" s="4">
        <v>96</v>
      </c>
      <c r="R550" s="4">
        <v>59.668799999999997</v>
      </c>
      <c r="S550" s="4">
        <v>17.300699999999999</v>
      </c>
      <c r="T550" s="4">
        <v>77</v>
      </c>
      <c r="U550" s="4">
        <v>736.46799999999996</v>
      </c>
      <c r="X550" s="4">
        <v>0</v>
      </c>
      <c r="Y550" s="4">
        <v>8.6699999999999999E-2</v>
      </c>
      <c r="Z550" s="4" t="s">
        <v>377</v>
      </c>
      <c r="AA550" s="4">
        <v>0</v>
      </c>
      <c r="AB550" s="4">
        <v>11.7</v>
      </c>
      <c r="AC550" s="4">
        <v>841</v>
      </c>
      <c r="AD550" s="4">
        <v>865</v>
      </c>
      <c r="AE550" s="4">
        <v>826</v>
      </c>
      <c r="AF550" s="4">
        <v>88</v>
      </c>
      <c r="AG550" s="4">
        <v>22.36</v>
      </c>
      <c r="AH550" s="4">
        <v>0.51</v>
      </c>
      <c r="AI550" s="4">
        <v>977</v>
      </c>
      <c r="AJ550" s="4">
        <v>-1</v>
      </c>
      <c r="AK550" s="4">
        <v>0</v>
      </c>
      <c r="AL550" s="4">
        <v>22</v>
      </c>
      <c r="AM550" s="4">
        <v>190</v>
      </c>
      <c r="AN550" s="4">
        <v>189</v>
      </c>
      <c r="AO550" s="4">
        <v>2.8</v>
      </c>
      <c r="AP550" s="4">
        <v>195</v>
      </c>
      <c r="AQ550" s="4" t="s">
        <v>155</v>
      </c>
      <c r="AR550" s="4">
        <v>1</v>
      </c>
      <c r="AS550" s="5">
        <v>0.8800810185185185</v>
      </c>
      <c r="AT550" s="4">
        <v>47.158479999999997</v>
      </c>
      <c r="AU550" s="4">
        <v>-88.484630999999993</v>
      </c>
      <c r="AV550" s="4">
        <v>310.89999999999998</v>
      </c>
      <c r="AW550" s="4">
        <v>21.4</v>
      </c>
      <c r="AX550" s="4">
        <v>12</v>
      </c>
      <c r="AY550" s="4">
        <v>9</v>
      </c>
      <c r="AZ550" s="4" t="s">
        <v>427</v>
      </c>
      <c r="BA550" s="4">
        <v>1.405</v>
      </c>
      <c r="BB550" s="4">
        <v>1.0649999999999999</v>
      </c>
      <c r="BC550" s="4">
        <v>2.0350000000000001</v>
      </c>
      <c r="BD550" s="4">
        <v>14.063000000000001</v>
      </c>
      <c r="BE550" s="4">
        <v>13.7</v>
      </c>
      <c r="BF550" s="4">
        <v>0.97</v>
      </c>
      <c r="BG550" s="4">
        <v>15.377000000000001</v>
      </c>
      <c r="BH550" s="4">
        <v>2584.7849999999999</v>
      </c>
      <c r="BI550" s="4">
        <v>274.31200000000001</v>
      </c>
      <c r="BJ550" s="4">
        <v>1.784</v>
      </c>
      <c r="BK550" s="4">
        <v>0.51700000000000002</v>
      </c>
      <c r="BL550" s="4">
        <v>2.302</v>
      </c>
      <c r="BM550" s="4">
        <v>1.43</v>
      </c>
      <c r="BN550" s="4">
        <v>0.41499999999999998</v>
      </c>
      <c r="BO550" s="4">
        <v>1.845</v>
      </c>
      <c r="BP550" s="4">
        <v>5.5743</v>
      </c>
      <c r="BT550" s="4">
        <v>14.425000000000001</v>
      </c>
      <c r="BU550" s="4">
        <v>0.22432099999999999</v>
      </c>
      <c r="BV550" s="4">
        <v>-5</v>
      </c>
      <c r="BW550" s="4">
        <v>0.59545000000000003</v>
      </c>
      <c r="BX550" s="4">
        <v>5.4818369999999996</v>
      </c>
      <c r="BY550" s="4">
        <v>12.028081</v>
      </c>
    </row>
    <row r="551" spans="1:77">
      <c r="A551" s="2">
        <v>42438</v>
      </c>
      <c r="B551" s="28">
        <v>0.67218108796296294</v>
      </c>
      <c r="C551" s="4">
        <v>13.069000000000001</v>
      </c>
      <c r="D551" s="4">
        <v>2.3664000000000001</v>
      </c>
      <c r="E551" s="4" t="s">
        <v>155</v>
      </c>
      <c r="F551" s="4">
        <v>23664.070351999999</v>
      </c>
      <c r="G551" s="4">
        <v>77.3</v>
      </c>
      <c r="H551" s="4">
        <v>24.8</v>
      </c>
      <c r="I551" s="4">
        <v>720.6</v>
      </c>
      <c r="K551" s="4">
        <v>0.1</v>
      </c>
      <c r="L551" s="4">
        <v>0.86470000000000002</v>
      </c>
      <c r="M551" s="4">
        <v>11.300800000000001</v>
      </c>
      <c r="N551" s="4">
        <v>2.0463</v>
      </c>
      <c r="O551" s="4">
        <v>66.811099999999996</v>
      </c>
      <c r="P551" s="4">
        <v>21.434699999999999</v>
      </c>
      <c r="Q551" s="4">
        <v>88.2</v>
      </c>
      <c r="R551" s="4">
        <v>53.559199999999997</v>
      </c>
      <c r="S551" s="4">
        <v>17.1831</v>
      </c>
      <c r="T551" s="4">
        <v>70.7</v>
      </c>
      <c r="U551" s="4">
        <v>720.5702</v>
      </c>
      <c r="X551" s="4">
        <v>0</v>
      </c>
      <c r="Y551" s="4">
        <v>8.6499999999999994E-2</v>
      </c>
      <c r="Z551" s="4" t="s">
        <v>377</v>
      </c>
      <c r="AA551" s="4">
        <v>0</v>
      </c>
      <c r="AB551" s="4">
        <v>11.7</v>
      </c>
      <c r="AC551" s="4">
        <v>840</v>
      </c>
      <c r="AD551" s="4">
        <v>865</v>
      </c>
      <c r="AE551" s="4">
        <v>823</v>
      </c>
      <c r="AF551" s="4">
        <v>88</v>
      </c>
      <c r="AG551" s="4">
        <v>22.36</v>
      </c>
      <c r="AH551" s="4">
        <v>0.51</v>
      </c>
      <c r="AI551" s="4">
        <v>977</v>
      </c>
      <c r="AJ551" s="4">
        <v>-1</v>
      </c>
      <c r="AK551" s="4">
        <v>0</v>
      </c>
      <c r="AL551" s="4">
        <v>22</v>
      </c>
      <c r="AM551" s="4">
        <v>190</v>
      </c>
      <c r="AN551" s="4">
        <v>189</v>
      </c>
      <c r="AO551" s="4">
        <v>2.9</v>
      </c>
      <c r="AP551" s="4">
        <v>195</v>
      </c>
      <c r="AQ551" s="4" t="s">
        <v>155</v>
      </c>
      <c r="AR551" s="4">
        <v>1</v>
      </c>
      <c r="AS551" s="5">
        <v>0.88009259259259265</v>
      </c>
      <c r="AT551" s="4">
        <v>47.158489000000003</v>
      </c>
      <c r="AU551" s="4">
        <v>-88.484510999999998</v>
      </c>
      <c r="AV551" s="4">
        <v>310.7</v>
      </c>
      <c r="AW551" s="4">
        <v>20.8</v>
      </c>
      <c r="AX551" s="4">
        <v>12</v>
      </c>
      <c r="AY551" s="4">
        <v>9</v>
      </c>
      <c r="AZ551" s="4" t="s">
        <v>427</v>
      </c>
      <c r="BA551" s="4">
        <v>1.43</v>
      </c>
      <c r="BB551" s="4">
        <v>1.0349999999999999</v>
      </c>
      <c r="BC551" s="4">
        <v>2.13</v>
      </c>
      <c r="BD551" s="4">
        <v>14.063000000000001</v>
      </c>
      <c r="BE551" s="4">
        <v>13.49</v>
      </c>
      <c r="BF551" s="4">
        <v>0.96</v>
      </c>
      <c r="BG551" s="4">
        <v>15.641999999999999</v>
      </c>
      <c r="BH551" s="4">
        <v>2553.7930000000001</v>
      </c>
      <c r="BI551" s="4">
        <v>294.32499999999999</v>
      </c>
      <c r="BJ551" s="4">
        <v>1.581</v>
      </c>
      <c r="BK551" s="4">
        <v>0.50700000000000001</v>
      </c>
      <c r="BL551" s="4">
        <v>2.0880000000000001</v>
      </c>
      <c r="BM551" s="4">
        <v>1.2669999999999999</v>
      </c>
      <c r="BN551" s="4">
        <v>0.40699999999999997</v>
      </c>
      <c r="BO551" s="4">
        <v>1.6739999999999999</v>
      </c>
      <c r="BP551" s="4">
        <v>5.3845000000000001</v>
      </c>
      <c r="BT551" s="4">
        <v>14.209</v>
      </c>
      <c r="BU551" s="4">
        <v>0.24279800000000001</v>
      </c>
      <c r="BV551" s="4">
        <v>-5</v>
      </c>
      <c r="BW551" s="4">
        <v>0.59555100000000005</v>
      </c>
      <c r="BX551" s="4">
        <v>5.9333710000000002</v>
      </c>
      <c r="BY551" s="4">
        <v>12.030120999999999</v>
      </c>
    </row>
    <row r="552" spans="1:77">
      <c r="A552" s="2">
        <v>42438</v>
      </c>
      <c r="B552" s="28">
        <v>0.67219266203703709</v>
      </c>
      <c r="C552" s="4">
        <v>13.06</v>
      </c>
      <c r="D552" s="4">
        <v>2.2033999999999998</v>
      </c>
      <c r="E552" s="4" t="s">
        <v>155</v>
      </c>
      <c r="F552" s="4">
        <v>22034.339315000001</v>
      </c>
      <c r="G552" s="4">
        <v>74.3</v>
      </c>
      <c r="H552" s="4">
        <v>22.3</v>
      </c>
      <c r="I552" s="4">
        <v>938.1</v>
      </c>
      <c r="K552" s="4">
        <v>0.1</v>
      </c>
      <c r="L552" s="4">
        <v>0.86609999999999998</v>
      </c>
      <c r="M552" s="4">
        <v>11.3109</v>
      </c>
      <c r="N552" s="4">
        <v>1.9083000000000001</v>
      </c>
      <c r="O552" s="4">
        <v>64.346000000000004</v>
      </c>
      <c r="P552" s="4">
        <v>19.313199999999998</v>
      </c>
      <c r="Q552" s="4">
        <v>83.7</v>
      </c>
      <c r="R552" s="4">
        <v>51.582999999999998</v>
      </c>
      <c r="S552" s="4">
        <v>15.4824</v>
      </c>
      <c r="T552" s="4">
        <v>67.099999999999994</v>
      </c>
      <c r="U552" s="4">
        <v>938.09680000000003</v>
      </c>
      <c r="X552" s="4">
        <v>0</v>
      </c>
      <c r="Y552" s="4">
        <v>8.6599999999999996E-2</v>
      </c>
      <c r="Z552" s="4" t="s">
        <v>377</v>
      </c>
      <c r="AA552" s="4">
        <v>0</v>
      </c>
      <c r="AB552" s="4">
        <v>11.7</v>
      </c>
      <c r="AC552" s="4">
        <v>839</v>
      </c>
      <c r="AD552" s="4">
        <v>864</v>
      </c>
      <c r="AE552" s="4">
        <v>823</v>
      </c>
      <c r="AF552" s="4">
        <v>88</v>
      </c>
      <c r="AG552" s="4">
        <v>22.36</v>
      </c>
      <c r="AH552" s="4">
        <v>0.51</v>
      </c>
      <c r="AI552" s="4">
        <v>977</v>
      </c>
      <c r="AJ552" s="4">
        <v>-1</v>
      </c>
      <c r="AK552" s="4">
        <v>0</v>
      </c>
      <c r="AL552" s="4">
        <v>22</v>
      </c>
      <c r="AM552" s="4">
        <v>190</v>
      </c>
      <c r="AN552" s="4">
        <v>189</v>
      </c>
      <c r="AO552" s="4">
        <v>2.9</v>
      </c>
      <c r="AP552" s="4">
        <v>195</v>
      </c>
      <c r="AQ552" s="4" t="s">
        <v>155</v>
      </c>
      <c r="AR552" s="4">
        <v>1</v>
      </c>
      <c r="AS552" s="5">
        <v>0.88010416666666658</v>
      </c>
      <c r="AT552" s="4">
        <v>47.158512999999999</v>
      </c>
      <c r="AU552" s="4">
        <v>-88.484390000000005</v>
      </c>
      <c r="AV552" s="4">
        <v>310.7</v>
      </c>
      <c r="AW552" s="4">
        <v>20.8</v>
      </c>
      <c r="AX552" s="4">
        <v>12</v>
      </c>
      <c r="AY552" s="4">
        <v>9</v>
      </c>
      <c r="AZ552" s="4" t="s">
        <v>427</v>
      </c>
      <c r="BA552" s="4">
        <v>1.5</v>
      </c>
      <c r="BB552" s="4">
        <v>1.0649999999999999</v>
      </c>
      <c r="BC552" s="4">
        <v>2.2000000000000002</v>
      </c>
      <c r="BD552" s="4">
        <v>14.063000000000001</v>
      </c>
      <c r="BE552" s="4">
        <v>13.63</v>
      </c>
      <c r="BF552" s="4">
        <v>0.97</v>
      </c>
      <c r="BG552" s="4">
        <v>15.465</v>
      </c>
      <c r="BH552" s="4">
        <v>2576.5219999999999</v>
      </c>
      <c r="BI552" s="4">
        <v>276.67099999999999</v>
      </c>
      <c r="BJ552" s="4">
        <v>1.5349999999999999</v>
      </c>
      <c r="BK552" s="4">
        <v>0.46100000000000002</v>
      </c>
      <c r="BL552" s="4">
        <v>1.996</v>
      </c>
      <c r="BM552" s="4">
        <v>1.23</v>
      </c>
      <c r="BN552" s="4">
        <v>0.36899999999999999</v>
      </c>
      <c r="BO552" s="4">
        <v>1.6</v>
      </c>
      <c r="BP552" s="4">
        <v>7.0660999999999996</v>
      </c>
      <c r="BT552" s="4">
        <v>14.343999999999999</v>
      </c>
      <c r="BU552" s="4">
        <v>0.26248899999999997</v>
      </c>
      <c r="BV552" s="4">
        <v>-5</v>
      </c>
      <c r="BW552" s="4">
        <v>0.59544900000000001</v>
      </c>
      <c r="BX552" s="4">
        <v>6.4145750000000001</v>
      </c>
      <c r="BY552" s="4">
        <v>12.02807</v>
      </c>
    </row>
    <row r="553" spans="1:77">
      <c r="A553" s="2">
        <v>42438</v>
      </c>
      <c r="B553" s="28">
        <v>0.67220423611111102</v>
      </c>
      <c r="C553" s="4">
        <v>13.326000000000001</v>
      </c>
      <c r="D553" s="4">
        <v>1.9147000000000001</v>
      </c>
      <c r="E553" s="4" t="s">
        <v>155</v>
      </c>
      <c r="F553" s="4">
        <v>19146.871794999999</v>
      </c>
      <c r="G553" s="4">
        <v>97.9</v>
      </c>
      <c r="H553" s="4">
        <v>22.3</v>
      </c>
      <c r="I553" s="4">
        <v>1006.2</v>
      </c>
      <c r="K553" s="4">
        <v>0.1</v>
      </c>
      <c r="L553" s="4">
        <v>0.86650000000000005</v>
      </c>
      <c r="M553" s="4">
        <v>11.5467</v>
      </c>
      <c r="N553" s="4">
        <v>1.659</v>
      </c>
      <c r="O553" s="4">
        <v>84.862200000000001</v>
      </c>
      <c r="P553" s="4">
        <v>19.311900000000001</v>
      </c>
      <c r="Q553" s="4">
        <v>104.2</v>
      </c>
      <c r="R553" s="4">
        <v>68.029799999999994</v>
      </c>
      <c r="S553" s="4">
        <v>15.481400000000001</v>
      </c>
      <c r="T553" s="4">
        <v>83.5</v>
      </c>
      <c r="U553" s="4">
        <v>1006.2435</v>
      </c>
      <c r="X553" s="4">
        <v>0</v>
      </c>
      <c r="Y553" s="4">
        <v>8.6599999999999996E-2</v>
      </c>
      <c r="Z553" s="4" t="s">
        <v>377</v>
      </c>
      <c r="AA553" s="4">
        <v>0</v>
      </c>
      <c r="AB553" s="4">
        <v>11.7</v>
      </c>
      <c r="AC553" s="4">
        <v>839</v>
      </c>
      <c r="AD553" s="4">
        <v>862</v>
      </c>
      <c r="AE553" s="4">
        <v>821</v>
      </c>
      <c r="AF553" s="4">
        <v>88</v>
      </c>
      <c r="AG553" s="4">
        <v>22.36</v>
      </c>
      <c r="AH553" s="4">
        <v>0.51</v>
      </c>
      <c r="AI553" s="4">
        <v>977</v>
      </c>
      <c r="AJ553" s="4">
        <v>-1</v>
      </c>
      <c r="AK553" s="4">
        <v>0</v>
      </c>
      <c r="AL553" s="4">
        <v>22</v>
      </c>
      <c r="AM553" s="4">
        <v>190</v>
      </c>
      <c r="AN553" s="4">
        <v>189</v>
      </c>
      <c r="AO553" s="4">
        <v>2.8</v>
      </c>
      <c r="AP553" s="4">
        <v>195</v>
      </c>
      <c r="AQ553" s="4" t="s">
        <v>155</v>
      </c>
      <c r="AR553" s="4">
        <v>1</v>
      </c>
      <c r="AS553" s="5">
        <v>0.88011574074074073</v>
      </c>
      <c r="AT553" s="4">
        <v>47.158552</v>
      </c>
      <c r="AU553" s="4">
        <v>-88.484280999999996</v>
      </c>
      <c r="AV553" s="4">
        <v>310.60000000000002</v>
      </c>
      <c r="AW553" s="4">
        <v>20.7</v>
      </c>
      <c r="AX553" s="4">
        <v>12</v>
      </c>
      <c r="AY553" s="4">
        <v>9</v>
      </c>
      <c r="AZ553" s="4" t="s">
        <v>427</v>
      </c>
      <c r="BA553" s="4">
        <v>1.5</v>
      </c>
      <c r="BB553" s="4">
        <v>1.1649350000000001</v>
      </c>
      <c r="BC553" s="4">
        <v>2.2000000000000002</v>
      </c>
      <c r="BD553" s="4">
        <v>14.063000000000001</v>
      </c>
      <c r="BE553" s="4">
        <v>13.68</v>
      </c>
      <c r="BF553" s="4">
        <v>0.97</v>
      </c>
      <c r="BG553" s="4">
        <v>15.41</v>
      </c>
      <c r="BH553" s="4">
        <v>2631.5659999999998</v>
      </c>
      <c r="BI553" s="4">
        <v>240.65199999999999</v>
      </c>
      <c r="BJ553" s="4">
        <v>2.0249999999999999</v>
      </c>
      <c r="BK553" s="4">
        <v>0.46100000000000002</v>
      </c>
      <c r="BL553" s="4">
        <v>2.4860000000000002</v>
      </c>
      <c r="BM553" s="4">
        <v>1.6240000000000001</v>
      </c>
      <c r="BN553" s="4">
        <v>0.36899999999999999</v>
      </c>
      <c r="BO553" s="4">
        <v>1.9930000000000001</v>
      </c>
      <c r="BP553" s="4">
        <v>7.5833000000000004</v>
      </c>
      <c r="BT553" s="4">
        <v>14.359</v>
      </c>
      <c r="BU553" s="4">
        <v>0.26291900000000001</v>
      </c>
      <c r="BV553" s="4">
        <v>-5</v>
      </c>
      <c r="BW553" s="4">
        <v>0.59499999999999997</v>
      </c>
      <c r="BX553" s="4">
        <v>6.4250829999999999</v>
      </c>
      <c r="BY553" s="4">
        <v>12.019</v>
      </c>
    </row>
    <row r="554" spans="1:77">
      <c r="A554" s="2">
        <v>42438</v>
      </c>
      <c r="B554" s="28">
        <v>0.67221581018518517</v>
      </c>
      <c r="C554" s="4">
        <v>13.583</v>
      </c>
      <c r="D554" s="4">
        <v>1.2249000000000001</v>
      </c>
      <c r="E554" s="4" t="s">
        <v>155</v>
      </c>
      <c r="F554" s="4">
        <v>12249.430893999999</v>
      </c>
      <c r="G554" s="4">
        <v>165</v>
      </c>
      <c r="H554" s="4">
        <v>21.8</v>
      </c>
      <c r="I554" s="4">
        <v>856.3</v>
      </c>
      <c r="K554" s="4">
        <v>0.1</v>
      </c>
      <c r="L554" s="4">
        <v>0.87080000000000002</v>
      </c>
      <c r="M554" s="4">
        <v>11.827400000000001</v>
      </c>
      <c r="N554" s="4">
        <v>1.0666</v>
      </c>
      <c r="O554" s="4">
        <v>143.63460000000001</v>
      </c>
      <c r="P554" s="4">
        <v>19.005099999999999</v>
      </c>
      <c r="Q554" s="4">
        <v>162.6</v>
      </c>
      <c r="R554" s="4">
        <v>115.1447</v>
      </c>
      <c r="S554" s="4">
        <v>15.2354</v>
      </c>
      <c r="T554" s="4">
        <v>130.4</v>
      </c>
      <c r="U554" s="4">
        <v>856.30430000000001</v>
      </c>
      <c r="X554" s="4">
        <v>0</v>
      </c>
      <c r="Y554" s="4">
        <v>8.7099999999999997E-2</v>
      </c>
      <c r="Z554" s="4" t="s">
        <v>377</v>
      </c>
      <c r="AA554" s="4">
        <v>0</v>
      </c>
      <c r="AB554" s="4">
        <v>11.7</v>
      </c>
      <c r="AC554" s="4">
        <v>838</v>
      </c>
      <c r="AD554" s="4">
        <v>863</v>
      </c>
      <c r="AE554" s="4">
        <v>817</v>
      </c>
      <c r="AF554" s="4">
        <v>88</v>
      </c>
      <c r="AG554" s="4">
        <v>22.36</v>
      </c>
      <c r="AH554" s="4">
        <v>0.51</v>
      </c>
      <c r="AI554" s="4">
        <v>977</v>
      </c>
      <c r="AJ554" s="4">
        <v>-1</v>
      </c>
      <c r="AK554" s="4">
        <v>0</v>
      </c>
      <c r="AL554" s="4">
        <v>22</v>
      </c>
      <c r="AM554" s="4">
        <v>190</v>
      </c>
      <c r="AN554" s="4">
        <v>189</v>
      </c>
      <c r="AO554" s="4">
        <v>2.8</v>
      </c>
      <c r="AP554" s="4">
        <v>195</v>
      </c>
      <c r="AQ554" s="4" t="s">
        <v>155</v>
      </c>
      <c r="AR554" s="4">
        <v>1</v>
      </c>
      <c r="AS554" s="5">
        <v>0.88012731481481488</v>
      </c>
      <c r="AT554" s="4">
        <v>47.158610000000003</v>
      </c>
      <c r="AU554" s="4">
        <v>-88.484184999999997</v>
      </c>
      <c r="AV554" s="4">
        <v>310.39999999999998</v>
      </c>
      <c r="AW554" s="4">
        <v>21.3</v>
      </c>
      <c r="AX554" s="4">
        <v>12</v>
      </c>
      <c r="AY554" s="4">
        <v>9</v>
      </c>
      <c r="AZ554" s="4" t="s">
        <v>427</v>
      </c>
      <c r="BA554" s="4">
        <v>1.3700699999999999</v>
      </c>
      <c r="BB554" s="4">
        <v>1.2649649999999999</v>
      </c>
      <c r="BC554" s="4">
        <v>2.2000000000000002</v>
      </c>
      <c r="BD554" s="4">
        <v>14.063000000000001</v>
      </c>
      <c r="BE554" s="4">
        <v>14.15</v>
      </c>
      <c r="BF554" s="4">
        <v>1.01</v>
      </c>
      <c r="BG554" s="4">
        <v>14.842000000000001</v>
      </c>
      <c r="BH554" s="4">
        <v>2763.6179999999999</v>
      </c>
      <c r="BI554" s="4">
        <v>158.62799999999999</v>
      </c>
      <c r="BJ554" s="4">
        <v>3.5150000000000001</v>
      </c>
      <c r="BK554" s="4">
        <v>0.46500000000000002</v>
      </c>
      <c r="BL554" s="4">
        <v>3.98</v>
      </c>
      <c r="BM554" s="4">
        <v>2.8180000000000001</v>
      </c>
      <c r="BN554" s="4">
        <v>0.373</v>
      </c>
      <c r="BO554" s="4">
        <v>3.19</v>
      </c>
      <c r="BP554" s="4">
        <v>6.6162999999999998</v>
      </c>
      <c r="BT554" s="4">
        <v>14.794</v>
      </c>
      <c r="BU554" s="4">
        <v>0.26001999999999997</v>
      </c>
      <c r="BV554" s="4">
        <v>-5</v>
      </c>
      <c r="BW554" s="4">
        <v>0.59444900000000001</v>
      </c>
      <c r="BX554" s="4">
        <v>6.3542389999999997</v>
      </c>
      <c r="BY554" s="4">
        <v>12.00787</v>
      </c>
    </row>
    <row r="555" spans="1:77">
      <c r="A555" s="2">
        <v>42438</v>
      </c>
      <c r="B555" s="28">
        <v>0.67222738425925932</v>
      </c>
      <c r="C555" s="4">
        <v>13.786</v>
      </c>
      <c r="D555" s="4">
        <v>0.9607</v>
      </c>
      <c r="E555" s="4" t="s">
        <v>155</v>
      </c>
      <c r="F555" s="4">
        <v>9607.1544720000002</v>
      </c>
      <c r="G555" s="4">
        <v>208.1</v>
      </c>
      <c r="H555" s="4">
        <v>18.399999999999999</v>
      </c>
      <c r="I555" s="4">
        <v>746.7</v>
      </c>
      <c r="K555" s="4">
        <v>0.1</v>
      </c>
      <c r="L555" s="4">
        <v>0.87160000000000004</v>
      </c>
      <c r="M555" s="4">
        <v>12.016</v>
      </c>
      <c r="N555" s="4">
        <v>0.83740000000000003</v>
      </c>
      <c r="O555" s="4">
        <v>181.38489999999999</v>
      </c>
      <c r="P555" s="4">
        <v>16.081499999999998</v>
      </c>
      <c r="Q555" s="4">
        <v>197.5</v>
      </c>
      <c r="R555" s="4">
        <v>145.40729999999999</v>
      </c>
      <c r="S555" s="4">
        <v>12.8917</v>
      </c>
      <c r="T555" s="4">
        <v>158.30000000000001</v>
      </c>
      <c r="U555" s="4">
        <v>746.71270000000004</v>
      </c>
      <c r="X555" s="4">
        <v>0</v>
      </c>
      <c r="Y555" s="4">
        <v>8.72E-2</v>
      </c>
      <c r="Z555" s="4" t="s">
        <v>377</v>
      </c>
      <c r="AA555" s="4">
        <v>0</v>
      </c>
      <c r="AB555" s="4">
        <v>11.7</v>
      </c>
      <c r="AC555" s="4">
        <v>838</v>
      </c>
      <c r="AD555" s="4">
        <v>864</v>
      </c>
      <c r="AE555" s="4">
        <v>816</v>
      </c>
      <c r="AF555" s="4">
        <v>88</v>
      </c>
      <c r="AG555" s="4">
        <v>22.36</v>
      </c>
      <c r="AH555" s="4">
        <v>0.51</v>
      </c>
      <c r="AI555" s="4">
        <v>977</v>
      </c>
      <c r="AJ555" s="4">
        <v>-1</v>
      </c>
      <c r="AK555" s="4">
        <v>0</v>
      </c>
      <c r="AL555" s="4">
        <v>22</v>
      </c>
      <c r="AM555" s="4">
        <v>190</v>
      </c>
      <c r="AN555" s="4">
        <v>189.6</v>
      </c>
      <c r="AO555" s="4">
        <v>2.8</v>
      </c>
      <c r="AP555" s="4">
        <v>195</v>
      </c>
      <c r="AQ555" s="4" t="s">
        <v>155</v>
      </c>
      <c r="AR555" s="4">
        <v>1</v>
      </c>
      <c r="AS555" s="5">
        <v>0.88013888888888892</v>
      </c>
      <c r="AT555" s="4">
        <v>47.158687999999998</v>
      </c>
      <c r="AU555" s="4">
        <v>-88.484110000000001</v>
      </c>
      <c r="AV555" s="4">
        <v>310</v>
      </c>
      <c r="AW555" s="4">
        <v>22</v>
      </c>
      <c r="AX555" s="4">
        <v>12</v>
      </c>
      <c r="AY555" s="4">
        <v>9</v>
      </c>
      <c r="AZ555" s="4" t="s">
        <v>427</v>
      </c>
      <c r="BA555" s="4">
        <v>1.43</v>
      </c>
      <c r="BB555" s="4">
        <v>1.43</v>
      </c>
      <c r="BC555" s="4">
        <v>2.33</v>
      </c>
      <c r="BD555" s="4">
        <v>14.063000000000001</v>
      </c>
      <c r="BE555" s="4">
        <v>14.25</v>
      </c>
      <c r="BF555" s="4">
        <v>1.01</v>
      </c>
      <c r="BG555" s="4">
        <v>14.728</v>
      </c>
      <c r="BH555" s="4">
        <v>2818.94</v>
      </c>
      <c r="BI555" s="4">
        <v>125.03400000000001</v>
      </c>
      <c r="BJ555" s="4">
        <v>4.4560000000000004</v>
      </c>
      <c r="BK555" s="4">
        <v>0.39500000000000002</v>
      </c>
      <c r="BL555" s="4">
        <v>4.851</v>
      </c>
      <c r="BM555" s="4">
        <v>3.5720000000000001</v>
      </c>
      <c r="BN555" s="4">
        <v>0.317</v>
      </c>
      <c r="BO555" s="4">
        <v>3.8889999999999998</v>
      </c>
      <c r="BP555" s="4">
        <v>5.7926000000000002</v>
      </c>
      <c r="BT555" s="4">
        <v>14.868</v>
      </c>
      <c r="BU555" s="4">
        <v>0.26073499999999999</v>
      </c>
      <c r="BV555" s="4">
        <v>-5</v>
      </c>
      <c r="BW555" s="4">
        <v>0.593449</v>
      </c>
      <c r="BX555" s="4">
        <v>6.3717119999999996</v>
      </c>
      <c r="BY555" s="4">
        <v>11.98767</v>
      </c>
    </row>
    <row r="556" spans="1:77">
      <c r="A556" s="2">
        <v>42438</v>
      </c>
      <c r="B556" s="28">
        <v>0.67223895833333336</v>
      </c>
      <c r="C556" s="4">
        <v>13.955</v>
      </c>
      <c r="D556" s="4">
        <v>0.67930000000000001</v>
      </c>
      <c r="E556" s="4" t="s">
        <v>155</v>
      </c>
      <c r="F556" s="4">
        <v>6792.9491529999996</v>
      </c>
      <c r="G556" s="4">
        <v>280.5</v>
      </c>
      <c r="H556" s="4">
        <v>17.3</v>
      </c>
      <c r="I556" s="4">
        <v>978.9</v>
      </c>
      <c r="K556" s="4">
        <v>0.1</v>
      </c>
      <c r="L556" s="4">
        <v>0.87260000000000004</v>
      </c>
      <c r="M556" s="4">
        <v>12.176399999999999</v>
      </c>
      <c r="N556" s="4">
        <v>0.5927</v>
      </c>
      <c r="O556" s="4">
        <v>244.75899999999999</v>
      </c>
      <c r="P556" s="4">
        <v>15.0954</v>
      </c>
      <c r="Q556" s="4">
        <v>259.89999999999998</v>
      </c>
      <c r="R556" s="4">
        <v>196.21119999999999</v>
      </c>
      <c r="S556" s="4">
        <v>12.1013</v>
      </c>
      <c r="T556" s="4">
        <v>208.3</v>
      </c>
      <c r="U556" s="4">
        <v>978.91430000000003</v>
      </c>
      <c r="X556" s="4">
        <v>0</v>
      </c>
      <c r="Y556" s="4">
        <v>8.7300000000000003E-2</v>
      </c>
      <c r="Z556" s="4" t="s">
        <v>377</v>
      </c>
      <c r="AA556" s="4">
        <v>0</v>
      </c>
      <c r="AB556" s="4">
        <v>11.8</v>
      </c>
      <c r="AC556" s="4">
        <v>839</v>
      </c>
      <c r="AD556" s="4">
        <v>864</v>
      </c>
      <c r="AE556" s="4">
        <v>820</v>
      </c>
      <c r="AF556" s="4">
        <v>88</v>
      </c>
      <c r="AG556" s="4">
        <v>22.36</v>
      </c>
      <c r="AH556" s="4">
        <v>0.51</v>
      </c>
      <c r="AI556" s="4">
        <v>977</v>
      </c>
      <c r="AJ556" s="4">
        <v>-1</v>
      </c>
      <c r="AK556" s="4">
        <v>0</v>
      </c>
      <c r="AL556" s="4">
        <v>22</v>
      </c>
      <c r="AM556" s="4">
        <v>190</v>
      </c>
      <c r="AN556" s="4">
        <v>189.4</v>
      </c>
      <c r="AO556" s="4">
        <v>2.8</v>
      </c>
      <c r="AP556" s="4">
        <v>195</v>
      </c>
      <c r="AQ556" s="4" t="s">
        <v>155</v>
      </c>
      <c r="AR556" s="4">
        <v>1</v>
      </c>
      <c r="AS556" s="5">
        <v>0.88015046296296295</v>
      </c>
      <c r="AT556" s="4">
        <v>47.158782000000002</v>
      </c>
      <c r="AU556" s="4">
        <v>-88.484071999999998</v>
      </c>
      <c r="AV556" s="4">
        <v>310.10000000000002</v>
      </c>
      <c r="AW556" s="4">
        <v>23.8</v>
      </c>
      <c r="AX556" s="4">
        <v>12</v>
      </c>
      <c r="AY556" s="4">
        <v>9</v>
      </c>
      <c r="AZ556" s="4" t="s">
        <v>427</v>
      </c>
      <c r="BA556" s="4">
        <v>1.5</v>
      </c>
      <c r="BB556" s="4">
        <v>1.5649999999999999</v>
      </c>
      <c r="BC556" s="4">
        <v>2.4649999999999999</v>
      </c>
      <c r="BD556" s="4">
        <v>14.063000000000001</v>
      </c>
      <c r="BE556" s="4">
        <v>14.37</v>
      </c>
      <c r="BF556" s="4">
        <v>1.02</v>
      </c>
      <c r="BG556" s="4">
        <v>14.603999999999999</v>
      </c>
      <c r="BH556" s="4">
        <v>2870.1709999999998</v>
      </c>
      <c r="BI556" s="4">
        <v>88.924999999999997</v>
      </c>
      <c r="BJ556" s="4">
        <v>6.0419999999999998</v>
      </c>
      <c r="BK556" s="4">
        <v>0.373</v>
      </c>
      <c r="BL556" s="4">
        <v>6.4139999999999997</v>
      </c>
      <c r="BM556" s="4">
        <v>4.843</v>
      </c>
      <c r="BN556" s="4">
        <v>0.29899999999999999</v>
      </c>
      <c r="BO556" s="4">
        <v>5.1420000000000003</v>
      </c>
      <c r="BP556" s="4">
        <v>7.6300999999999997</v>
      </c>
      <c r="BT556" s="4">
        <v>14.955</v>
      </c>
      <c r="BU556" s="4">
        <v>0.28650900000000001</v>
      </c>
      <c r="BV556" s="4">
        <v>-5</v>
      </c>
      <c r="BW556" s="4">
        <v>0.59465299999999999</v>
      </c>
      <c r="BX556" s="4">
        <v>7.001563</v>
      </c>
      <c r="BY556" s="4">
        <v>12.011991</v>
      </c>
    </row>
    <row r="557" spans="1:77">
      <c r="A557" s="2">
        <v>42438</v>
      </c>
      <c r="B557" s="28">
        <v>0.6722505324074074</v>
      </c>
      <c r="C557" s="4">
        <v>14.087999999999999</v>
      </c>
      <c r="D557" s="4">
        <v>0.5181</v>
      </c>
      <c r="E557" s="4" t="s">
        <v>155</v>
      </c>
      <c r="F557" s="4">
        <v>5181.2428920000002</v>
      </c>
      <c r="G557" s="4">
        <v>422.5</v>
      </c>
      <c r="H557" s="4">
        <v>17.2</v>
      </c>
      <c r="I557" s="4">
        <v>1172</v>
      </c>
      <c r="K557" s="4">
        <v>0.1</v>
      </c>
      <c r="L557" s="4">
        <v>0.87280000000000002</v>
      </c>
      <c r="M557" s="4">
        <v>12.2966</v>
      </c>
      <c r="N557" s="4">
        <v>0.45219999999999999</v>
      </c>
      <c r="O557" s="4">
        <v>368.78879999999998</v>
      </c>
      <c r="P557" s="4">
        <v>15.012600000000001</v>
      </c>
      <c r="Q557" s="4">
        <v>383.8</v>
      </c>
      <c r="R557" s="4">
        <v>295.6397</v>
      </c>
      <c r="S557" s="4">
        <v>12.0349</v>
      </c>
      <c r="T557" s="4">
        <v>307.7</v>
      </c>
      <c r="U557" s="4">
        <v>1172.0209</v>
      </c>
      <c r="X557" s="4">
        <v>0</v>
      </c>
      <c r="Y557" s="4">
        <v>8.7300000000000003E-2</v>
      </c>
      <c r="Z557" s="4" t="s">
        <v>377</v>
      </c>
      <c r="AA557" s="4">
        <v>0</v>
      </c>
      <c r="AB557" s="4">
        <v>11.7</v>
      </c>
      <c r="AC557" s="4">
        <v>841</v>
      </c>
      <c r="AD557" s="4">
        <v>866</v>
      </c>
      <c r="AE557" s="4">
        <v>824</v>
      </c>
      <c r="AF557" s="4">
        <v>88</v>
      </c>
      <c r="AG557" s="4">
        <v>22.36</v>
      </c>
      <c r="AH557" s="4">
        <v>0.51</v>
      </c>
      <c r="AI557" s="4">
        <v>977</v>
      </c>
      <c r="AJ557" s="4">
        <v>-1</v>
      </c>
      <c r="AK557" s="4">
        <v>0</v>
      </c>
      <c r="AL557" s="4">
        <v>22</v>
      </c>
      <c r="AM557" s="4">
        <v>190</v>
      </c>
      <c r="AN557" s="4">
        <v>189.6</v>
      </c>
      <c r="AO557" s="4">
        <v>2.9</v>
      </c>
      <c r="AP557" s="4">
        <v>195</v>
      </c>
      <c r="AQ557" s="4" t="s">
        <v>155</v>
      </c>
      <c r="AR557" s="4">
        <v>1</v>
      </c>
      <c r="AS557" s="5">
        <v>0.88016203703703699</v>
      </c>
      <c r="AT557" s="4">
        <v>47.158886000000003</v>
      </c>
      <c r="AU557" s="4">
        <v>-88.484059999999999</v>
      </c>
      <c r="AV557" s="4">
        <v>310.10000000000002</v>
      </c>
      <c r="AW557" s="4">
        <v>25.6</v>
      </c>
      <c r="AX557" s="4">
        <v>12</v>
      </c>
      <c r="AY557" s="4">
        <v>9</v>
      </c>
      <c r="AZ557" s="4" t="s">
        <v>427</v>
      </c>
      <c r="BA557" s="4">
        <v>1.5</v>
      </c>
      <c r="BB557" s="4">
        <v>1.665</v>
      </c>
      <c r="BC557" s="4">
        <v>2.4350000000000001</v>
      </c>
      <c r="BD557" s="4">
        <v>14.063000000000001</v>
      </c>
      <c r="BE557" s="4">
        <v>14.39</v>
      </c>
      <c r="BF557" s="4">
        <v>1.02</v>
      </c>
      <c r="BG557" s="4">
        <v>14.57</v>
      </c>
      <c r="BH557" s="4">
        <v>2898.7339999999999</v>
      </c>
      <c r="BI557" s="4">
        <v>67.852000000000004</v>
      </c>
      <c r="BJ557" s="4">
        <v>9.1039999999999992</v>
      </c>
      <c r="BK557" s="4">
        <v>0.371</v>
      </c>
      <c r="BL557" s="4">
        <v>9.4749999999999996</v>
      </c>
      <c r="BM557" s="4">
        <v>7.298</v>
      </c>
      <c r="BN557" s="4">
        <v>0.29699999999999999</v>
      </c>
      <c r="BO557" s="4">
        <v>7.5949999999999998</v>
      </c>
      <c r="BP557" s="4">
        <v>9.1359999999999992</v>
      </c>
      <c r="BT557" s="4">
        <v>14.961</v>
      </c>
      <c r="BU557" s="4">
        <v>0.32291799999999998</v>
      </c>
      <c r="BV557" s="4">
        <v>-5</v>
      </c>
      <c r="BW557" s="4">
        <v>0.59544900000000001</v>
      </c>
      <c r="BX557" s="4">
        <v>7.8913080000000004</v>
      </c>
      <c r="BY557" s="4">
        <v>12.02807</v>
      </c>
    </row>
    <row r="558" spans="1:77">
      <c r="A558" s="2">
        <v>42438</v>
      </c>
      <c r="B558" s="28">
        <v>0.67226210648148144</v>
      </c>
      <c r="C558" s="4">
        <v>14.08</v>
      </c>
      <c r="D558" s="4">
        <v>0.52539999999999998</v>
      </c>
      <c r="E558" s="4" t="s">
        <v>155</v>
      </c>
      <c r="F558" s="4">
        <v>5254.0366969999995</v>
      </c>
      <c r="G558" s="4">
        <v>469.5</v>
      </c>
      <c r="H558" s="4">
        <v>17.2</v>
      </c>
      <c r="I558" s="4">
        <v>1294.0999999999999</v>
      </c>
      <c r="K558" s="4">
        <v>0.1</v>
      </c>
      <c r="L558" s="4">
        <v>0.87270000000000003</v>
      </c>
      <c r="M558" s="4">
        <v>12.2882</v>
      </c>
      <c r="N558" s="4">
        <v>0.45850000000000002</v>
      </c>
      <c r="O558" s="4">
        <v>409.77940000000001</v>
      </c>
      <c r="P558" s="4">
        <v>15.011200000000001</v>
      </c>
      <c r="Q558" s="4">
        <v>424.8</v>
      </c>
      <c r="R558" s="4">
        <v>328.49979999999999</v>
      </c>
      <c r="S558" s="4">
        <v>12.0337</v>
      </c>
      <c r="T558" s="4">
        <v>340.5</v>
      </c>
      <c r="U558" s="4">
        <v>1294.1004</v>
      </c>
      <c r="X558" s="4">
        <v>0</v>
      </c>
      <c r="Y558" s="4">
        <v>8.7300000000000003E-2</v>
      </c>
      <c r="Z558" s="4" t="s">
        <v>377</v>
      </c>
      <c r="AA558" s="4">
        <v>0</v>
      </c>
      <c r="AB558" s="4">
        <v>11.7</v>
      </c>
      <c r="AC558" s="4">
        <v>844</v>
      </c>
      <c r="AD558" s="4">
        <v>868</v>
      </c>
      <c r="AE558" s="4">
        <v>827</v>
      </c>
      <c r="AF558" s="4">
        <v>88</v>
      </c>
      <c r="AG558" s="4">
        <v>22.36</v>
      </c>
      <c r="AH558" s="4">
        <v>0.51</v>
      </c>
      <c r="AI558" s="4">
        <v>977</v>
      </c>
      <c r="AJ558" s="4">
        <v>-1</v>
      </c>
      <c r="AK558" s="4">
        <v>0</v>
      </c>
      <c r="AL558" s="4">
        <v>22</v>
      </c>
      <c r="AM558" s="4">
        <v>190</v>
      </c>
      <c r="AN558" s="4">
        <v>190</v>
      </c>
      <c r="AO558" s="4">
        <v>3</v>
      </c>
      <c r="AP558" s="4">
        <v>195</v>
      </c>
      <c r="AQ558" s="4" t="s">
        <v>155</v>
      </c>
      <c r="AR558" s="4">
        <v>1</v>
      </c>
      <c r="AS558" s="5">
        <v>0.88017361111111114</v>
      </c>
      <c r="AT558" s="4">
        <v>47.158994</v>
      </c>
      <c r="AU558" s="4">
        <v>-88.484054999999998</v>
      </c>
      <c r="AV558" s="4">
        <v>310</v>
      </c>
      <c r="AW558" s="4">
        <v>26.4</v>
      </c>
      <c r="AX558" s="4">
        <v>12</v>
      </c>
      <c r="AY558" s="4">
        <v>9</v>
      </c>
      <c r="AZ558" s="4" t="s">
        <v>427</v>
      </c>
      <c r="BA558" s="4">
        <v>1.5</v>
      </c>
      <c r="BB558" s="4">
        <v>1.7</v>
      </c>
      <c r="BC558" s="4">
        <v>2.4649999999999999</v>
      </c>
      <c r="BD558" s="4">
        <v>14.063000000000001</v>
      </c>
      <c r="BE558" s="4">
        <v>14.38</v>
      </c>
      <c r="BF558" s="4">
        <v>1.02</v>
      </c>
      <c r="BG558" s="4">
        <v>14.581</v>
      </c>
      <c r="BH558" s="4">
        <v>2894.471</v>
      </c>
      <c r="BI558" s="4">
        <v>68.744</v>
      </c>
      <c r="BJ558" s="4">
        <v>10.108000000000001</v>
      </c>
      <c r="BK558" s="4">
        <v>0.37</v>
      </c>
      <c r="BL558" s="4">
        <v>10.478</v>
      </c>
      <c r="BM558" s="4">
        <v>8.1029999999999998</v>
      </c>
      <c r="BN558" s="4">
        <v>0.29699999999999999</v>
      </c>
      <c r="BO558" s="4">
        <v>8.4</v>
      </c>
      <c r="BP558" s="4">
        <v>10.079599999999999</v>
      </c>
      <c r="BT558" s="4">
        <v>14.946999999999999</v>
      </c>
      <c r="BU558" s="4">
        <v>0.35193799999999997</v>
      </c>
      <c r="BV558" s="4">
        <v>-5</v>
      </c>
      <c r="BW558" s="4">
        <v>0.59610200000000002</v>
      </c>
      <c r="BX558" s="4">
        <v>8.6004839999999998</v>
      </c>
      <c r="BY558" s="4">
        <v>12.041259999999999</v>
      </c>
    </row>
    <row r="559" spans="1:77">
      <c r="A559" s="2">
        <v>42438</v>
      </c>
      <c r="B559" s="28">
        <v>0.67227368055555559</v>
      </c>
      <c r="C559" s="4">
        <v>14.08</v>
      </c>
      <c r="D559" s="4">
        <v>0.60829999999999995</v>
      </c>
      <c r="E559" s="4" t="s">
        <v>155</v>
      </c>
      <c r="F559" s="4">
        <v>6082.7272730000004</v>
      </c>
      <c r="G559" s="4">
        <v>565.79999999999995</v>
      </c>
      <c r="H559" s="4">
        <v>17.2</v>
      </c>
      <c r="I559" s="4">
        <v>1349</v>
      </c>
      <c r="K559" s="4">
        <v>0.1</v>
      </c>
      <c r="L559" s="4">
        <v>0.872</v>
      </c>
      <c r="M559" s="4">
        <v>12.2773</v>
      </c>
      <c r="N559" s="4">
        <v>0.53039999999999998</v>
      </c>
      <c r="O559" s="4">
        <v>493.36439999999999</v>
      </c>
      <c r="P559" s="4">
        <v>14.9978</v>
      </c>
      <c r="Q559" s="4">
        <v>508.4</v>
      </c>
      <c r="R559" s="4">
        <v>395.50580000000002</v>
      </c>
      <c r="S559" s="4">
        <v>12.023</v>
      </c>
      <c r="T559" s="4">
        <v>407.5</v>
      </c>
      <c r="U559" s="4">
        <v>1349.0379</v>
      </c>
      <c r="X559" s="4">
        <v>0</v>
      </c>
      <c r="Y559" s="4">
        <v>8.72E-2</v>
      </c>
      <c r="Z559" s="4" t="s">
        <v>377</v>
      </c>
      <c r="AA559" s="4">
        <v>0</v>
      </c>
      <c r="AB559" s="4">
        <v>11.8</v>
      </c>
      <c r="AC559" s="4">
        <v>844</v>
      </c>
      <c r="AD559" s="4">
        <v>870</v>
      </c>
      <c r="AE559" s="4">
        <v>830</v>
      </c>
      <c r="AF559" s="4">
        <v>88</v>
      </c>
      <c r="AG559" s="4">
        <v>22.36</v>
      </c>
      <c r="AH559" s="4">
        <v>0.51</v>
      </c>
      <c r="AI559" s="4">
        <v>977</v>
      </c>
      <c r="AJ559" s="4">
        <v>-1</v>
      </c>
      <c r="AK559" s="4">
        <v>0</v>
      </c>
      <c r="AL559" s="4">
        <v>22</v>
      </c>
      <c r="AM559" s="4">
        <v>190</v>
      </c>
      <c r="AN559" s="4">
        <v>190</v>
      </c>
      <c r="AO559" s="4">
        <v>3</v>
      </c>
      <c r="AP559" s="4">
        <v>195</v>
      </c>
      <c r="AQ559" s="4" t="s">
        <v>155</v>
      </c>
      <c r="AR559" s="4">
        <v>1</v>
      </c>
      <c r="AS559" s="5">
        <v>0.88018518518518529</v>
      </c>
      <c r="AT559" s="4">
        <v>47.159109999999998</v>
      </c>
      <c r="AU559" s="4">
        <v>-88.484058000000005</v>
      </c>
      <c r="AV559" s="4">
        <v>310.10000000000002</v>
      </c>
      <c r="AW559" s="4">
        <v>27.3</v>
      </c>
      <c r="AX559" s="4">
        <v>12</v>
      </c>
      <c r="AY559" s="4">
        <v>9</v>
      </c>
      <c r="AZ559" s="4" t="s">
        <v>427</v>
      </c>
      <c r="BA559" s="4">
        <v>1.63</v>
      </c>
      <c r="BB559" s="4">
        <v>1.83</v>
      </c>
      <c r="BC559" s="4">
        <v>2.63</v>
      </c>
      <c r="BD559" s="4">
        <v>14.063000000000001</v>
      </c>
      <c r="BE559" s="4">
        <v>14.29</v>
      </c>
      <c r="BF559" s="4">
        <v>1.02</v>
      </c>
      <c r="BG559" s="4">
        <v>14.683</v>
      </c>
      <c r="BH559" s="4">
        <v>2877.0070000000001</v>
      </c>
      <c r="BI559" s="4">
        <v>79.106999999999999</v>
      </c>
      <c r="BJ559" s="4">
        <v>12.106999999999999</v>
      </c>
      <c r="BK559" s="4">
        <v>0.36799999999999999</v>
      </c>
      <c r="BL559" s="4">
        <v>12.475</v>
      </c>
      <c r="BM559" s="4">
        <v>9.7059999999999995</v>
      </c>
      <c r="BN559" s="4">
        <v>0.29499999999999998</v>
      </c>
      <c r="BO559" s="4">
        <v>10.000999999999999</v>
      </c>
      <c r="BP559" s="4">
        <v>10.4534</v>
      </c>
      <c r="BT559" s="4">
        <v>14.856999999999999</v>
      </c>
      <c r="BU559" s="4">
        <v>0.35687799999999997</v>
      </c>
      <c r="BV559" s="4">
        <v>-5</v>
      </c>
      <c r="BW559" s="4">
        <v>0.59589800000000004</v>
      </c>
      <c r="BX559" s="4">
        <v>8.7212060000000005</v>
      </c>
      <c r="BY559" s="4">
        <v>12.037140000000001</v>
      </c>
    </row>
    <row r="560" spans="1:77">
      <c r="A560" s="2">
        <v>42438</v>
      </c>
      <c r="B560" s="28">
        <v>0.67228525462962974</v>
      </c>
      <c r="C560" s="4">
        <v>14.08</v>
      </c>
      <c r="D560" s="4">
        <v>0.33550000000000002</v>
      </c>
      <c r="E560" s="4" t="s">
        <v>155</v>
      </c>
      <c r="F560" s="4">
        <v>3355.4545450000001</v>
      </c>
      <c r="G560" s="4">
        <v>592.20000000000005</v>
      </c>
      <c r="H560" s="4">
        <v>17.2</v>
      </c>
      <c r="I560" s="4">
        <v>1181.5999999999999</v>
      </c>
      <c r="K560" s="4">
        <v>0.1</v>
      </c>
      <c r="L560" s="4">
        <v>0.87450000000000006</v>
      </c>
      <c r="M560" s="4">
        <v>12.3131</v>
      </c>
      <c r="N560" s="4">
        <v>0.29339999999999999</v>
      </c>
      <c r="O560" s="4">
        <v>517.90419999999995</v>
      </c>
      <c r="P560" s="4">
        <v>15.041600000000001</v>
      </c>
      <c r="Q560" s="4">
        <v>532.9</v>
      </c>
      <c r="R560" s="4">
        <v>415.17809999999997</v>
      </c>
      <c r="S560" s="4">
        <v>12.0581</v>
      </c>
      <c r="T560" s="4">
        <v>427.2</v>
      </c>
      <c r="U560" s="4">
        <v>1181.5952</v>
      </c>
      <c r="X560" s="4">
        <v>0</v>
      </c>
      <c r="Y560" s="4">
        <v>8.7499999999999994E-2</v>
      </c>
      <c r="Z560" s="4" t="s">
        <v>377</v>
      </c>
      <c r="AA560" s="4">
        <v>0</v>
      </c>
      <c r="AB560" s="4">
        <v>11.7</v>
      </c>
      <c r="AC560" s="4">
        <v>844</v>
      </c>
      <c r="AD560" s="4">
        <v>870</v>
      </c>
      <c r="AE560" s="4">
        <v>830</v>
      </c>
      <c r="AF560" s="4">
        <v>88</v>
      </c>
      <c r="AG560" s="4">
        <v>22.36</v>
      </c>
      <c r="AH560" s="4">
        <v>0.51</v>
      </c>
      <c r="AI560" s="4">
        <v>977</v>
      </c>
      <c r="AJ560" s="4">
        <v>-1</v>
      </c>
      <c r="AK560" s="4">
        <v>0</v>
      </c>
      <c r="AL560" s="4">
        <v>22</v>
      </c>
      <c r="AM560" s="4">
        <v>190.6</v>
      </c>
      <c r="AN560" s="4">
        <v>190</v>
      </c>
      <c r="AO560" s="4">
        <v>3</v>
      </c>
      <c r="AP560" s="4">
        <v>195</v>
      </c>
      <c r="AQ560" s="4" t="s">
        <v>155</v>
      </c>
      <c r="AR560" s="4">
        <v>1</v>
      </c>
      <c r="AS560" s="5">
        <v>0.88019675925925922</v>
      </c>
      <c r="AT560" s="4">
        <v>47.159235000000002</v>
      </c>
      <c r="AU560" s="4">
        <v>-88.484065000000001</v>
      </c>
      <c r="AV560" s="4">
        <v>310.2</v>
      </c>
      <c r="AW560" s="4">
        <v>28.9</v>
      </c>
      <c r="AX560" s="4">
        <v>12</v>
      </c>
      <c r="AY560" s="4">
        <v>9</v>
      </c>
      <c r="AZ560" s="4" t="s">
        <v>427</v>
      </c>
      <c r="BA560" s="4">
        <v>1.7</v>
      </c>
      <c r="BB560" s="4">
        <v>1.9</v>
      </c>
      <c r="BC560" s="4">
        <v>2.7</v>
      </c>
      <c r="BD560" s="4">
        <v>14.063000000000001</v>
      </c>
      <c r="BE560" s="4">
        <v>14.59</v>
      </c>
      <c r="BF560" s="4">
        <v>1.04</v>
      </c>
      <c r="BG560" s="4">
        <v>14.35</v>
      </c>
      <c r="BH560" s="4">
        <v>2934.9720000000002</v>
      </c>
      <c r="BI560" s="4">
        <v>44.517000000000003</v>
      </c>
      <c r="BJ560" s="4">
        <v>12.928000000000001</v>
      </c>
      <c r="BK560" s="4">
        <v>0.375</v>
      </c>
      <c r="BL560" s="4">
        <v>13.303000000000001</v>
      </c>
      <c r="BM560" s="4">
        <v>10.364000000000001</v>
      </c>
      <c r="BN560" s="4">
        <v>0.30099999999999999</v>
      </c>
      <c r="BO560" s="4">
        <v>10.664999999999999</v>
      </c>
      <c r="BP560" s="4">
        <v>9.3132999999999999</v>
      </c>
      <c r="BT560" s="4">
        <v>15.157</v>
      </c>
      <c r="BU560" s="4">
        <v>0.35967300000000002</v>
      </c>
      <c r="BV560" s="4">
        <v>-5</v>
      </c>
      <c r="BW560" s="4">
        <v>0.59444900000000001</v>
      </c>
      <c r="BX560" s="4">
        <v>8.7895090000000007</v>
      </c>
      <c r="BY560" s="4">
        <v>12.00787</v>
      </c>
    </row>
    <row r="561" spans="1:77">
      <c r="A561" s="2">
        <v>42438</v>
      </c>
      <c r="B561" s="28">
        <v>0.67229682870370366</v>
      </c>
      <c r="C561" s="4">
        <v>14.114000000000001</v>
      </c>
      <c r="D561" s="4">
        <v>0.22489999999999999</v>
      </c>
      <c r="E561" s="4" t="s">
        <v>155</v>
      </c>
      <c r="F561" s="4">
        <v>2249.471074</v>
      </c>
      <c r="G561" s="4">
        <v>691.9</v>
      </c>
      <c r="H561" s="4">
        <v>17.100000000000001</v>
      </c>
      <c r="I561" s="4">
        <v>1143.4000000000001</v>
      </c>
      <c r="K561" s="4">
        <v>0.1</v>
      </c>
      <c r="L561" s="4">
        <v>0.87529999999999997</v>
      </c>
      <c r="M561" s="4">
        <v>12.3537</v>
      </c>
      <c r="N561" s="4">
        <v>0.19689999999999999</v>
      </c>
      <c r="O561" s="4">
        <v>605.59749999999997</v>
      </c>
      <c r="P561" s="4">
        <v>14.9671</v>
      </c>
      <c r="Q561" s="4">
        <v>620.6</v>
      </c>
      <c r="R561" s="4">
        <v>485.47750000000002</v>
      </c>
      <c r="S561" s="4">
        <v>11.9984</v>
      </c>
      <c r="T561" s="4">
        <v>497.5</v>
      </c>
      <c r="U561" s="4">
        <v>1143.4491</v>
      </c>
      <c r="X561" s="4">
        <v>0</v>
      </c>
      <c r="Y561" s="4">
        <v>8.7499999999999994E-2</v>
      </c>
      <c r="Z561" s="4" t="s">
        <v>377</v>
      </c>
      <c r="AA561" s="4">
        <v>0</v>
      </c>
      <c r="AB561" s="4">
        <v>11.8</v>
      </c>
      <c r="AC561" s="4">
        <v>845</v>
      </c>
      <c r="AD561" s="4">
        <v>869</v>
      </c>
      <c r="AE561" s="4">
        <v>829</v>
      </c>
      <c r="AF561" s="4">
        <v>88</v>
      </c>
      <c r="AG561" s="4">
        <v>22.36</v>
      </c>
      <c r="AH561" s="4">
        <v>0.51</v>
      </c>
      <c r="AI561" s="4">
        <v>977</v>
      </c>
      <c r="AJ561" s="4">
        <v>-1</v>
      </c>
      <c r="AK561" s="4">
        <v>0</v>
      </c>
      <c r="AL561" s="4">
        <v>22</v>
      </c>
      <c r="AM561" s="4">
        <v>191</v>
      </c>
      <c r="AN561" s="4">
        <v>189.4</v>
      </c>
      <c r="AO561" s="4">
        <v>3.1</v>
      </c>
      <c r="AP561" s="4">
        <v>195</v>
      </c>
      <c r="AQ561" s="4" t="s">
        <v>155</v>
      </c>
      <c r="AR561" s="4">
        <v>1</v>
      </c>
      <c r="AS561" s="5">
        <v>0.88020833333333337</v>
      </c>
      <c r="AT561" s="4">
        <v>47.159357</v>
      </c>
      <c r="AU561" s="4">
        <v>-88.484069000000005</v>
      </c>
      <c r="AV561" s="4">
        <v>310.39999999999998</v>
      </c>
      <c r="AW561" s="4">
        <v>29.5</v>
      </c>
      <c r="AX561" s="4">
        <v>12</v>
      </c>
      <c r="AY561" s="4">
        <v>8</v>
      </c>
      <c r="AZ561" s="4" t="s">
        <v>423</v>
      </c>
      <c r="BA561" s="4">
        <v>1.7</v>
      </c>
      <c r="BB561" s="4">
        <v>1.9</v>
      </c>
      <c r="BC561" s="4">
        <v>2.7</v>
      </c>
      <c r="BD561" s="4">
        <v>14.063000000000001</v>
      </c>
      <c r="BE561" s="4">
        <v>14.68</v>
      </c>
      <c r="BF561" s="4">
        <v>1.04</v>
      </c>
      <c r="BG561" s="4">
        <v>14.250999999999999</v>
      </c>
      <c r="BH561" s="4">
        <v>2958.5929999999998</v>
      </c>
      <c r="BI561" s="4">
        <v>30.010999999999999</v>
      </c>
      <c r="BJ561" s="4">
        <v>15.188000000000001</v>
      </c>
      <c r="BK561" s="4">
        <v>0.375</v>
      </c>
      <c r="BL561" s="4">
        <v>15.564</v>
      </c>
      <c r="BM561" s="4">
        <v>12.176</v>
      </c>
      <c r="BN561" s="4">
        <v>0.30099999999999999</v>
      </c>
      <c r="BO561" s="4">
        <v>12.477</v>
      </c>
      <c r="BP561" s="4">
        <v>9.0553000000000008</v>
      </c>
      <c r="BT561" s="4">
        <v>15.242000000000001</v>
      </c>
      <c r="BU561" s="4">
        <v>0.37936700000000001</v>
      </c>
      <c r="BV561" s="4">
        <v>-5</v>
      </c>
      <c r="BW561" s="4">
        <v>0.59510200000000002</v>
      </c>
      <c r="BX561" s="4">
        <v>9.2707809999999995</v>
      </c>
      <c r="BY561" s="4">
        <v>12.02106</v>
      </c>
    </row>
    <row r="562" spans="1:77">
      <c r="A562" s="2">
        <v>42438</v>
      </c>
      <c r="B562" s="28">
        <v>0.67230840277777781</v>
      </c>
      <c r="C562" s="4">
        <v>14.144</v>
      </c>
      <c r="D562" s="4">
        <v>0.25530000000000003</v>
      </c>
      <c r="E562" s="4" t="s">
        <v>155</v>
      </c>
      <c r="F562" s="4">
        <v>2552.8521740000001</v>
      </c>
      <c r="G562" s="4">
        <v>992.4</v>
      </c>
      <c r="H562" s="4">
        <v>17.100000000000001</v>
      </c>
      <c r="I562" s="4">
        <v>1146.5</v>
      </c>
      <c r="K562" s="4">
        <v>0.1</v>
      </c>
      <c r="L562" s="4">
        <v>0.87480000000000002</v>
      </c>
      <c r="M562" s="4">
        <v>12.3728</v>
      </c>
      <c r="N562" s="4">
        <v>0.2233</v>
      </c>
      <c r="O562" s="4">
        <v>868.13869999999997</v>
      </c>
      <c r="P562" s="4">
        <v>14.947900000000001</v>
      </c>
      <c r="Q562" s="4">
        <v>883.1</v>
      </c>
      <c r="R562" s="4">
        <v>695.94370000000004</v>
      </c>
      <c r="S562" s="4">
        <v>11.983000000000001</v>
      </c>
      <c r="T562" s="4">
        <v>707.9</v>
      </c>
      <c r="U562" s="4">
        <v>1146.5</v>
      </c>
      <c r="X562" s="4">
        <v>0</v>
      </c>
      <c r="Y562" s="4">
        <v>8.7499999999999994E-2</v>
      </c>
      <c r="Z562" s="4" t="s">
        <v>377</v>
      </c>
      <c r="AA562" s="4">
        <v>0</v>
      </c>
      <c r="AB562" s="4">
        <v>11.7</v>
      </c>
      <c r="AC562" s="4">
        <v>846</v>
      </c>
      <c r="AD562" s="4">
        <v>870</v>
      </c>
      <c r="AE562" s="4">
        <v>828</v>
      </c>
      <c r="AF562" s="4">
        <v>88</v>
      </c>
      <c r="AG562" s="4">
        <v>22.36</v>
      </c>
      <c r="AH562" s="4">
        <v>0.51</v>
      </c>
      <c r="AI562" s="4">
        <v>977</v>
      </c>
      <c r="AJ562" s="4">
        <v>-1</v>
      </c>
      <c r="AK562" s="4">
        <v>0</v>
      </c>
      <c r="AL562" s="4">
        <v>22</v>
      </c>
      <c r="AM562" s="4">
        <v>191</v>
      </c>
      <c r="AN562" s="4">
        <v>189.6</v>
      </c>
      <c r="AO562" s="4">
        <v>3.1</v>
      </c>
      <c r="AP562" s="4">
        <v>195</v>
      </c>
      <c r="AQ562" s="4" t="s">
        <v>155</v>
      </c>
      <c r="AR562" s="4">
        <v>1</v>
      </c>
      <c r="AS562" s="5">
        <v>0.88021990740740741</v>
      </c>
      <c r="AT562" s="4">
        <v>47.159488000000003</v>
      </c>
      <c r="AU562" s="4">
        <v>-88.484077999999997</v>
      </c>
      <c r="AV562" s="4">
        <v>310.7</v>
      </c>
      <c r="AW562" s="4">
        <v>30.5</v>
      </c>
      <c r="AX562" s="4">
        <v>12</v>
      </c>
      <c r="AY562" s="4">
        <v>8</v>
      </c>
      <c r="AZ562" s="4" t="s">
        <v>423</v>
      </c>
      <c r="BA562" s="4">
        <v>1.7</v>
      </c>
      <c r="BB562" s="4">
        <v>1.9</v>
      </c>
      <c r="BC562" s="4">
        <v>2.7</v>
      </c>
      <c r="BD562" s="4">
        <v>14.063000000000001</v>
      </c>
      <c r="BE562" s="4">
        <v>14.62</v>
      </c>
      <c r="BF562" s="4">
        <v>1.04</v>
      </c>
      <c r="BG562" s="4">
        <v>14.314</v>
      </c>
      <c r="BH562" s="4">
        <v>2952.4470000000001</v>
      </c>
      <c r="BI562" s="4">
        <v>33.917000000000002</v>
      </c>
      <c r="BJ562" s="4">
        <v>21.693999999999999</v>
      </c>
      <c r="BK562" s="4">
        <v>0.374</v>
      </c>
      <c r="BL562" s="4">
        <v>22.067</v>
      </c>
      <c r="BM562" s="4">
        <v>17.390999999999998</v>
      </c>
      <c r="BN562" s="4">
        <v>0.29899999999999999</v>
      </c>
      <c r="BO562" s="4">
        <v>17.690000000000001</v>
      </c>
      <c r="BP562" s="4">
        <v>9.0465999999999998</v>
      </c>
      <c r="BT562" s="4">
        <v>15.178000000000001</v>
      </c>
      <c r="BU562" s="4">
        <v>0.43658999999999998</v>
      </c>
      <c r="BV562" s="4">
        <v>-5</v>
      </c>
      <c r="BW562" s="4">
        <v>0.59434699999999996</v>
      </c>
      <c r="BX562" s="4">
        <v>10.669169</v>
      </c>
      <c r="BY562" s="4">
        <v>12.005808999999999</v>
      </c>
    </row>
    <row r="563" spans="1:77">
      <c r="A563" s="2">
        <v>42438</v>
      </c>
      <c r="B563" s="28">
        <v>0.67231997685185185</v>
      </c>
      <c r="C563" s="4">
        <v>14.163</v>
      </c>
      <c r="D563" s="4">
        <v>0.2581</v>
      </c>
      <c r="E563" s="4" t="s">
        <v>155</v>
      </c>
      <c r="F563" s="4">
        <v>2581.412429</v>
      </c>
      <c r="G563" s="4">
        <v>1047.5999999999999</v>
      </c>
      <c r="H563" s="4">
        <v>13.4</v>
      </c>
      <c r="I563" s="4">
        <v>1133.5</v>
      </c>
      <c r="K563" s="4">
        <v>0.1</v>
      </c>
      <c r="L563" s="4">
        <v>0.87460000000000004</v>
      </c>
      <c r="M563" s="4">
        <v>12.3874</v>
      </c>
      <c r="N563" s="4">
        <v>0.2258</v>
      </c>
      <c r="O563" s="4">
        <v>916.24699999999996</v>
      </c>
      <c r="P563" s="4">
        <v>11.7097</v>
      </c>
      <c r="Q563" s="4">
        <v>928</v>
      </c>
      <c r="R563" s="4">
        <v>734.50980000000004</v>
      </c>
      <c r="S563" s="4">
        <v>9.3871000000000002</v>
      </c>
      <c r="T563" s="4">
        <v>743.9</v>
      </c>
      <c r="U563" s="4">
        <v>1133.4906000000001</v>
      </c>
      <c r="X563" s="4">
        <v>0</v>
      </c>
      <c r="Y563" s="4">
        <v>8.7499999999999994E-2</v>
      </c>
      <c r="Z563" s="4" t="s">
        <v>377</v>
      </c>
      <c r="AA563" s="4">
        <v>0</v>
      </c>
      <c r="AB563" s="4">
        <v>11.7</v>
      </c>
      <c r="AC563" s="4">
        <v>845</v>
      </c>
      <c r="AD563" s="4">
        <v>870</v>
      </c>
      <c r="AE563" s="4">
        <v>828</v>
      </c>
      <c r="AF563" s="4">
        <v>88</v>
      </c>
      <c r="AG563" s="4">
        <v>22.36</v>
      </c>
      <c r="AH563" s="4">
        <v>0.51</v>
      </c>
      <c r="AI563" s="4">
        <v>977</v>
      </c>
      <c r="AJ563" s="4">
        <v>-1</v>
      </c>
      <c r="AK563" s="4">
        <v>0</v>
      </c>
      <c r="AL563" s="4">
        <v>22</v>
      </c>
      <c r="AM563" s="4">
        <v>191</v>
      </c>
      <c r="AN563" s="4">
        <v>189.4</v>
      </c>
      <c r="AO563" s="4">
        <v>3.2</v>
      </c>
      <c r="AP563" s="4">
        <v>195</v>
      </c>
      <c r="AQ563" s="4" t="s">
        <v>155</v>
      </c>
      <c r="AR563" s="4">
        <v>1</v>
      </c>
      <c r="AS563" s="5">
        <v>0.88023148148148145</v>
      </c>
      <c r="AT563" s="4">
        <v>47.159537</v>
      </c>
      <c r="AU563" s="4">
        <v>-88.484082000000001</v>
      </c>
      <c r="AV563" s="4">
        <v>310.8</v>
      </c>
      <c r="AW563" s="4">
        <v>31.4</v>
      </c>
      <c r="AX563" s="4">
        <v>12</v>
      </c>
      <c r="AY563" s="4">
        <v>9</v>
      </c>
      <c r="AZ563" s="4" t="s">
        <v>424</v>
      </c>
      <c r="BA563" s="4">
        <v>1.7</v>
      </c>
      <c r="BB563" s="4">
        <v>1.9</v>
      </c>
      <c r="BC563" s="4">
        <v>2.7</v>
      </c>
      <c r="BD563" s="4">
        <v>14.063000000000001</v>
      </c>
      <c r="BE563" s="4">
        <v>14.6</v>
      </c>
      <c r="BF563" s="4">
        <v>1.04</v>
      </c>
      <c r="BG563" s="4">
        <v>14.332000000000001</v>
      </c>
      <c r="BH563" s="4">
        <v>2952.259</v>
      </c>
      <c r="BI563" s="4">
        <v>34.249000000000002</v>
      </c>
      <c r="BJ563" s="4">
        <v>22.867999999999999</v>
      </c>
      <c r="BK563" s="4">
        <v>0.29199999999999998</v>
      </c>
      <c r="BL563" s="4">
        <v>23.16</v>
      </c>
      <c r="BM563" s="4">
        <v>18.332000000000001</v>
      </c>
      <c r="BN563" s="4">
        <v>0.23400000000000001</v>
      </c>
      <c r="BO563" s="4">
        <v>18.565999999999999</v>
      </c>
      <c r="BP563" s="4">
        <v>8.9328000000000003</v>
      </c>
      <c r="BT563" s="4">
        <v>15.157</v>
      </c>
      <c r="BU563" s="4">
        <v>0.470939</v>
      </c>
      <c r="BV563" s="4">
        <v>-5</v>
      </c>
      <c r="BW563" s="4">
        <v>0.59465299999999999</v>
      </c>
      <c r="BX563" s="4">
        <v>11.508571999999999</v>
      </c>
      <c r="BY563" s="4">
        <v>12.011991</v>
      </c>
    </row>
    <row r="564" spans="1:77">
      <c r="A564" s="2">
        <v>42438</v>
      </c>
      <c r="B564" s="28">
        <v>0.67233155092592589</v>
      </c>
      <c r="C564" s="4">
        <v>14.346</v>
      </c>
      <c r="D564" s="4">
        <v>0.4884</v>
      </c>
      <c r="E564" s="4" t="s">
        <v>155</v>
      </c>
      <c r="F564" s="4">
        <v>4883.8709680000002</v>
      </c>
      <c r="G564" s="4">
        <v>1005.5</v>
      </c>
      <c r="H564" s="4">
        <v>13.3</v>
      </c>
      <c r="I564" s="4">
        <v>1170.3</v>
      </c>
      <c r="K564" s="4">
        <v>0.2</v>
      </c>
      <c r="L564" s="4">
        <v>0.87119999999999997</v>
      </c>
      <c r="M564" s="4">
        <v>12.498100000000001</v>
      </c>
      <c r="N564" s="4">
        <v>0.42549999999999999</v>
      </c>
      <c r="O564" s="4">
        <v>875.97190000000001</v>
      </c>
      <c r="P564" s="4">
        <v>11.5869</v>
      </c>
      <c r="Q564" s="4">
        <v>887.6</v>
      </c>
      <c r="R564" s="4">
        <v>702.22329999999999</v>
      </c>
      <c r="S564" s="4">
        <v>9.2887000000000004</v>
      </c>
      <c r="T564" s="4">
        <v>711.5</v>
      </c>
      <c r="U564" s="4">
        <v>1170.2626</v>
      </c>
      <c r="X564" s="4">
        <v>0</v>
      </c>
      <c r="Y564" s="4">
        <v>0.17419999999999999</v>
      </c>
      <c r="Z564" s="4" t="s">
        <v>377</v>
      </c>
      <c r="AA564" s="4">
        <v>0</v>
      </c>
      <c r="AB564" s="4">
        <v>11.7</v>
      </c>
      <c r="AC564" s="4">
        <v>845</v>
      </c>
      <c r="AD564" s="4">
        <v>871</v>
      </c>
      <c r="AE564" s="4">
        <v>829</v>
      </c>
      <c r="AF564" s="4">
        <v>88</v>
      </c>
      <c r="AG564" s="4">
        <v>22.36</v>
      </c>
      <c r="AH564" s="4">
        <v>0.51</v>
      </c>
      <c r="AI564" s="4">
        <v>977</v>
      </c>
      <c r="AJ564" s="4">
        <v>-1</v>
      </c>
      <c r="AK564" s="4">
        <v>0</v>
      </c>
      <c r="AL564" s="4">
        <v>22</v>
      </c>
      <c r="AM564" s="4">
        <v>191</v>
      </c>
      <c r="AN564" s="4">
        <v>189.6</v>
      </c>
      <c r="AO564" s="4">
        <v>3.1</v>
      </c>
      <c r="AP564" s="4">
        <v>195</v>
      </c>
      <c r="AQ564" s="4" t="s">
        <v>155</v>
      </c>
      <c r="AR564" s="4">
        <v>1</v>
      </c>
      <c r="AS564" s="5">
        <v>0.88023148148148145</v>
      </c>
      <c r="AT564" s="4">
        <v>47.159703</v>
      </c>
      <c r="AU564" s="4">
        <v>-88.484092000000004</v>
      </c>
      <c r="AV564" s="4">
        <v>311.10000000000002</v>
      </c>
      <c r="AW564" s="4">
        <v>31.6</v>
      </c>
      <c r="AX564" s="4">
        <v>12</v>
      </c>
      <c r="AY564" s="4">
        <v>9</v>
      </c>
      <c r="AZ564" s="4" t="s">
        <v>424</v>
      </c>
      <c r="BA564" s="4">
        <v>1.2450000000000001</v>
      </c>
      <c r="BB564" s="4">
        <v>1.4450000000000001</v>
      </c>
      <c r="BC564" s="4">
        <v>1.9850000000000001</v>
      </c>
      <c r="BD564" s="4">
        <v>14.063000000000001</v>
      </c>
      <c r="BE564" s="4">
        <v>14.19</v>
      </c>
      <c r="BF564" s="4">
        <v>1.01</v>
      </c>
      <c r="BG564" s="4">
        <v>14.785</v>
      </c>
      <c r="BH564" s="4">
        <v>2906.674</v>
      </c>
      <c r="BI564" s="4">
        <v>62.981000000000002</v>
      </c>
      <c r="BJ564" s="4">
        <v>21.334</v>
      </c>
      <c r="BK564" s="4">
        <v>0.28199999999999997</v>
      </c>
      <c r="BL564" s="4">
        <v>21.617000000000001</v>
      </c>
      <c r="BM564" s="4">
        <v>17.103000000000002</v>
      </c>
      <c r="BN564" s="4">
        <v>0.22600000000000001</v>
      </c>
      <c r="BO564" s="4">
        <v>17.329000000000001</v>
      </c>
      <c r="BP564" s="4">
        <v>8.9998000000000005</v>
      </c>
      <c r="BT564" s="4">
        <v>29.463999999999999</v>
      </c>
      <c r="BU564" s="4">
        <v>0.45553100000000002</v>
      </c>
      <c r="BV564" s="4">
        <v>-5</v>
      </c>
      <c r="BW564" s="4">
        <v>0.59544900000000001</v>
      </c>
      <c r="BX564" s="4">
        <v>11.132039000000001</v>
      </c>
      <c r="BY564" s="4">
        <v>12.02807</v>
      </c>
    </row>
    <row r="565" spans="1:77">
      <c r="A565" s="2">
        <v>42438</v>
      </c>
      <c r="B565" s="28">
        <v>0.67234312499999993</v>
      </c>
      <c r="C565" s="4">
        <v>13.884</v>
      </c>
      <c r="D565" s="4">
        <v>1.0891999999999999</v>
      </c>
      <c r="E565" s="4" t="s">
        <v>155</v>
      </c>
      <c r="F565" s="4">
        <v>10891.886305</v>
      </c>
      <c r="G565" s="4">
        <v>1045.7</v>
      </c>
      <c r="H565" s="4">
        <v>14.5</v>
      </c>
      <c r="I565" s="4">
        <v>1454.8</v>
      </c>
      <c r="K565" s="4">
        <v>0.2</v>
      </c>
      <c r="L565" s="4">
        <v>0.86919999999999997</v>
      </c>
      <c r="M565" s="4">
        <v>12.0678</v>
      </c>
      <c r="N565" s="4">
        <v>0.94669999999999999</v>
      </c>
      <c r="O565" s="4">
        <v>908.87170000000003</v>
      </c>
      <c r="P565" s="4">
        <v>12.626799999999999</v>
      </c>
      <c r="Q565" s="4">
        <v>921.5</v>
      </c>
      <c r="R565" s="4">
        <v>728.59739999999999</v>
      </c>
      <c r="S565" s="4">
        <v>10.122299999999999</v>
      </c>
      <c r="T565" s="4">
        <v>738.7</v>
      </c>
      <c r="U565" s="4">
        <v>1454.8381999999999</v>
      </c>
      <c r="X565" s="4">
        <v>0</v>
      </c>
      <c r="Y565" s="4">
        <v>0.17380000000000001</v>
      </c>
      <c r="Z565" s="4" t="s">
        <v>377</v>
      </c>
      <c r="AA565" s="4">
        <v>0</v>
      </c>
      <c r="AB565" s="4">
        <v>11.7</v>
      </c>
      <c r="AC565" s="4">
        <v>846</v>
      </c>
      <c r="AD565" s="4">
        <v>870</v>
      </c>
      <c r="AE565" s="4">
        <v>829</v>
      </c>
      <c r="AF565" s="4">
        <v>88</v>
      </c>
      <c r="AG565" s="4">
        <v>22.36</v>
      </c>
      <c r="AH565" s="4">
        <v>0.51</v>
      </c>
      <c r="AI565" s="4">
        <v>977</v>
      </c>
      <c r="AJ565" s="4">
        <v>-1</v>
      </c>
      <c r="AK565" s="4">
        <v>0</v>
      </c>
      <c r="AL565" s="4">
        <v>22</v>
      </c>
      <c r="AM565" s="4">
        <v>190.4</v>
      </c>
      <c r="AN565" s="4">
        <v>190</v>
      </c>
      <c r="AO565" s="4">
        <v>3.1</v>
      </c>
      <c r="AP565" s="4">
        <v>195</v>
      </c>
      <c r="AQ565" s="4" t="s">
        <v>155</v>
      </c>
      <c r="AR565" s="4">
        <v>2</v>
      </c>
      <c r="AS565" s="5">
        <v>0.88025462962962964</v>
      </c>
      <c r="AT565" s="4">
        <v>47.159889999999997</v>
      </c>
      <c r="AU565" s="4">
        <v>-88.484110999999999</v>
      </c>
      <c r="AV565" s="4">
        <v>311.39999999999998</v>
      </c>
      <c r="AW565" s="4">
        <v>32.799999999999997</v>
      </c>
      <c r="AX565" s="4">
        <v>12</v>
      </c>
      <c r="AY565" s="4">
        <v>10</v>
      </c>
      <c r="AZ565" s="4" t="s">
        <v>425</v>
      </c>
      <c r="BA565" s="4">
        <v>1.1299999999999999</v>
      </c>
      <c r="BB565" s="4">
        <v>1.07</v>
      </c>
      <c r="BC565" s="4">
        <v>1.73</v>
      </c>
      <c r="BD565" s="4">
        <v>14.063000000000001</v>
      </c>
      <c r="BE565" s="4">
        <v>13.96</v>
      </c>
      <c r="BF565" s="4">
        <v>0.99</v>
      </c>
      <c r="BG565" s="4">
        <v>15.051</v>
      </c>
      <c r="BH565" s="4">
        <v>2781.04</v>
      </c>
      <c r="BI565" s="4">
        <v>138.858</v>
      </c>
      <c r="BJ565" s="4">
        <v>21.934000000000001</v>
      </c>
      <c r="BK565" s="4">
        <v>0.30499999999999999</v>
      </c>
      <c r="BL565" s="4">
        <v>22.239000000000001</v>
      </c>
      <c r="BM565" s="4">
        <v>17.582999999999998</v>
      </c>
      <c r="BN565" s="4">
        <v>0.24399999999999999</v>
      </c>
      <c r="BO565" s="4">
        <v>17.827999999999999</v>
      </c>
      <c r="BP565" s="4">
        <v>11.086399999999999</v>
      </c>
      <c r="BT565" s="4">
        <v>29.129000000000001</v>
      </c>
      <c r="BU565" s="4">
        <v>0.42936800000000003</v>
      </c>
      <c r="BV565" s="4">
        <v>-5</v>
      </c>
      <c r="BW565" s="4">
        <v>0.59444900000000001</v>
      </c>
      <c r="BX565" s="4">
        <v>10.49268</v>
      </c>
      <c r="BY565" s="4">
        <v>12.00787</v>
      </c>
    </row>
    <row r="566" spans="1:77">
      <c r="A566" s="2">
        <v>42438</v>
      </c>
      <c r="B566" s="28">
        <v>0.67235469907407408</v>
      </c>
      <c r="C566" s="4">
        <v>13.747</v>
      </c>
      <c r="D566" s="4">
        <v>1.3089</v>
      </c>
      <c r="E566" s="4" t="s">
        <v>155</v>
      </c>
      <c r="F566" s="4">
        <v>13089.478907999999</v>
      </c>
      <c r="G566" s="4">
        <v>906.5</v>
      </c>
      <c r="H566" s="4">
        <v>22.4</v>
      </c>
      <c r="I566" s="4">
        <v>1711.2</v>
      </c>
      <c r="K566" s="4">
        <v>0.2</v>
      </c>
      <c r="L566" s="4">
        <v>0.86799999999999999</v>
      </c>
      <c r="M566" s="4">
        <v>11.9323</v>
      </c>
      <c r="N566" s="4">
        <v>1.1362000000000001</v>
      </c>
      <c r="O566" s="4">
        <v>786.86</v>
      </c>
      <c r="P566" s="4">
        <v>19.4437</v>
      </c>
      <c r="Q566" s="4">
        <v>806.3</v>
      </c>
      <c r="R566" s="4">
        <v>630.7867</v>
      </c>
      <c r="S566" s="4">
        <v>15.587</v>
      </c>
      <c r="T566" s="4">
        <v>646.4</v>
      </c>
      <c r="U566" s="4">
        <v>1711.2089000000001</v>
      </c>
      <c r="X566" s="4">
        <v>0</v>
      </c>
      <c r="Y566" s="4">
        <v>0.1736</v>
      </c>
      <c r="Z566" s="4" t="s">
        <v>377</v>
      </c>
      <c r="AA566" s="4">
        <v>0</v>
      </c>
      <c r="AB566" s="4">
        <v>11.8</v>
      </c>
      <c r="AC566" s="4">
        <v>846</v>
      </c>
      <c r="AD566" s="4">
        <v>868</v>
      </c>
      <c r="AE566" s="4">
        <v>830</v>
      </c>
      <c r="AF566" s="4">
        <v>88</v>
      </c>
      <c r="AG566" s="4">
        <v>22.36</v>
      </c>
      <c r="AH566" s="4">
        <v>0.51</v>
      </c>
      <c r="AI566" s="4">
        <v>977</v>
      </c>
      <c r="AJ566" s="4">
        <v>-1</v>
      </c>
      <c r="AK566" s="4">
        <v>0</v>
      </c>
      <c r="AL566" s="4">
        <v>22</v>
      </c>
      <c r="AM566" s="4">
        <v>190.6</v>
      </c>
      <c r="AN566" s="4">
        <v>189.4</v>
      </c>
      <c r="AO566" s="4">
        <v>3</v>
      </c>
      <c r="AP566" s="4">
        <v>195</v>
      </c>
      <c r="AQ566" s="4" t="s">
        <v>155</v>
      </c>
      <c r="AR566" s="4">
        <v>2</v>
      </c>
      <c r="AS566" s="5">
        <v>0.88026620370370379</v>
      </c>
      <c r="AT566" s="4">
        <v>47.159942999999998</v>
      </c>
      <c r="AU566" s="4">
        <v>-88.484117999999995</v>
      </c>
      <c r="AV566" s="4">
        <v>311.39999999999998</v>
      </c>
      <c r="AW566" s="4">
        <v>33.5</v>
      </c>
      <c r="AX566" s="4">
        <v>12</v>
      </c>
      <c r="AY566" s="4">
        <v>10</v>
      </c>
      <c r="AZ566" s="4" t="s">
        <v>425</v>
      </c>
      <c r="BA566" s="4">
        <v>1.2</v>
      </c>
      <c r="BB566" s="4">
        <v>1</v>
      </c>
      <c r="BC566" s="4">
        <v>1.8</v>
      </c>
      <c r="BD566" s="4">
        <v>14.063000000000001</v>
      </c>
      <c r="BE566" s="4">
        <v>13.84</v>
      </c>
      <c r="BF566" s="4">
        <v>0.98</v>
      </c>
      <c r="BG566" s="4">
        <v>15.205</v>
      </c>
      <c r="BH566" s="4">
        <v>2733.2190000000001</v>
      </c>
      <c r="BI566" s="4">
        <v>165.64599999999999</v>
      </c>
      <c r="BJ566" s="4">
        <v>18.875</v>
      </c>
      <c r="BK566" s="4">
        <v>0.46600000000000003</v>
      </c>
      <c r="BL566" s="4">
        <v>19.341000000000001</v>
      </c>
      <c r="BM566" s="4">
        <v>15.131</v>
      </c>
      <c r="BN566" s="4">
        <v>0.374</v>
      </c>
      <c r="BO566" s="4">
        <v>15.505000000000001</v>
      </c>
      <c r="BP566" s="4">
        <v>12.961399999999999</v>
      </c>
      <c r="BT566" s="4">
        <v>28.914000000000001</v>
      </c>
      <c r="BU566" s="4">
        <v>0.38417499999999999</v>
      </c>
      <c r="BV566" s="4">
        <v>-5</v>
      </c>
      <c r="BW566" s="4">
        <v>0.59510099999999999</v>
      </c>
      <c r="BX566" s="4">
        <v>9.3882720000000006</v>
      </c>
      <c r="BY566" s="4">
        <v>12.021038000000001</v>
      </c>
    </row>
    <row r="567" spans="1:77">
      <c r="A567" s="2">
        <v>42438</v>
      </c>
      <c r="B567" s="28">
        <v>0.67236627314814823</v>
      </c>
      <c r="C567" s="4">
        <v>13.695</v>
      </c>
      <c r="D567" s="4">
        <v>1.3015000000000001</v>
      </c>
      <c r="E567" s="4" t="s">
        <v>155</v>
      </c>
      <c r="F567" s="4">
        <v>13015.037221</v>
      </c>
      <c r="G567" s="4">
        <v>879.7</v>
      </c>
      <c r="H567" s="4">
        <v>22.4</v>
      </c>
      <c r="I567" s="4">
        <v>1760</v>
      </c>
      <c r="K567" s="4">
        <v>0.2</v>
      </c>
      <c r="L567" s="4">
        <v>0.86839999999999995</v>
      </c>
      <c r="M567" s="4">
        <v>11.892799999999999</v>
      </c>
      <c r="N567" s="4">
        <v>1.1303000000000001</v>
      </c>
      <c r="O567" s="4">
        <v>763.94960000000003</v>
      </c>
      <c r="P567" s="4">
        <v>19.4527</v>
      </c>
      <c r="Q567" s="4">
        <v>783.4</v>
      </c>
      <c r="R567" s="4">
        <v>612.42049999999995</v>
      </c>
      <c r="S567" s="4">
        <v>15.5943</v>
      </c>
      <c r="T567" s="4">
        <v>628</v>
      </c>
      <c r="U567" s="4">
        <v>1760.0008</v>
      </c>
      <c r="X567" s="4">
        <v>0</v>
      </c>
      <c r="Y567" s="4">
        <v>0.17369999999999999</v>
      </c>
      <c r="Z567" s="4" t="s">
        <v>377</v>
      </c>
      <c r="AA567" s="4">
        <v>0</v>
      </c>
      <c r="AB567" s="4">
        <v>11.7</v>
      </c>
      <c r="AC567" s="4">
        <v>845</v>
      </c>
      <c r="AD567" s="4">
        <v>869</v>
      </c>
      <c r="AE567" s="4">
        <v>829</v>
      </c>
      <c r="AF567" s="4">
        <v>88</v>
      </c>
      <c r="AG567" s="4">
        <v>22.36</v>
      </c>
      <c r="AH567" s="4">
        <v>0.51</v>
      </c>
      <c r="AI567" s="4">
        <v>977</v>
      </c>
      <c r="AJ567" s="4">
        <v>-1</v>
      </c>
      <c r="AK567" s="4">
        <v>0</v>
      </c>
      <c r="AL567" s="4">
        <v>22</v>
      </c>
      <c r="AM567" s="4">
        <v>191</v>
      </c>
      <c r="AN567" s="4">
        <v>189.6</v>
      </c>
      <c r="AO567" s="4">
        <v>3</v>
      </c>
      <c r="AP567" s="4">
        <v>195</v>
      </c>
      <c r="AQ567" s="4" t="s">
        <v>155</v>
      </c>
      <c r="AR567" s="4">
        <v>2</v>
      </c>
      <c r="AS567" s="5">
        <v>0.88026620370370379</v>
      </c>
      <c r="AT567" s="4">
        <v>47.160043000000002</v>
      </c>
      <c r="AU567" s="4">
        <v>-88.484108000000006</v>
      </c>
      <c r="AV567" s="4">
        <v>311.39999999999998</v>
      </c>
      <c r="AW567" s="4">
        <v>34.5</v>
      </c>
      <c r="AX567" s="4">
        <v>12</v>
      </c>
      <c r="AY567" s="4">
        <v>10</v>
      </c>
      <c r="AZ567" s="4" t="s">
        <v>425</v>
      </c>
      <c r="BA567" s="4">
        <v>1.2</v>
      </c>
      <c r="BB567" s="4">
        <v>1</v>
      </c>
      <c r="BC567" s="4">
        <v>1.8</v>
      </c>
      <c r="BD567" s="4">
        <v>14.063000000000001</v>
      </c>
      <c r="BE567" s="4">
        <v>13.88</v>
      </c>
      <c r="BF567" s="4">
        <v>0.99</v>
      </c>
      <c r="BG567" s="4">
        <v>15.151</v>
      </c>
      <c r="BH567" s="4">
        <v>2732.5680000000002</v>
      </c>
      <c r="BI567" s="4">
        <v>165.28800000000001</v>
      </c>
      <c r="BJ567" s="4">
        <v>18.382000000000001</v>
      </c>
      <c r="BK567" s="4">
        <v>0.46800000000000003</v>
      </c>
      <c r="BL567" s="4">
        <v>18.850000000000001</v>
      </c>
      <c r="BM567" s="4">
        <v>14.736000000000001</v>
      </c>
      <c r="BN567" s="4">
        <v>0.375</v>
      </c>
      <c r="BO567" s="4">
        <v>15.111000000000001</v>
      </c>
      <c r="BP567" s="4">
        <v>13.372</v>
      </c>
      <c r="BT567" s="4">
        <v>29.016999999999999</v>
      </c>
      <c r="BU567" s="4">
        <v>0.37606699999999998</v>
      </c>
      <c r="BV567" s="4">
        <v>-5</v>
      </c>
      <c r="BW567" s="4">
        <v>0.59489899999999996</v>
      </c>
      <c r="BX567" s="4">
        <v>9.1901390000000003</v>
      </c>
      <c r="BY567" s="4">
        <v>12.016958000000001</v>
      </c>
    </row>
    <row r="568" spans="1:77">
      <c r="A568" s="2">
        <v>42438</v>
      </c>
      <c r="B568" s="28">
        <v>0.67237784722222216</v>
      </c>
      <c r="C568" s="4">
        <v>13.590999999999999</v>
      </c>
      <c r="D568" s="4">
        <v>1.2735000000000001</v>
      </c>
      <c r="E568" s="4" t="s">
        <v>155</v>
      </c>
      <c r="F568" s="4">
        <v>12734.883721</v>
      </c>
      <c r="G568" s="4">
        <v>903.9</v>
      </c>
      <c r="H568" s="4">
        <v>22.3</v>
      </c>
      <c r="I568" s="4">
        <v>1707.2</v>
      </c>
      <c r="K568" s="4">
        <v>0.2</v>
      </c>
      <c r="L568" s="4">
        <v>0.86950000000000005</v>
      </c>
      <c r="M568" s="4">
        <v>11.8179</v>
      </c>
      <c r="N568" s="4">
        <v>1.1073</v>
      </c>
      <c r="O568" s="4">
        <v>785.92769999999996</v>
      </c>
      <c r="P568" s="4">
        <v>19.390499999999999</v>
      </c>
      <c r="Q568" s="4">
        <v>805.3</v>
      </c>
      <c r="R568" s="4">
        <v>630.03920000000005</v>
      </c>
      <c r="S568" s="4">
        <v>15.5444</v>
      </c>
      <c r="T568" s="4">
        <v>645.6</v>
      </c>
      <c r="U568" s="4">
        <v>1707.2315000000001</v>
      </c>
      <c r="X568" s="4">
        <v>0</v>
      </c>
      <c r="Y568" s="4">
        <v>0.1739</v>
      </c>
      <c r="Z568" s="4" t="s">
        <v>377</v>
      </c>
      <c r="AA568" s="4">
        <v>0</v>
      </c>
      <c r="AB568" s="4">
        <v>11.8</v>
      </c>
      <c r="AC568" s="4">
        <v>846</v>
      </c>
      <c r="AD568" s="4">
        <v>872</v>
      </c>
      <c r="AE568" s="4">
        <v>827</v>
      </c>
      <c r="AF568" s="4">
        <v>88</v>
      </c>
      <c r="AG568" s="4">
        <v>22.36</v>
      </c>
      <c r="AH568" s="4">
        <v>0.51</v>
      </c>
      <c r="AI568" s="4">
        <v>977</v>
      </c>
      <c r="AJ568" s="4">
        <v>-1</v>
      </c>
      <c r="AK568" s="4">
        <v>0</v>
      </c>
      <c r="AL568" s="4">
        <v>22</v>
      </c>
      <c r="AM568" s="4">
        <v>191</v>
      </c>
      <c r="AN568" s="4">
        <v>190</v>
      </c>
      <c r="AO568" s="4">
        <v>3</v>
      </c>
      <c r="AP568" s="4">
        <v>195</v>
      </c>
      <c r="AQ568" s="4" t="s">
        <v>155</v>
      </c>
      <c r="AR568" s="4">
        <v>2</v>
      </c>
      <c r="AS568" s="5">
        <v>0.88027777777777771</v>
      </c>
      <c r="AT568" s="4">
        <v>47.160285999999999</v>
      </c>
      <c r="AU568" s="4">
        <v>-88.484106999999995</v>
      </c>
      <c r="AV568" s="4">
        <v>312.3</v>
      </c>
      <c r="AW568" s="4">
        <v>35.5</v>
      </c>
      <c r="AX568" s="4">
        <v>12</v>
      </c>
      <c r="AY568" s="4">
        <v>10</v>
      </c>
      <c r="AZ568" s="4" t="s">
        <v>425</v>
      </c>
      <c r="BA568" s="4">
        <v>1.2</v>
      </c>
      <c r="BB568" s="4">
        <v>1</v>
      </c>
      <c r="BC568" s="4">
        <v>1.8</v>
      </c>
      <c r="BD568" s="4">
        <v>14.063000000000001</v>
      </c>
      <c r="BE568" s="4">
        <v>14.01</v>
      </c>
      <c r="BF568" s="4">
        <v>1</v>
      </c>
      <c r="BG568" s="4">
        <v>15.004</v>
      </c>
      <c r="BH568" s="4">
        <v>2736.799</v>
      </c>
      <c r="BI568" s="4">
        <v>163.215</v>
      </c>
      <c r="BJ568" s="4">
        <v>19.059999999999999</v>
      </c>
      <c r="BK568" s="4">
        <v>0.47</v>
      </c>
      <c r="BL568" s="4">
        <v>19.53</v>
      </c>
      <c r="BM568" s="4">
        <v>15.279</v>
      </c>
      <c r="BN568" s="4">
        <v>0.377</v>
      </c>
      <c r="BO568" s="4">
        <v>15.656000000000001</v>
      </c>
      <c r="BP568" s="4">
        <v>13.073499999999999</v>
      </c>
      <c r="BT568" s="4">
        <v>29.283000000000001</v>
      </c>
      <c r="BU568" s="4">
        <v>0.361348</v>
      </c>
      <c r="BV568" s="4">
        <v>-5</v>
      </c>
      <c r="BW568" s="4">
        <v>0.593449</v>
      </c>
      <c r="BX568" s="4">
        <v>8.8304419999999997</v>
      </c>
      <c r="BY568" s="4">
        <v>11.98767</v>
      </c>
    </row>
    <row r="569" spans="1:77">
      <c r="A569" s="2">
        <v>42438</v>
      </c>
      <c r="B569" s="28">
        <v>0.67238942129629631</v>
      </c>
      <c r="C569" s="4">
        <v>13.423</v>
      </c>
      <c r="D569" s="4">
        <v>1.5317000000000001</v>
      </c>
      <c r="E569" s="4" t="s">
        <v>155</v>
      </c>
      <c r="F569" s="4">
        <v>15317.080292000001</v>
      </c>
      <c r="G569" s="4">
        <v>926.4</v>
      </c>
      <c r="H569" s="4">
        <v>22.3</v>
      </c>
      <c r="I569" s="4">
        <v>1803.6</v>
      </c>
      <c r="K569" s="4">
        <v>0.2</v>
      </c>
      <c r="L569" s="4">
        <v>0.86839999999999995</v>
      </c>
      <c r="M569" s="4">
        <v>11.657500000000001</v>
      </c>
      <c r="N569" s="4">
        <v>1.3302</v>
      </c>
      <c r="O569" s="4">
        <v>804.52790000000005</v>
      </c>
      <c r="P569" s="4">
        <v>19.366299999999999</v>
      </c>
      <c r="Q569" s="4">
        <v>823.9</v>
      </c>
      <c r="R569" s="4">
        <v>644.9502</v>
      </c>
      <c r="S569" s="4">
        <v>15.525</v>
      </c>
      <c r="T569" s="4">
        <v>660.5</v>
      </c>
      <c r="U569" s="4">
        <v>1803.6331</v>
      </c>
      <c r="X569" s="4">
        <v>0</v>
      </c>
      <c r="Y569" s="4">
        <v>0.17369999999999999</v>
      </c>
      <c r="Z569" s="4" t="s">
        <v>377</v>
      </c>
      <c r="AA569" s="4">
        <v>0</v>
      </c>
      <c r="AB569" s="4">
        <v>11.8</v>
      </c>
      <c r="AC569" s="4">
        <v>847</v>
      </c>
      <c r="AD569" s="4">
        <v>874</v>
      </c>
      <c r="AE569" s="4">
        <v>827</v>
      </c>
      <c r="AF569" s="4">
        <v>88</v>
      </c>
      <c r="AG569" s="4">
        <v>22.36</v>
      </c>
      <c r="AH569" s="4">
        <v>0.51</v>
      </c>
      <c r="AI569" s="4">
        <v>977</v>
      </c>
      <c r="AJ569" s="4">
        <v>-1</v>
      </c>
      <c r="AK569" s="4">
        <v>0</v>
      </c>
      <c r="AL569" s="4">
        <v>22</v>
      </c>
      <c r="AM569" s="4">
        <v>191</v>
      </c>
      <c r="AN569" s="4">
        <v>190</v>
      </c>
      <c r="AO569" s="4">
        <v>3</v>
      </c>
      <c r="AP569" s="4">
        <v>195</v>
      </c>
      <c r="AQ569" s="4" t="s">
        <v>155</v>
      </c>
      <c r="AR569" s="4">
        <v>2</v>
      </c>
      <c r="AS569" s="5">
        <v>0.8803009259259259</v>
      </c>
      <c r="AT569" s="4">
        <v>47.160482000000002</v>
      </c>
      <c r="AU569" s="4">
        <v>-88.484111999999996</v>
      </c>
      <c r="AV569" s="4">
        <v>313.10000000000002</v>
      </c>
      <c r="AW569" s="4">
        <v>35.799999999999997</v>
      </c>
      <c r="AX569" s="4">
        <v>12</v>
      </c>
      <c r="AY569" s="4">
        <v>9</v>
      </c>
      <c r="AZ569" s="4" t="s">
        <v>425</v>
      </c>
      <c r="BA569" s="4">
        <v>1.3298700000000001</v>
      </c>
      <c r="BB569" s="4">
        <v>1.1298699999999999</v>
      </c>
      <c r="BC569" s="4">
        <v>1.92987</v>
      </c>
      <c r="BD569" s="4">
        <v>14.063000000000001</v>
      </c>
      <c r="BE569" s="4">
        <v>13.88</v>
      </c>
      <c r="BF569" s="4">
        <v>0.99</v>
      </c>
      <c r="BG569" s="4">
        <v>15.148999999999999</v>
      </c>
      <c r="BH569" s="4">
        <v>2684.819</v>
      </c>
      <c r="BI569" s="4">
        <v>194.98599999999999</v>
      </c>
      <c r="BJ569" s="4">
        <v>19.404</v>
      </c>
      <c r="BK569" s="4">
        <v>0.46700000000000003</v>
      </c>
      <c r="BL569" s="4">
        <v>19.870999999999999</v>
      </c>
      <c r="BM569" s="4">
        <v>15.555</v>
      </c>
      <c r="BN569" s="4">
        <v>0.374</v>
      </c>
      <c r="BO569" s="4">
        <v>15.929</v>
      </c>
      <c r="BP569" s="4">
        <v>13.735799999999999</v>
      </c>
      <c r="BT569" s="4">
        <v>29.085999999999999</v>
      </c>
      <c r="BU569" s="4">
        <v>0.37106</v>
      </c>
      <c r="BV569" s="4">
        <v>-5</v>
      </c>
      <c r="BW569" s="4">
        <v>0.592449</v>
      </c>
      <c r="BX569" s="4">
        <v>9.0677789999999998</v>
      </c>
      <c r="BY569" s="4">
        <v>11.96747</v>
      </c>
    </row>
    <row r="570" spans="1:77">
      <c r="A570" s="2">
        <v>42438</v>
      </c>
      <c r="B570" s="28">
        <v>0.67240099537037035</v>
      </c>
      <c r="C570" s="4">
        <v>13.34</v>
      </c>
      <c r="D570" s="4">
        <v>1.8237000000000001</v>
      </c>
      <c r="E570" s="4" t="s">
        <v>155</v>
      </c>
      <c r="F570" s="4">
        <v>18236.989158</v>
      </c>
      <c r="G570" s="4">
        <v>946.6</v>
      </c>
      <c r="H570" s="4">
        <v>22.2</v>
      </c>
      <c r="I570" s="4">
        <v>2071.6</v>
      </c>
      <c r="K570" s="4">
        <v>0.2</v>
      </c>
      <c r="L570" s="4">
        <v>0.86619999999999997</v>
      </c>
      <c r="M570" s="4">
        <v>11.555400000000001</v>
      </c>
      <c r="N570" s="4">
        <v>1.5797000000000001</v>
      </c>
      <c r="O570" s="4">
        <v>819.96690000000001</v>
      </c>
      <c r="P570" s="4">
        <v>19.2302</v>
      </c>
      <c r="Q570" s="4">
        <v>839.2</v>
      </c>
      <c r="R570" s="4">
        <v>657.32680000000005</v>
      </c>
      <c r="S570" s="4">
        <v>15.415900000000001</v>
      </c>
      <c r="T570" s="4">
        <v>672.7</v>
      </c>
      <c r="U570" s="4">
        <v>2071.5704999999998</v>
      </c>
      <c r="X570" s="4">
        <v>0</v>
      </c>
      <c r="Y570" s="4">
        <v>0.17319999999999999</v>
      </c>
      <c r="Z570" s="4" t="s">
        <v>377</v>
      </c>
      <c r="AA570" s="4">
        <v>0</v>
      </c>
      <c r="AB570" s="4">
        <v>11.7</v>
      </c>
      <c r="AC570" s="4">
        <v>847</v>
      </c>
      <c r="AD570" s="4">
        <v>873</v>
      </c>
      <c r="AE570" s="4">
        <v>829</v>
      </c>
      <c r="AF570" s="4">
        <v>88</v>
      </c>
      <c r="AG570" s="4">
        <v>22.36</v>
      </c>
      <c r="AH570" s="4">
        <v>0.51</v>
      </c>
      <c r="AI570" s="4">
        <v>977</v>
      </c>
      <c r="AJ570" s="4">
        <v>-1</v>
      </c>
      <c r="AK570" s="4">
        <v>0</v>
      </c>
      <c r="AL570" s="4">
        <v>22</v>
      </c>
      <c r="AM570" s="4">
        <v>191</v>
      </c>
      <c r="AN570" s="4">
        <v>189.4</v>
      </c>
      <c r="AO570" s="4">
        <v>2.9</v>
      </c>
      <c r="AP570" s="4">
        <v>195</v>
      </c>
      <c r="AQ570" s="4" t="s">
        <v>155</v>
      </c>
      <c r="AR570" s="4">
        <v>2</v>
      </c>
      <c r="AS570" s="5">
        <v>0.88031250000000005</v>
      </c>
      <c r="AT570" s="4">
        <v>47.160626000000001</v>
      </c>
      <c r="AU570" s="4">
        <v>-88.484071999999998</v>
      </c>
      <c r="AV570" s="4">
        <v>313.5</v>
      </c>
      <c r="AW570" s="4">
        <v>36</v>
      </c>
      <c r="AX570" s="4">
        <v>12</v>
      </c>
      <c r="AY570" s="4">
        <v>9</v>
      </c>
      <c r="AZ570" s="4" t="s">
        <v>434</v>
      </c>
      <c r="BA570" s="4">
        <v>1.4</v>
      </c>
      <c r="BB570" s="4">
        <v>1.2649649999999999</v>
      </c>
      <c r="BC570" s="4">
        <v>2.0649649999999999</v>
      </c>
      <c r="BD570" s="4">
        <v>14.063000000000001</v>
      </c>
      <c r="BE570" s="4">
        <v>13.64</v>
      </c>
      <c r="BF570" s="4">
        <v>0.97</v>
      </c>
      <c r="BG570" s="4">
        <v>15.444000000000001</v>
      </c>
      <c r="BH570" s="4">
        <v>2626.44</v>
      </c>
      <c r="BI570" s="4">
        <v>228.529</v>
      </c>
      <c r="BJ570" s="4">
        <v>19.516999999999999</v>
      </c>
      <c r="BK570" s="4">
        <v>0.45800000000000002</v>
      </c>
      <c r="BL570" s="4">
        <v>19.975000000000001</v>
      </c>
      <c r="BM570" s="4">
        <v>15.646000000000001</v>
      </c>
      <c r="BN570" s="4">
        <v>0.36699999999999999</v>
      </c>
      <c r="BO570" s="4">
        <v>16.013000000000002</v>
      </c>
      <c r="BP570" s="4">
        <v>15.569599999999999</v>
      </c>
      <c r="BT570" s="4">
        <v>28.631</v>
      </c>
      <c r="BU570" s="4">
        <v>0.393592</v>
      </c>
      <c r="BV570" s="4">
        <v>-5</v>
      </c>
      <c r="BW570" s="4">
        <v>0.591449</v>
      </c>
      <c r="BX570" s="4">
        <v>9.6184049999999992</v>
      </c>
      <c r="BY570" s="4">
        <v>11.94727</v>
      </c>
    </row>
    <row r="571" spans="1:77">
      <c r="A571" s="2">
        <v>42438</v>
      </c>
      <c r="B571" s="28">
        <v>0.6724125694444445</v>
      </c>
      <c r="C571" s="4">
        <v>13.348000000000001</v>
      </c>
      <c r="D571" s="4">
        <v>1.7287999999999999</v>
      </c>
      <c r="E571" s="4" t="s">
        <v>155</v>
      </c>
      <c r="F571" s="4">
        <v>17288.366293999999</v>
      </c>
      <c r="G571" s="4">
        <v>1018.9</v>
      </c>
      <c r="H571" s="4">
        <v>22.2</v>
      </c>
      <c r="I571" s="4">
        <v>2233.1999999999998</v>
      </c>
      <c r="K571" s="4">
        <v>0.2</v>
      </c>
      <c r="L571" s="4">
        <v>0.8669</v>
      </c>
      <c r="M571" s="4">
        <v>11.571</v>
      </c>
      <c r="N571" s="4">
        <v>1.4985999999999999</v>
      </c>
      <c r="O571" s="4">
        <v>883.20619999999997</v>
      </c>
      <c r="P571" s="4">
        <v>19.255199999999999</v>
      </c>
      <c r="Q571" s="4">
        <v>902.5</v>
      </c>
      <c r="R571" s="4">
        <v>708.02260000000001</v>
      </c>
      <c r="S571" s="4">
        <v>15.4359</v>
      </c>
      <c r="T571" s="4">
        <v>723.5</v>
      </c>
      <c r="U571" s="4">
        <v>2233.1999999999998</v>
      </c>
      <c r="X571" s="4">
        <v>0</v>
      </c>
      <c r="Y571" s="4">
        <v>0.1734</v>
      </c>
      <c r="Z571" s="4" t="s">
        <v>377</v>
      </c>
      <c r="AA571" s="4">
        <v>0</v>
      </c>
      <c r="AB571" s="4">
        <v>11.8</v>
      </c>
      <c r="AC571" s="4">
        <v>847</v>
      </c>
      <c r="AD571" s="4">
        <v>871</v>
      </c>
      <c r="AE571" s="4">
        <v>829</v>
      </c>
      <c r="AF571" s="4">
        <v>88</v>
      </c>
      <c r="AG571" s="4">
        <v>22.36</v>
      </c>
      <c r="AH571" s="4">
        <v>0.51</v>
      </c>
      <c r="AI571" s="4">
        <v>977</v>
      </c>
      <c r="AJ571" s="4">
        <v>-1</v>
      </c>
      <c r="AK571" s="4">
        <v>0</v>
      </c>
      <c r="AL571" s="4">
        <v>22</v>
      </c>
      <c r="AM571" s="4">
        <v>191</v>
      </c>
      <c r="AN571" s="4">
        <v>189</v>
      </c>
      <c r="AO571" s="4">
        <v>3</v>
      </c>
      <c r="AP571" s="4">
        <v>195</v>
      </c>
      <c r="AQ571" s="4" t="s">
        <v>155</v>
      </c>
      <c r="AR571" s="4">
        <v>2</v>
      </c>
      <c r="AS571" s="5">
        <v>0.88032407407407398</v>
      </c>
      <c r="AT571" s="4">
        <v>47.160767</v>
      </c>
      <c r="AU571" s="4">
        <v>-88.484020999999998</v>
      </c>
      <c r="AV571" s="4">
        <v>313.89999999999998</v>
      </c>
      <c r="AW571" s="4">
        <v>35.5</v>
      </c>
      <c r="AX571" s="4">
        <v>12</v>
      </c>
      <c r="AY571" s="4">
        <v>9</v>
      </c>
      <c r="AZ571" s="4" t="s">
        <v>434</v>
      </c>
      <c r="BA571" s="4">
        <v>1.4</v>
      </c>
      <c r="BB571" s="4">
        <v>1.365</v>
      </c>
      <c r="BC571" s="4">
        <v>2.165</v>
      </c>
      <c r="BD571" s="4">
        <v>14.063000000000001</v>
      </c>
      <c r="BE571" s="4">
        <v>13.71</v>
      </c>
      <c r="BF571" s="4">
        <v>0.97</v>
      </c>
      <c r="BG571" s="4">
        <v>15.36</v>
      </c>
      <c r="BH571" s="4">
        <v>2639.7750000000001</v>
      </c>
      <c r="BI571" s="4">
        <v>217.607</v>
      </c>
      <c r="BJ571" s="4">
        <v>21.100999999999999</v>
      </c>
      <c r="BK571" s="4">
        <v>0.46</v>
      </c>
      <c r="BL571" s="4">
        <v>21.561</v>
      </c>
      <c r="BM571" s="4">
        <v>16.914999999999999</v>
      </c>
      <c r="BN571" s="4">
        <v>0.36899999999999999</v>
      </c>
      <c r="BO571" s="4">
        <v>17.283999999999999</v>
      </c>
      <c r="BP571" s="4">
        <v>16.846900000000002</v>
      </c>
      <c r="BT571" s="4">
        <v>28.759</v>
      </c>
      <c r="BU571" s="4">
        <v>0.39771400000000001</v>
      </c>
      <c r="BV571" s="4">
        <v>-5</v>
      </c>
      <c r="BW571" s="4">
        <v>0.59210200000000002</v>
      </c>
      <c r="BX571" s="4">
        <v>9.7191360000000007</v>
      </c>
      <c r="BY571" s="4">
        <v>11.960459999999999</v>
      </c>
    </row>
    <row r="572" spans="1:77">
      <c r="A572" s="2">
        <v>42438</v>
      </c>
      <c r="B572" s="28">
        <v>0.67242414351851842</v>
      </c>
      <c r="C572" s="4">
        <v>13.647</v>
      </c>
      <c r="D572" s="4">
        <v>1.1476</v>
      </c>
      <c r="E572" s="4" t="s">
        <v>155</v>
      </c>
      <c r="F572" s="4">
        <v>11475.812554</v>
      </c>
      <c r="G572" s="4">
        <v>1013.9</v>
      </c>
      <c r="H572" s="4">
        <v>22</v>
      </c>
      <c r="I572" s="4">
        <v>1931.2</v>
      </c>
      <c r="K572" s="4">
        <v>0.2</v>
      </c>
      <c r="L572" s="4">
        <v>0.87</v>
      </c>
      <c r="M572" s="4">
        <v>11.8735</v>
      </c>
      <c r="N572" s="4">
        <v>0.99839999999999995</v>
      </c>
      <c r="O572" s="4">
        <v>882.16219999999998</v>
      </c>
      <c r="P572" s="4">
        <v>19.151199999999999</v>
      </c>
      <c r="Q572" s="4">
        <v>901.3</v>
      </c>
      <c r="R572" s="4">
        <v>707.1857</v>
      </c>
      <c r="S572" s="4">
        <v>15.352600000000001</v>
      </c>
      <c r="T572" s="4">
        <v>722.5</v>
      </c>
      <c r="U572" s="4">
        <v>1931.1705999999999</v>
      </c>
      <c r="X572" s="4">
        <v>0</v>
      </c>
      <c r="Y572" s="4">
        <v>0.17399999999999999</v>
      </c>
      <c r="Z572" s="4" t="s">
        <v>377</v>
      </c>
      <c r="AA572" s="4">
        <v>0</v>
      </c>
      <c r="AB572" s="4">
        <v>11.7</v>
      </c>
      <c r="AC572" s="4">
        <v>846</v>
      </c>
      <c r="AD572" s="4">
        <v>869</v>
      </c>
      <c r="AE572" s="4">
        <v>828</v>
      </c>
      <c r="AF572" s="4">
        <v>88</v>
      </c>
      <c r="AG572" s="4">
        <v>22.36</v>
      </c>
      <c r="AH572" s="4">
        <v>0.51</v>
      </c>
      <c r="AI572" s="4">
        <v>977</v>
      </c>
      <c r="AJ572" s="4">
        <v>-1</v>
      </c>
      <c r="AK572" s="4">
        <v>0</v>
      </c>
      <c r="AL572" s="4">
        <v>22</v>
      </c>
      <c r="AM572" s="4">
        <v>191</v>
      </c>
      <c r="AN572" s="4">
        <v>189</v>
      </c>
      <c r="AO572" s="4">
        <v>3.1</v>
      </c>
      <c r="AP572" s="4">
        <v>195</v>
      </c>
      <c r="AQ572" s="4" t="s">
        <v>155</v>
      </c>
      <c r="AR572" s="4">
        <v>2</v>
      </c>
      <c r="AS572" s="5">
        <v>0.88033564814814813</v>
      </c>
      <c r="AT572" s="4">
        <v>47.160908999999997</v>
      </c>
      <c r="AU572" s="4">
        <v>-88.483984000000007</v>
      </c>
      <c r="AV572" s="4">
        <v>314.3</v>
      </c>
      <c r="AW572" s="4">
        <v>35.799999999999997</v>
      </c>
      <c r="AX572" s="4">
        <v>12</v>
      </c>
      <c r="AY572" s="4">
        <v>9</v>
      </c>
      <c r="AZ572" s="4" t="s">
        <v>434</v>
      </c>
      <c r="BA572" s="4">
        <v>1.335</v>
      </c>
      <c r="BB572" s="4">
        <v>1.4650000000000001</v>
      </c>
      <c r="BC572" s="4">
        <v>2.2000000000000002</v>
      </c>
      <c r="BD572" s="4">
        <v>14.063000000000001</v>
      </c>
      <c r="BE572" s="4">
        <v>14.06</v>
      </c>
      <c r="BF572" s="4">
        <v>1</v>
      </c>
      <c r="BG572" s="4">
        <v>14.936999999999999</v>
      </c>
      <c r="BH572" s="4">
        <v>2756.2049999999999</v>
      </c>
      <c r="BI572" s="4">
        <v>147.51300000000001</v>
      </c>
      <c r="BJ572" s="4">
        <v>21.445</v>
      </c>
      <c r="BK572" s="4">
        <v>0.46600000000000003</v>
      </c>
      <c r="BL572" s="4">
        <v>21.91</v>
      </c>
      <c r="BM572" s="4">
        <v>17.190999999999999</v>
      </c>
      <c r="BN572" s="4">
        <v>0.373</v>
      </c>
      <c r="BO572" s="4">
        <v>17.564</v>
      </c>
      <c r="BP572" s="4">
        <v>14.823399999999999</v>
      </c>
      <c r="BT572" s="4">
        <v>29.37</v>
      </c>
      <c r="BU572" s="4">
        <v>0.35275699999999999</v>
      </c>
      <c r="BV572" s="4">
        <v>-5</v>
      </c>
      <c r="BW572" s="4">
        <v>0.59134699999999996</v>
      </c>
      <c r="BX572" s="4">
        <v>8.6204990000000006</v>
      </c>
      <c r="BY572" s="4">
        <v>11.945209</v>
      </c>
    </row>
    <row r="573" spans="1:77">
      <c r="A573" s="2">
        <v>42438</v>
      </c>
      <c r="B573" s="28">
        <v>0.67243571759259257</v>
      </c>
      <c r="C573" s="4">
        <v>13.941000000000001</v>
      </c>
      <c r="D573" s="4">
        <v>0.60860000000000003</v>
      </c>
      <c r="E573" s="4" t="s">
        <v>155</v>
      </c>
      <c r="F573" s="4">
        <v>6085.7260050000004</v>
      </c>
      <c r="G573" s="4">
        <v>868.7</v>
      </c>
      <c r="H573" s="4">
        <v>9.6</v>
      </c>
      <c r="I573" s="4">
        <v>1401.2</v>
      </c>
      <c r="K573" s="4">
        <v>0.2</v>
      </c>
      <c r="L573" s="4">
        <v>0.87309999999999999</v>
      </c>
      <c r="M573" s="4">
        <v>12.1708</v>
      </c>
      <c r="N573" s="4">
        <v>0.53129999999999999</v>
      </c>
      <c r="O573" s="4">
        <v>758.43</v>
      </c>
      <c r="P573" s="4">
        <v>8.3893000000000004</v>
      </c>
      <c r="Q573" s="4">
        <v>766.8</v>
      </c>
      <c r="R573" s="4">
        <v>607.99580000000003</v>
      </c>
      <c r="S573" s="4">
        <v>6.7252000000000001</v>
      </c>
      <c r="T573" s="4">
        <v>614.70000000000005</v>
      </c>
      <c r="U573" s="4">
        <v>1401.1831</v>
      </c>
      <c r="X573" s="4">
        <v>0</v>
      </c>
      <c r="Y573" s="4">
        <v>0.17460000000000001</v>
      </c>
      <c r="Z573" s="4" t="s">
        <v>377</v>
      </c>
      <c r="AA573" s="4">
        <v>0</v>
      </c>
      <c r="AB573" s="4">
        <v>11.8</v>
      </c>
      <c r="AC573" s="4">
        <v>845</v>
      </c>
      <c r="AD573" s="4">
        <v>869</v>
      </c>
      <c r="AE573" s="4">
        <v>827</v>
      </c>
      <c r="AF573" s="4">
        <v>88</v>
      </c>
      <c r="AG573" s="4">
        <v>22.36</v>
      </c>
      <c r="AH573" s="4">
        <v>0.51</v>
      </c>
      <c r="AI573" s="4">
        <v>977</v>
      </c>
      <c r="AJ573" s="4">
        <v>-1</v>
      </c>
      <c r="AK573" s="4">
        <v>0</v>
      </c>
      <c r="AL573" s="4">
        <v>22</v>
      </c>
      <c r="AM573" s="4">
        <v>191</v>
      </c>
      <c r="AN573" s="4">
        <v>189</v>
      </c>
      <c r="AO573" s="4">
        <v>3.2</v>
      </c>
      <c r="AP573" s="4">
        <v>195</v>
      </c>
      <c r="AQ573" s="4" t="s">
        <v>155</v>
      </c>
      <c r="AR573" s="4">
        <v>2</v>
      </c>
      <c r="AS573" s="5">
        <v>0.88034722222222228</v>
      </c>
      <c r="AT573" s="4">
        <v>47.161059000000002</v>
      </c>
      <c r="AU573" s="4">
        <v>-88.483963000000003</v>
      </c>
      <c r="AV573" s="4">
        <v>314.60000000000002</v>
      </c>
      <c r="AW573" s="4">
        <v>36.4</v>
      </c>
      <c r="AX573" s="4">
        <v>12</v>
      </c>
      <c r="AY573" s="4">
        <v>9</v>
      </c>
      <c r="AZ573" s="4" t="s">
        <v>434</v>
      </c>
      <c r="BA573" s="4">
        <v>1.3</v>
      </c>
      <c r="BB573" s="4">
        <v>1.5649999999999999</v>
      </c>
      <c r="BC573" s="4">
        <v>2.2000000000000002</v>
      </c>
      <c r="BD573" s="4">
        <v>14.063000000000001</v>
      </c>
      <c r="BE573" s="4">
        <v>14.41</v>
      </c>
      <c r="BF573" s="4">
        <v>1.02</v>
      </c>
      <c r="BG573" s="4">
        <v>14.541</v>
      </c>
      <c r="BH573" s="4">
        <v>2874.4090000000001</v>
      </c>
      <c r="BI573" s="4">
        <v>79.866</v>
      </c>
      <c r="BJ573" s="4">
        <v>18.757999999999999</v>
      </c>
      <c r="BK573" s="4">
        <v>0.20699999999999999</v>
      </c>
      <c r="BL573" s="4">
        <v>18.965</v>
      </c>
      <c r="BM573" s="4">
        <v>15.037000000000001</v>
      </c>
      <c r="BN573" s="4">
        <v>0.16600000000000001</v>
      </c>
      <c r="BO573" s="4">
        <v>15.204000000000001</v>
      </c>
      <c r="BP573" s="4">
        <v>10.942600000000001</v>
      </c>
      <c r="BT573" s="4">
        <v>29.984999999999999</v>
      </c>
      <c r="BU573" s="4">
        <v>0.32312200000000002</v>
      </c>
      <c r="BV573" s="4">
        <v>-5</v>
      </c>
      <c r="BW573" s="4">
        <v>0.59110200000000002</v>
      </c>
      <c r="BX573" s="4">
        <v>7.8962940000000001</v>
      </c>
      <c r="BY573" s="4">
        <v>11.94026</v>
      </c>
    </row>
    <row r="574" spans="1:77">
      <c r="A574" s="2">
        <v>42438</v>
      </c>
      <c r="B574" s="28">
        <v>0.67244729166666672</v>
      </c>
      <c r="C574" s="4">
        <v>14.102</v>
      </c>
      <c r="D574" s="4">
        <v>0.36830000000000002</v>
      </c>
      <c r="E574" s="4" t="s">
        <v>155</v>
      </c>
      <c r="F574" s="4">
        <v>3683.3052280000002</v>
      </c>
      <c r="G574" s="4">
        <v>647.20000000000005</v>
      </c>
      <c r="H574" s="4">
        <v>15.2</v>
      </c>
      <c r="I574" s="4">
        <v>1174.4000000000001</v>
      </c>
      <c r="K574" s="4">
        <v>0.2</v>
      </c>
      <c r="L574" s="4">
        <v>0.87409999999999999</v>
      </c>
      <c r="M574" s="4">
        <v>12.3268</v>
      </c>
      <c r="N574" s="4">
        <v>0.32200000000000001</v>
      </c>
      <c r="O574" s="4">
        <v>565.68060000000003</v>
      </c>
      <c r="P574" s="4">
        <v>13.297000000000001</v>
      </c>
      <c r="Q574" s="4">
        <v>579</v>
      </c>
      <c r="R574" s="4">
        <v>453.47809999999998</v>
      </c>
      <c r="S574" s="4">
        <v>10.659599999999999</v>
      </c>
      <c r="T574" s="4">
        <v>464.1</v>
      </c>
      <c r="U574" s="4">
        <v>1174.4238</v>
      </c>
      <c r="X574" s="4">
        <v>0</v>
      </c>
      <c r="Y574" s="4">
        <v>0.17480000000000001</v>
      </c>
      <c r="Z574" s="4" t="s">
        <v>377</v>
      </c>
      <c r="AA574" s="4">
        <v>0</v>
      </c>
      <c r="AB574" s="4">
        <v>11.8</v>
      </c>
      <c r="AC574" s="4">
        <v>844</v>
      </c>
      <c r="AD574" s="4">
        <v>868</v>
      </c>
      <c r="AE574" s="4">
        <v>826</v>
      </c>
      <c r="AF574" s="4">
        <v>88</v>
      </c>
      <c r="AG574" s="4">
        <v>22.36</v>
      </c>
      <c r="AH574" s="4">
        <v>0.51</v>
      </c>
      <c r="AI574" s="4">
        <v>977</v>
      </c>
      <c r="AJ574" s="4">
        <v>-1</v>
      </c>
      <c r="AK574" s="4">
        <v>0</v>
      </c>
      <c r="AL574" s="4">
        <v>22</v>
      </c>
      <c r="AM574" s="4">
        <v>191</v>
      </c>
      <c r="AN574" s="4">
        <v>189</v>
      </c>
      <c r="AO574" s="4">
        <v>3.1</v>
      </c>
      <c r="AP574" s="4">
        <v>195</v>
      </c>
      <c r="AQ574" s="4" t="s">
        <v>155</v>
      </c>
      <c r="AR574" s="4">
        <v>2</v>
      </c>
      <c r="AS574" s="5">
        <v>0.88035879629629632</v>
      </c>
      <c r="AT574" s="4">
        <v>47.161208000000002</v>
      </c>
      <c r="AU574" s="4">
        <v>-88.483941999999999</v>
      </c>
      <c r="AV574" s="4">
        <v>314.8</v>
      </c>
      <c r="AW574" s="4">
        <v>36.6</v>
      </c>
      <c r="AX574" s="4">
        <v>12</v>
      </c>
      <c r="AY574" s="4">
        <v>9</v>
      </c>
      <c r="AZ574" s="4" t="s">
        <v>434</v>
      </c>
      <c r="BA574" s="4">
        <v>1.3</v>
      </c>
      <c r="BB574" s="4">
        <v>1.6</v>
      </c>
      <c r="BC574" s="4">
        <v>2.2000000000000002</v>
      </c>
      <c r="BD574" s="4">
        <v>14.063000000000001</v>
      </c>
      <c r="BE574" s="4">
        <v>14.54</v>
      </c>
      <c r="BF574" s="4">
        <v>1.03</v>
      </c>
      <c r="BG574" s="4">
        <v>14.401999999999999</v>
      </c>
      <c r="BH574" s="4">
        <v>2928.654</v>
      </c>
      <c r="BI574" s="4">
        <v>48.685000000000002</v>
      </c>
      <c r="BJ574" s="4">
        <v>14.074</v>
      </c>
      <c r="BK574" s="4">
        <v>0.33100000000000002</v>
      </c>
      <c r="BL574" s="4">
        <v>14.404999999999999</v>
      </c>
      <c r="BM574" s="4">
        <v>11.282999999999999</v>
      </c>
      <c r="BN574" s="4">
        <v>0.26500000000000001</v>
      </c>
      <c r="BO574" s="4">
        <v>11.548</v>
      </c>
      <c r="BP574" s="4">
        <v>9.2264999999999997</v>
      </c>
      <c r="BT574" s="4">
        <v>30.2</v>
      </c>
      <c r="BU574" s="4">
        <v>0.33575500000000003</v>
      </c>
      <c r="BV574" s="4">
        <v>-5</v>
      </c>
      <c r="BW574" s="4">
        <v>0.59199999999999997</v>
      </c>
      <c r="BX574" s="4">
        <v>8.2050129999999992</v>
      </c>
      <c r="BY574" s="4">
        <v>11.958399999999999</v>
      </c>
    </row>
    <row r="575" spans="1:77">
      <c r="A575" s="2">
        <v>42438</v>
      </c>
      <c r="B575" s="28">
        <v>0.67245886574074076</v>
      </c>
      <c r="C575" s="4">
        <v>14.090999999999999</v>
      </c>
      <c r="D575" s="4">
        <v>0.4743</v>
      </c>
      <c r="E575" s="4" t="s">
        <v>155</v>
      </c>
      <c r="F575" s="4">
        <v>4742.9967429999997</v>
      </c>
      <c r="G575" s="4">
        <v>546.70000000000005</v>
      </c>
      <c r="H575" s="4">
        <v>18.7</v>
      </c>
      <c r="I575" s="4">
        <v>1246.9000000000001</v>
      </c>
      <c r="K575" s="4">
        <v>0.2</v>
      </c>
      <c r="L575" s="4">
        <v>0.87309999999999999</v>
      </c>
      <c r="M575" s="4">
        <v>12.3035</v>
      </c>
      <c r="N575" s="4">
        <v>0.41410000000000002</v>
      </c>
      <c r="O575" s="4">
        <v>477.39080000000001</v>
      </c>
      <c r="P575" s="4">
        <v>16.369800000000001</v>
      </c>
      <c r="Q575" s="4">
        <v>493.8</v>
      </c>
      <c r="R575" s="4">
        <v>382.70060000000001</v>
      </c>
      <c r="S575" s="4">
        <v>13.1229</v>
      </c>
      <c r="T575" s="4">
        <v>395.8</v>
      </c>
      <c r="U575" s="4">
        <v>1246.9168999999999</v>
      </c>
      <c r="X575" s="4">
        <v>0</v>
      </c>
      <c r="Y575" s="4">
        <v>0.17460000000000001</v>
      </c>
      <c r="Z575" s="4" t="s">
        <v>377</v>
      </c>
      <c r="AA575" s="4">
        <v>0</v>
      </c>
      <c r="AB575" s="4">
        <v>11.7</v>
      </c>
      <c r="AC575" s="4">
        <v>844</v>
      </c>
      <c r="AD575" s="4">
        <v>869</v>
      </c>
      <c r="AE575" s="4">
        <v>824</v>
      </c>
      <c r="AF575" s="4">
        <v>88</v>
      </c>
      <c r="AG575" s="4">
        <v>22.36</v>
      </c>
      <c r="AH575" s="4">
        <v>0.51</v>
      </c>
      <c r="AI575" s="4">
        <v>977</v>
      </c>
      <c r="AJ575" s="4">
        <v>-1</v>
      </c>
      <c r="AK575" s="4">
        <v>0</v>
      </c>
      <c r="AL575" s="4">
        <v>22</v>
      </c>
      <c r="AM575" s="4">
        <v>191</v>
      </c>
      <c r="AN575" s="4">
        <v>189</v>
      </c>
      <c r="AO575" s="4">
        <v>3</v>
      </c>
      <c r="AP575" s="4">
        <v>195</v>
      </c>
      <c r="AQ575" s="4" t="s">
        <v>155</v>
      </c>
      <c r="AR575" s="4">
        <v>2</v>
      </c>
      <c r="AS575" s="5">
        <v>0.88037037037037036</v>
      </c>
      <c r="AT575" s="4">
        <v>47.161352999999998</v>
      </c>
      <c r="AU575" s="4">
        <v>-88.483934000000005</v>
      </c>
      <c r="AV575" s="4">
        <v>315.10000000000002</v>
      </c>
      <c r="AW575" s="4">
        <v>36.1</v>
      </c>
      <c r="AX575" s="4">
        <v>12</v>
      </c>
      <c r="AY575" s="4">
        <v>10</v>
      </c>
      <c r="AZ575" s="4" t="s">
        <v>425</v>
      </c>
      <c r="BA575" s="4">
        <v>1.3</v>
      </c>
      <c r="BB575" s="4">
        <v>1.665</v>
      </c>
      <c r="BC575" s="4">
        <v>2.33</v>
      </c>
      <c r="BD575" s="4">
        <v>14.063000000000001</v>
      </c>
      <c r="BE575" s="4">
        <v>14.43</v>
      </c>
      <c r="BF575" s="4">
        <v>1.03</v>
      </c>
      <c r="BG575" s="4">
        <v>14.528</v>
      </c>
      <c r="BH575" s="4">
        <v>2905.7339999999999</v>
      </c>
      <c r="BI575" s="4">
        <v>62.250999999999998</v>
      </c>
      <c r="BJ575" s="4">
        <v>11.807</v>
      </c>
      <c r="BK575" s="4">
        <v>0.40500000000000003</v>
      </c>
      <c r="BL575" s="4">
        <v>12.212</v>
      </c>
      <c r="BM575" s="4">
        <v>9.4649999999999999</v>
      </c>
      <c r="BN575" s="4">
        <v>0.32500000000000001</v>
      </c>
      <c r="BO575" s="4">
        <v>9.7899999999999991</v>
      </c>
      <c r="BP575" s="4">
        <v>9.7378</v>
      </c>
      <c r="BT575" s="4">
        <v>29.988</v>
      </c>
      <c r="BU575" s="4">
        <v>0.33414300000000002</v>
      </c>
      <c r="BV575" s="4">
        <v>-5</v>
      </c>
      <c r="BW575" s="4">
        <v>0.58924500000000002</v>
      </c>
      <c r="BX575" s="4">
        <v>8.1656189999999995</v>
      </c>
      <c r="BY575" s="4">
        <v>11.902749</v>
      </c>
    </row>
    <row r="576" spans="1:77">
      <c r="A576" s="2">
        <v>42438</v>
      </c>
      <c r="B576" s="28">
        <v>0.6724704398148148</v>
      </c>
      <c r="C576" s="4">
        <v>13.843999999999999</v>
      </c>
      <c r="D576" s="4">
        <v>0.77500000000000002</v>
      </c>
      <c r="E576" s="4" t="s">
        <v>155</v>
      </c>
      <c r="F576" s="4">
        <v>7749.6497079999999</v>
      </c>
      <c r="G576" s="4">
        <v>570.70000000000005</v>
      </c>
      <c r="H576" s="4">
        <v>36</v>
      </c>
      <c r="I576" s="4">
        <v>1496.5</v>
      </c>
      <c r="K576" s="4">
        <v>0.2</v>
      </c>
      <c r="L576" s="4">
        <v>0.87209999999999999</v>
      </c>
      <c r="M576" s="4">
        <v>12.0741</v>
      </c>
      <c r="N576" s="4">
        <v>0.67589999999999995</v>
      </c>
      <c r="O576" s="4">
        <v>497.73099999999999</v>
      </c>
      <c r="P576" s="4">
        <v>31.397099999999998</v>
      </c>
      <c r="Q576" s="4">
        <v>529.1</v>
      </c>
      <c r="R576" s="4">
        <v>399.00630000000001</v>
      </c>
      <c r="S576" s="4">
        <v>25.169499999999999</v>
      </c>
      <c r="T576" s="4">
        <v>424.2</v>
      </c>
      <c r="U576" s="4">
        <v>1496.5464999999999</v>
      </c>
      <c r="X576" s="4">
        <v>0</v>
      </c>
      <c r="Y576" s="4">
        <v>0.1744</v>
      </c>
      <c r="Z576" s="4" t="s">
        <v>377</v>
      </c>
      <c r="AA576" s="4">
        <v>0</v>
      </c>
      <c r="AB576" s="4">
        <v>11.8</v>
      </c>
      <c r="AC576" s="4">
        <v>845</v>
      </c>
      <c r="AD576" s="4">
        <v>871</v>
      </c>
      <c r="AE576" s="4">
        <v>824</v>
      </c>
      <c r="AF576" s="4">
        <v>88</v>
      </c>
      <c r="AG576" s="4">
        <v>22.36</v>
      </c>
      <c r="AH576" s="4">
        <v>0.51</v>
      </c>
      <c r="AI576" s="4">
        <v>977</v>
      </c>
      <c r="AJ576" s="4">
        <v>-1</v>
      </c>
      <c r="AK576" s="4">
        <v>0</v>
      </c>
      <c r="AL576" s="4">
        <v>22</v>
      </c>
      <c r="AM576" s="4">
        <v>191</v>
      </c>
      <c r="AN576" s="4">
        <v>189</v>
      </c>
      <c r="AO576" s="4">
        <v>2.9</v>
      </c>
      <c r="AP576" s="4">
        <v>195</v>
      </c>
      <c r="AQ576" s="4" t="s">
        <v>155</v>
      </c>
      <c r="AR576" s="4">
        <v>2</v>
      </c>
      <c r="AS576" s="5">
        <v>0.8803819444444444</v>
      </c>
      <c r="AT576" s="4">
        <v>47.161496999999997</v>
      </c>
      <c r="AU576" s="4">
        <v>-88.483948999999996</v>
      </c>
      <c r="AV576" s="4">
        <v>315.10000000000002</v>
      </c>
      <c r="AW576" s="4">
        <v>35.700000000000003</v>
      </c>
      <c r="AX576" s="4">
        <v>12</v>
      </c>
      <c r="AY576" s="4">
        <v>10</v>
      </c>
      <c r="AZ576" s="4" t="s">
        <v>425</v>
      </c>
      <c r="BA576" s="4">
        <v>1.4950000000000001</v>
      </c>
      <c r="BB576" s="4">
        <v>1.895</v>
      </c>
      <c r="BC576" s="4">
        <v>2.66</v>
      </c>
      <c r="BD576" s="4">
        <v>14.063000000000001</v>
      </c>
      <c r="BE576" s="4">
        <v>14.31</v>
      </c>
      <c r="BF576" s="4">
        <v>1.02</v>
      </c>
      <c r="BG576" s="4">
        <v>14.66</v>
      </c>
      <c r="BH576" s="4">
        <v>2838.837</v>
      </c>
      <c r="BI576" s="4">
        <v>101.142</v>
      </c>
      <c r="BJ576" s="4">
        <v>12.255000000000001</v>
      </c>
      <c r="BK576" s="4">
        <v>0.77300000000000002</v>
      </c>
      <c r="BL576" s="4">
        <v>13.028</v>
      </c>
      <c r="BM576" s="4">
        <v>9.8239999999999998</v>
      </c>
      <c r="BN576" s="4">
        <v>0.62</v>
      </c>
      <c r="BO576" s="4">
        <v>10.444000000000001</v>
      </c>
      <c r="BP576" s="4">
        <v>11.635199999999999</v>
      </c>
      <c r="BT576" s="4">
        <v>29.82</v>
      </c>
      <c r="BU576" s="4">
        <v>0.33430599999999999</v>
      </c>
      <c r="BV576" s="4">
        <v>-5</v>
      </c>
      <c r="BW576" s="4">
        <v>0.58810200000000001</v>
      </c>
      <c r="BX576" s="4">
        <v>8.1696019999999994</v>
      </c>
      <c r="BY576" s="4">
        <v>11.879659999999999</v>
      </c>
    </row>
    <row r="577" spans="1:77">
      <c r="A577" s="2">
        <v>42438</v>
      </c>
      <c r="B577" s="28">
        <v>0.67248201388888884</v>
      </c>
      <c r="C577" s="4">
        <v>13.808</v>
      </c>
      <c r="D577" s="4">
        <v>0.95189999999999997</v>
      </c>
      <c r="E577" s="4" t="s">
        <v>155</v>
      </c>
      <c r="F577" s="4">
        <v>9518.7457040000008</v>
      </c>
      <c r="G577" s="4">
        <v>657</v>
      </c>
      <c r="H577" s="4">
        <v>35.9</v>
      </c>
      <c r="I577" s="4">
        <v>2466.3000000000002</v>
      </c>
      <c r="K577" s="4">
        <v>0.2</v>
      </c>
      <c r="L577" s="4">
        <v>0.87</v>
      </c>
      <c r="M577" s="4">
        <v>12.012700000000001</v>
      </c>
      <c r="N577" s="4">
        <v>0.82809999999999995</v>
      </c>
      <c r="O577" s="4">
        <v>571.58669999999995</v>
      </c>
      <c r="P577" s="4">
        <v>31.244399999999999</v>
      </c>
      <c r="Q577" s="4">
        <v>602.79999999999995</v>
      </c>
      <c r="R577" s="4">
        <v>458.21269999999998</v>
      </c>
      <c r="S577" s="4">
        <v>25.0471</v>
      </c>
      <c r="T577" s="4">
        <v>483.3</v>
      </c>
      <c r="U577" s="4">
        <v>2466.2966000000001</v>
      </c>
      <c r="X577" s="4">
        <v>0</v>
      </c>
      <c r="Y577" s="4">
        <v>0.17399999999999999</v>
      </c>
      <c r="Z577" s="4" t="s">
        <v>377</v>
      </c>
      <c r="AA577" s="4">
        <v>0</v>
      </c>
      <c r="AB577" s="4">
        <v>11.7</v>
      </c>
      <c r="AC577" s="4">
        <v>846</v>
      </c>
      <c r="AD577" s="4">
        <v>870</v>
      </c>
      <c r="AE577" s="4">
        <v>824</v>
      </c>
      <c r="AF577" s="4">
        <v>88</v>
      </c>
      <c r="AG577" s="4">
        <v>22.36</v>
      </c>
      <c r="AH577" s="4">
        <v>0.51</v>
      </c>
      <c r="AI577" s="4">
        <v>977</v>
      </c>
      <c r="AJ577" s="4">
        <v>-1</v>
      </c>
      <c r="AK577" s="4">
        <v>0</v>
      </c>
      <c r="AL577" s="4">
        <v>22</v>
      </c>
      <c r="AM577" s="4">
        <v>191</v>
      </c>
      <c r="AN577" s="4">
        <v>189</v>
      </c>
      <c r="AO577" s="4">
        <v>3</v>
      </c>
      <c r="AP577" s="4">
        <v>195</v>
      </c>
      <c r="AQ577" s="4" t="s">
        <v>155</v>
      </c>
      <c r="AR577" s="4">
        <v>2</v>
      </c>
      <c r="AS577" s="5">
        <v>0.88039351851851855</v>
      </c>
      <c r="AT577" s="4">
        <v>47.161636999999999</v>
      </c>
      <c r="AU577" s="4">
        <v>-88.483998999999997</v>
      </c>
      <c r="AV577" s="4">
        <v>315.10000000000002</v>
      </c>
      <c r="AW577" s="4">
        <v>35.200000000000003</v>
      </c>
      <c r="AX577" s="4">
        <v>12</v>
      </c>
      <c r="AY577" s="4">
        <v>10</v>
      </c>
      <c r="AZ577" s="4" t="s">
        <v>425</v>
      </c>
      <c r="BA577" s="4">
        <v>1.73</v>
      </c>
      <c r="BB577" s="4">
        <v>2.1949999999999998</v>
      </c>
      <c r="BC577" s="4">
        <v>2.93</v>
      </c>
      <c r="BD577" s="4">
        <v>14.063000000000001</v>
      </c>
      <c r="BE577" s="4">
        <v>14.06</v>
      </c>
      <c r="BF577" s="4">
        <v>1</v>
      </c>
      <c r="BG577" s="4">
        <v>14.944000000000001</v>
      </c>
      <c r="BH577" s="4">
        <v>2783.7379999999998</v>
      </c>
      <c r="BI577" s="4">
        <v>122.14</v>
      </c>
      <c r="BJ577" s="4">
        <v>13.871</v>
      </c>
      <c r="BK577" s="4">
        <v>0.75800000000000001</v>
      </c>
      <c r="BL577" s="4">
        <v>14.629</v>
      </c>
      <c r="BM577" s="4">
        <v>11.12</v>
      </c>
      <c r="BN577" s="4">
        <v>0.60799999999999998</v>
      </c>
      <c r="BO577" s="4">
        <v>11.727</v>
      </c>
      <c r="BP577" s="4">
        <v>18.898599999999998</v>
      </c>
      <c r="BT577" s="4">
        <v>29.318000000000001</v>
      </c>
      <c r="BU577" s="4">
        <v>0.37336599999999998</v>
      </c>
      <c r="BV577" s="4">
        <v>-5</v>
      </c>
      <c r="BW577" s="4">
        <v>0.588449</v>
      </c>
      <c r="BX577" s="4">
        <v>9.1241319999999995</v>
      </c>
      <c r="BY577" s="4">
        <v>11.886670000000001</v>
      </c>
    </row>
    <row r="578" spans="1:77">
      <c r="A578" s="2">
        <v>42438</v>
      </c>
      <c r="B578" s="28">
        <v>0.67249358796296299</v>
      </c>
      <c r="C578" s="4">
        <v>13.878</v>
      </c>
      <c r="D578" s="4">
        <v>0.37759999999999999</v>
      </c>
      <c r="E578" s="4" t="s">
        <v>155</v>
      </c>
      <c r="F578" s="4">
        <v>3776.1686749999999</v>
      </c>
      <c r="G578" s="4">
        <v>877.8</v>
      </c>
      <c r="H578" s="4">
        <v>40.4</v>
      </c>
      <c r="I578" s="4">
        <v>1514.6</v>
      </c>
      <c r="K578" s="4">
        <v>0.2</v>
      </c>
      <c r="L578" s="4">
        <v>0.87549999999999994</v>
      </c>
      <c r="M578" s="4">
        <v>12.149699999999999</v>
      </c>
      <c r="N578" s="4">
        <v>0.3306</v>
      </c>
      <c r="O578" s="4">
        <v>768.50819999999999</v>
      </c>
      <c r="P578" s="4">
        <v>35.357100000000003</v>
      </c>
      <c r="Q578" s="4">
        <v>803.9</v>
      </c>
      <c r="R578" s="4">
        <v>616.07489999999996</v>
      </c>
      <c r="S578" s="4">
        <v>28.344000000000001</v>
      </c>
      <c r="T578" s="4">
        <v>644.4</v>
      </c>
      <c r="U578" s="4">
        <v>1514.6052999999999</v>
      </c>
      <c r="X578" s="4">
        <v>0</v>
      </c>
      <c r="Y578" s="4">
        <v>0.17510000000000001</v>
      </c>
      <c r="Z578" s="4" t="s">
        <v>377</v>
      </c>
      <c r="AA578" s="4">
        <v>0</v>
      </c>
      <c r="AB578" s="4">
        <v>11.8</v>
      </c>
      <c r="AC578" s="4">
        <v>846</v>
      </c>
      <c r="AD578" s="4">
        <v>869</v>
      </c>
      <c r="AE578" s="4">
        <v>823</v>
      </c>
      <c r="AF578" s="4">
        <v>88</v>
      </c>
      <c r="AG578" s="4">
        <v>22.36</v>
      </c>
      <c r="AH578" s="4">
        <v>0.51</v>
      </c>
      <c r="AI578" s="4">
        <v>977</v>
      </c>
      <c r="AJ578" s="4">
        <v>-1</v>
      </c>
      <c r="AK578" s="4">
        <v>0</v>
      </c>
      <c r="AL578" s="4">
        <v>22</v>
      </c>
      <c r="AM578" s="4">
        <v>191.6</v>
      </c>
      <c r="AN578" s="4">
        <v>189.6</v>
      </c>
      <c r="AO578" s="4">
        <v>3.2</v>
      </c>
      <c r="AP578" s="4">
        <v>195</v>
      </c>
      <c r="AQ578" s="4" t="s">
        <v>155</v>
      </c>
      <c r="AR578" s="4">
        <v>2</v>
      </c>
      <c r="AS578" s="5">
        <v>0.8804050925925927</v>
      </c>
      <c r="AT578" s="4">
        <v>47.161772999999997</v>
      </c>
      <c r="AU578" s="4">
        <v>-88.484060999999997</v>
      </c>
      <c r="AV578" s="4">
        <v>315.2</v>
      </c>
      <c r="AW578" s="4">
        <v>34.9</v>
      </c>
      <c r="AX578" s="4">
        <v>12</v>
      </c>
      <c r="AY578" s="4">
        <v>10</v>
      </c>
      <c r="AZ578" s="4" t="s">
        <v>425</v>
      </c>
      <c r="BA578" s="4">
        <v>1.345</v>
      </c>
      <c r="BB578" s="4">
        <v>1.845</v>
      </c>
      <c r="BC578" s="4">
        <v>2.35</v>
      </c>
      <c r="BD578" s="4">
        <v>14.063000000000001</v>
      </c>
      <c r="BE578" s="4">
        <v>14.7</v>
      </c>
      <c r="BF578" s="4">
        <v>1.05</v>
      </c>
      <c r="BG578" s="4">
        <v>14.226000000000001</v>
      </c>
      <c r="BH578" s="4">
        <v>2917.4</v>
      </c>
      <c r="BI578" s="4">
        <v>50.523000000000003</v>
      </c>
      <c r="BJ578" s="4">
        <v>19.324999999999999</v>
      </c>
      <c r="BK578" s="4">
        <v>0.88900000000000001</v>
      </c>
      <c r="BL578" s="4">
        <v>20.213999999999999</v>
      </c>
      <c r="BM578" s="4">
        <v>15.492000000000001</v>
      </c>
      <c r="BN578" s="4">
        <v>0.71299999999999997</v>
      </c>
      <c r="BO578" s="4">
        <v>16.204000000000001</v>
      </c>
      <c r="BP578" s="4">
        <v>12.0261</v>
      </c>
      <c r="BT578" s="4">
        <v>30.57</v>
      </c>
      <c r="BU578" s="4">
        <v>0.45203900000000002</v>
      </c>
      <c r="BV578" s="4">
        <v>-5</v>
      </c>
      <c r="BW578" s="4">
        <v>0.59020399999999995</v>
      </c>
      <c r="BX578" s="4">
        <v>11.046703000000001</v>
      </c>
      <c r="BY578" s="4">
        <v>11.922121000000001</v>
      </c>
    </row>
    <row r="579" spans="1:77">
      <c r="A579" s="2">
        <v>42438</v>
      </c>
      <c r="B579" s="28">
        <v>0.67250516203703714</v>
      </c>
      <c r="C579" s="4">
        <v>14.079000000000001</v>
      </c>
      <c r="D579" s="4">
        <v>0.24990000000000001</v>
      </c>
      <c r="E579" s="4" t="s">
        <v>155</v>
      </c>
      <c r="F579" s="4">
        <v>2499.0602410000001</v>
      </c>
      <c r="G579" s="4">
        <v>1117.4000000000001</v>
      </c>
      <c r="H579" s="4">
        <v>57.5</v>
      </c>
      <c r="I579" s="4">
        <v>1171.2</v>
      </c>
      <c r="K579" s="4">
        <v>0.2</v>
      </c>
      <c r="L579" s="4">
        <v>0.87539999999999996</v>
      </c>
      <c r="M579" s="4">
        <v>12.3245</v>
      </c>
      <c r="N579" s="4">
        <v>0.21879999999999999</v>
      </c>
      <c r="O579" s="4">
        <v>978.16579999999999</v>
      </c>
      <c r="P579" s="4">
        <v>50.334200000000003</v>
      </c>
      <c r="Q579" s="4">
        <v>1028.5</v>
      </c>
      <c r="R579" s="4">
        <v>784.14700000000005</v>
      </c>
      <c r="S579" s="4">
        <v>40.3504</v>
      </c>
      <c r="T579" s="4">
        <v>824.5</v>
      </c>
      <c r="U579" s="4">
        <v>1171.2089000000001</v>
      </c>
      <c r="X579" s="4">
        <v>0</v>
      </c>
      <c r="Y579" s="4">
        <v>0.17510000000000001</v>
      </c>
      <c r="Z579" s="4" t="s">
        <v>377</v>
      </c>
      <c r="AA579" s="4">
        <v>0</v>
      </c>
      <c r="AB579" s="4">
        <v>11.9</v>
      </c>
      <c r="AC579" s="4">
        <v>845</v>
      </c>
      <c r="AD579" s="4">
        <v>870</v>
      </c>
      <c r="AE579" s="4">
        <v>821</v>
      </c>
      <c r="AF579" s="4">
        <v>88</v>
      </c>
      <c r="AG579" s="4">
        <v>22.36</v>
      </c>
      <c r="AH579" s="4">
        <v>0.51</v>
      </c>
      <c r="AI579" s="4">
        <v>977</v>
      </c>
      <c r="AJ579" s="4">
        <v>-1</v>
      </c>
      <c r="AK579" s="4">
        <v>0</v>
      </c>
      <c r="AL579" s="4">
        <v>22</v>
      </c>
      <c r="AM579" s="4">
        <v>192</v>
      </c>
      <c r="AN579" s="4">
        <v>190.6</v>
      </c>
      <c r="AO579" s="4">
        <v>3.3</v>
      </c>
      <c r="AP579" s="4">
        <v>195</v>
      </c>
      <c r="AQ579" s="4" t="s">
        <v>155</v>
      </c>
      <c r="AR579" s="4">
        <v>2</v>
      </c>
      <c r="AS579" s="5">
        <v>0.88041666666666663</v>
      </c>
      <c r="AT579" s="4">
        <v>47.161907999999997</v>
      </c>
      <c r="AU579" s="4">
        <v>-88.484120000000004</v>
      </c>
      <c r="AV579" s="4">
        <v>315.5</v>
      </c>
      <c r="AW579" s="4">
        <v>34.9</v>
      </c>
      <c r="AX579" s="4">
        <v>12</v>
      </c>
      <c r="AY579" s="4">
        <v>10</v>
      </c>
      <c r="AZ579" s="4" t="s">
        <v>425</v>
      </c>
      <c r="BA579" s="4">
        <v>1.1000000000000001</v>
      </c>
      <c r="BB579" s="4">
        <v>1.6</v>
      </c>
      <c r="BC579" s="4">
        <v>2</v>
      </c>
      <c r="BD579" s="4">
        <v>14.063000000000001</v>
      </c>
      <c r="BE579" s="4">
        <v>14.68</v>
      </c>
      <c r="BF579" s="4">
        <v>1.04</v>
      </c>
      <c r="BG579" s="4">
        <v>14.236000000000001</v>
      </c>
      <c r="BH579" s="4">
        <v>2952.6640000000002</v>
      </c>
      <c r="BI579" s="4">
        <v>33.356999999999999</v>
      </c>
      <c r="BJ579" s="4">
        <v>24.541</v>
      </c>
      <c r="BK579" s="4">
        <v>1.2629999999999999</v>
      </c>
      <c r="BL579" s="4">
        <v>25.803999999999998</v>
      </c>
      <c r="BM579" s="4">
        <v>19.672999999999998</v>
      </c>
      <c r="BN579" s="4">
        <v>1.012</v>
      </c>
      <c r="BO579" s="4">
        <v>20.686</v>
      </c>
      <c r="BP579" s="4">
        <v>9.2783999999999995</v>
      </c>
      <c r="BT579" s="4">
        <v>30.498000000000001</v>
      </c>
      <c r="BU579" s="4">
        <v>0.50522400000000001</v>
      </c>
      <c r="BV579" s="4">
        <v>-5</v>
      </c>
      <c r="BW579" s="4">
        <v>0.59255100000000005</v>
      </c>
      <c r="BX579" s="4">
        <v>12.346412000000001</v>
      </c>
      <c r="BY579" s="4">
        <v>11.969530000000001</v>
      </c>
    </row>
    <row r="580" spans="1:77">
      <c r="A580" s="2">
        <v>42438</v>
      </c>
      <c r="B580" s="28">
        <v>0.67251673611111107</v>
      </c>
      <c r="C580" s="4">
        <v>14.25</v>
      </c>
      <c r="D580" s="4">
        <v>0.20599999999999999</v>
      </c>
      <c r="E580" s="4" t="s">
        <v>155</v>
      </c>
      <c r="F580" s="4">
        <v>2059.75945</v>
      </c>
      <c r="G580" s="4">
        <v>1306.3</v>
      </c>
      <c r="H580" s="4">
        <v>57.5</v>
      </c>
      <c r="I580" s="4">
        <v>1058.8</v>
      </c>
      <c r="K580" s="4">
        <v>0.2</v>
      </c>
      <c r="L580" s="4">
        <v>0.87460000000000004</v>
      </c>
      <c r="M580" s="4">
        <v>12.4627</v>
      </c>
      <c r="N580" s="4">
        <v>0.18010000000000001</v>
      </c>
      <c r="O580" s="4">
        <v>1142.4346</v>
      </c>
      <c r="P580" s="4">
        <v>50.2654</v>
      </c>
      <c r="Q580" s="4">
        <v>1192.7</v>
      </c>
      <c r="R580" s="4">
        <v>915.83320000000003</v>
      </c>
      <c r="S580" s="4">
        <v>40.295299999999997</v>
      </c>
      <c r="T580" s="4">
        <v>956.1</v>
      </c>
      <c r="U580" s="4">
        <v>1058.8352</v>
      </c>
      <c r="X580" s="4">
        <v>0</v>
      </c>
      <c r="Y580" s="4">
        <v>0.1749</v>
      </c>
      <c r="Z580" s="4" t="s">
        <v>377</v>
      </c>
      <c r="AA580" s="4">
        <v>0</v>
      </c>
      <c r="AB580" s="4">
        <v>11.8</v>
      </c>
      <c r="AC580" s="4">
        <v>845</v>
      </c>
      <c r="AD580" s="4">
        <v>869</v>
      </c>
      <c r="AE580" s="4">
        <v>823</v>
      </c>
      <c r="AF580" s="4">
        <v>88</v>
      </c>
      <c r="AG580" s="4">
        <v>22.36</v>
      </c>
      <c r="AH580" s="4">
        <v>0.51</v>
      </c>
      <c r="AI580" s="4">
        <v>977</v>
      </c>
      <c r="AJ580" s="4">
        <v>-1</v>
      </c>
      <c r="AK580" s="4">
        <v>0</v>
      </c>
      <c r="AL580" s="4">
        <v>22</v>
      </c>
      <c r="AM580" s="4">
        <v>192</v>
      </c>
      <c r="AN580" s="4">
        <v>191</v>
      </c>
      <c r="AO580" s="4">
        <v>3.4</v>
      </c>
      <c r="AP580" s="4">
        <v>195</v>
      </c>
      <c r="AQ580" s="4" t="s">
        <v>155</v>
      </c>
      <c r="AR580" s="4">
        <v>2</v>
      </c>
      <c r="AS580" s="5">
        <v>0.88042824074074078</v>
      </c>
      <c r="AT580" s="4">
        <v>47.162045999999997</v>
      </c>
      <c r="AU580" s="4">
        <v>-88.484168999999994</v>
      </c>
      <c r="AV580" s="4">
        <v>315.7</v>
      </c>
      <c r="AW580" s="4">
        <v>35.200000000000003</v>
      </c>
      <c r="AX580" s="4">
        <v>12</v>
      </c>
      <c r="AY580" s="4">
        <v>10</v>
      </c>
      <c r="AZ580" s="4" t="s">
        <v>425</v>
      </c>
      <c r="BA580" s="4">
        <v>1.0349999999999999</v>
      </c>
      <c r="BB580" s="4">
        <v>1.34</v>
      </c>
      <c r="BC580" s="4">
        <v>1.74</v>
      </c>
      <c r="BD580" s="4">
        <v>14.063000000000001</v>
      </c>
      <c r="BE580" s="4">
        <v>14.58</v>
      </c>
      <c r="BF580" s="4">
        <v>1.04</v>
      </c>
      <c r="BG580" s="4">
        <v>14.342000000000001</v>
      </c>
      <c r="BH580" s="4">
        <v>2965.02</v>
      </c>
      <c r="BI580" s="4">
        <v>27.277999999999999</v>
      </c>
      <c r="BJ580" s="4">
        <v>28.463000000000001</v>
      </c>
      <c r="BK580" s="4">
        <v>1.252</v>
      </c>
      <c r="BL580" s="4">
        <v>29.716000000000001</v>
      </c>
      <c r="BM580" s="4">
        <v>22.818000000000001</v>
      </c>
      <c r="BN580" s="4">
        <v>1.004</v>
      </c>
      <c r="BO580" s="4">
        <v>23.821999999999999</v>
      </c>
      <c r="BP580" s="4">
        <v>8.3299000000000003</v>
      </c>
      <c r="BT580" s="4">
        <v>30.257999999999999</v>
      </c>
      <c r="BU580" s="4">
        <v>0.50057200000000002</v>
      </c>
      <c r="BV580" s="4">
        <v>-5</v>
      </c>
      <c r="BW580" s="4">
        <v>0.59299999999999997</v>
      </c>
      <c r="BX580" s="4">
        <v>12.232728</v>
      </c>
      <c r="BY580" s="4">
        <v>11.9786</v>
      </c>
    </row>
    <row r="581" spans="1:77">
      <c r="A581" s="2">
        <v>42438</v>
      </c>
      <c r="B581" s="28">
        <v>0.67252831018518522</v>
      </c>
      <c r="C581" s="4">
        <v>14.25</v>
      </c>
      <c r="D581" s="4">
        <v>0.20569999999999999</v>
      </c>
      <c r="E581" s="4" t="s">
        <v>155</v>
      </c>
      <c r="F581" s="4">
        <v>2057.3906000000002</v>
      </c>
      <c r="G581" s="4">
        <v>1045.0999999999999</v>
      </c>
      <c r="H581" s="4">
        <v>57.3</v>
      </c>
      <c r="I581" s="4">
        <v>950.5</v>
      </c>
      <c r="K581" s="4">
        <v>0.2</v>
      </c>
      <c r="L581" s="4">
        <v>0.87470000000000003</v>
      </c>
      <c r="M581" s="4">
        <v>12.464600000000001</v>
      </c>
      <c r="N581" s="4">
        <v>0.18</v>
      </c>
      <c r="O581" s="4">
        <v>914.15650000000005</v>
      </c>
      <c r="P581" s="4">
        <v>50.121000000000002</v>
      </c>
      <c r="Q581" s="4">
        <v>964.3</v>
      </c>
      <c r="R581" s="4">
        <v>732.86900000000003</v>
      </c>
      <c r="S581" s="4">
        <v>40.181399999999996</v>
      </c>
      <c r="T581" s="4">
        <v>773.1</v>
      </c>
      <c r="U581" s="4">
        <v>950.52509999999995</v>
      </c>
      <c r="X581" s="4">
        <v>0</v>
      </c>
      <c r="Y581" s="4">
        <v>0.1749</v>
      </c>
      <c r="Z581" s="4" t="s">
        <v>377</v>
      </c>
      <c r="AA581" s="4">
        <v>0</v>
      </c>
      <c r="AB581" s="4">
        <v>11.9</v>
      </c>
      <c r="AC581" s="4">
        <v>845</v>
      </c>
      <c r="AD581" s="4">
        <v>869</v>
      </c>
      <c r="AE581" s="4">
        <v>825</v>
      </c>
      <c r="AF581" s="4">
        <v>88</v>
      </c>
      <c r="AG581" s="4">
        <v>22.37</v>
      </c>
      <c r="AH581" s="4">
        <v>0.51</v>
      </c>
      <c r="AI581" s="4">
        <v>976</v>
      </c>
      <c r="AJ581" s="4">
        <v>-1</v>
      </c>
      <c r="AK581" s="4">
        <v>0</v>
      </c>
      <c r="AL581" s="4">
        <v>22</v>
      </c>
      <c r="AM581" s="4">
        <v>192</v>
      </c>
      <c r="AN581" s="4">
        <v>190.4</v>
      </c>
      <c r="AO581" s="4">
        <v>3.5</v>
      </c>
      <c r="AP581" s="4">
        <v>195</v>
      </c>
      <c r="AQ581" s="4" t="s">
        <v>155</v>
      </c>
      <c r="AR581" s="4">
        <v>2</v>
      </c>
      <c r="AS581" s="5">
        <v>0.88043981481481481</v>
      </c>
      <c r="AT581" s="4">
        <v>47.162196000000002</v>
      </c>
      <c r="AU581" s="4">
        <v>-88.484171000000003</v>
      </c>
      <c r="AV581" s="4">
        <v>315.8</v>
      </c>
      <c r="AW581" s="4">
        <v>36</v>
      </c>
      <c r="AX581" s="4">
        <v>12</v>
      </c>
      <c r="AY581" s="4">
        <v>10</v>
      </c>
      <c r="AZ581" s="4" t="s">
        <v>425</v>
      </c>
      <c r="BA581" s="4">
        <v>1.1299999999999999</v>
      </c>
      <c r="BB581" s="4">
        <v>1.07</v>
      </c>
      <c r="BC581" s="4">
        <v>1.73</v>
      </c>
      <c r="BD581" s="4">
        <v>14.063000000000001</v>
      </c>
      <c r="BE581" s="4">
        <v>14.6</v>
      </c>
      <c r="BF581" s="4">
        <v>1.04</v>
      </c>
      <c r="BG581" s="4">
        <v>14.323</v>
      </c>
      <c r="BH581" s="4">
        <v>2967.6</v>
      </c>
      <c r="BI581" s="4">
        <v>27.27</v>
      </c>
      <c r="BJ581" s="4">
        <v>22.792000000000002</v>
      </c>
      <c r="BK581" s="4">
        <v>1.25</v>
      </c>
      <c r="BL581" s="4">
        <v>24.042000000000002</v>
      </c>
      <c r="BM581" s="4">
        <v>18.271999999999998</v>
      </c>
      <c r="BN581" s="4">
        <v>1.002</v>
      </c>
      <c r="BO581" s="4">
        <v>19.274000000000001</v>
      </c>
      <c r="BP581" s="4">
        <v>7.4832000000000001</v>
      </c>
      <c r="BT581" s="4">
        <v>30.283999999999999</v>
      </c>
      <c r="BU581" s="4">
        <v>0.47422500000000001</v>
      </c>
      <c r="BV581" s="4">
        <v>-5</v>
      </c>
      <c r="BW581" s="4">
        <v>0.59410200000000002</v>
      </c>
      <c r="BX581" s="4">
        <v>11.588874000000001</v>
      </c>
      <c r="BY581" s="4">
        <v>12.000859999999999</v>
      </c>
    </row>
    <row r="582" spans="1:77">
      <c r="A582" s="2">
        <v>42438</v>
      </c>
      <c r="B582" s="28">
        <v>0.67253988425925926</v>
      </c>
      <c r="C582" s="4">
        <v>14.25</v>
      </c>
      <c r="D582" s="4">
        <v>0.26340000000000002</v>
      </c>
      <c r="E582" s="4" t="s">
        <v>155</v>
      </c>
      <c r="F582" s="4">
        <v>2634.4203499999999</v>
      </c>
      <c r="G582" s="4">
        <v>1010.4</v>
      </c>
      <c r="H582" s="4">
        <v>57</v>
      </c>
      <c r="I582" s="4">
        <v>978.2</v>
      </c>
      <c r="K582" s="4">
        <v>0.2</v>
      </c>
      <c r="L582" s="4">
        <v>0.87419999999999998</v>
      </c>
      <c r="M582" s="4">
        <v>12.4573</v>
      </c>
      <c r="N582" s="4">
        <v>0.2303</v>
      </c>
      <c r="O582" s="4">
        <v>883.31209999999999</v>
      </c>
      <c r="P582" s="4">
        <v>49.8508</v>
      </c>
      <c r="Q582" s="4">
        <v>933.2</v>
      </c>
      <c r="R582" s="4">
        <v>708.16890000000001</v>
      </c>
      <c r="S582" s="4">
        <v>39.9664</v>
      </c>
      <c r="T582" s="4">
        <v>748.1</v>
      </c>
      <c r="U582" s="4">
        <v>978.16600000000005</v>
      </c>
      <c r="X582" s="4">
        <v>0</v>
      </c>
      <c r="Y582" s="4">
        <v>0.17480000000000001</v>
      </c>
      <c r="Z582" s="4" t="s">
        <v>377</v>
      </c>
      <c r="AA582" s="4">
        <v>0</v>
      </c>
      <c r="AB582" s="4">
        <v>11.9</v>
      </c>
      <c r="AC582" s="4">
        <v>845</v>
      </c>
      <c r="AD582" s="4">
        <v>869</v>
      </c>
      <c r="AE582" s="4">
        <v>827</v>
      </c>
      <c r="AF582" s="4">
        <v>88</v>
      </c>
      <c r="AG582" s="4">
        <v>22.38</v>
      </c>
      <c r="AH582" s="4">
        <v>0.51</v>
      </c>
      <c r="AI582" s="4">
        <v>976</v>
      </c>
      <c r="AJ582" s="4">
        <v>-1</v>
      </c>
      <c r="AK582" s="4">
        <v>0</v>
      </c>
      <c r="AL582" s="4">
        <v>22</v>
      </c>
      <c r="AM582" s="4">
        <v>192</v>
      </c>
      <c r="AN582" s="4">
        <v>190</v>
      </c>
      <c r="AO582" s="4">
        <v>3.5</v>
      </c>
      <c r="AP582" s="4">
        <v>195</v>
      </c>
      <c r="AQ582" s="4" t="s">
        <v>155</v>
      </c>
      <c r="AR582" s="4">
        <v>2</v>
      </c>
      <c r="AS582" s="5">
        <v>0.88045138888888885</v>
      </c>
      <c r="AT582" s="4">
        <v>47.162354000000001</v>
      </c>
      <c r="AU582" s="4">
        <v>-88.484144999999998</v>
      </c>
      <c r="AV582" s="4">
        <v>316.3</v>
      </c>
      <c r="AW582" s="4">
        <v>37.4</v>
      </c>
      <c r="AX582" s="4">
        <v>12</v>
      </c>
      <c r="AY582" s="4">
        <v>10</v>
      </c>
      <c r="AZ582" s="4" t="s">
        <v>425</v>
      </c>
      <c r="BA582" s="4">
        <v>1.2649999999999999</v>
      </c>
      <c r="BB582" s="4">
        <v>1.1299999999999999</v>
      </c>
      <c r="BC582" s="4">
        <v>1.93</v>
      </c>
      <c r="BD582" s="4">
        <v>14.063000000000001</v>
      </c>
      <c r="BE582" s="4">
        <v>14.53</v>
      </c>
      <c r="BF582" s="4">
        <v>1.03</v>
      </c>
      <c r="BG582" s="4">
        <v>14.39</v>
      </c>
      <c r="BH582" s="4">
        <v>2955.201</v>
      </c>
      <c r="BI582" s="4">
        <v>34.771999999999998</v>
      </c>
      <c r="BJ582" s="4">
        <v>21.943999999999999</v>
      </c>
      <c r="BK582" s="4">
        <v>1.238</v>
      </c>
      <c r="BL582" s="4">
        <v>23.181999999999999</v>
      </c>
      <c r="BM582" s="4">
        <v>17.593</v>
      </c>
      <c r="BN582" s="4">
        <v>0.99299999999999999</v>
      </c>
      <c r="BO582" s="4">
        <v>18.585999999999999</v>
      </c>
      <c r="BP582" s="4">
        <v>7.6730999999999998</v>
      </c>
      <c r="BT582" s="4">
        <v>30.158000000000001</v>
      </c>
      <c r="BU582" s="4">
        <v>0.476775</v>
      </c>
      <c r="BV582" s="4">
        <v>-5</v>
      </c>
      <c r="BW582" s="4">
        <v>0.59334699999999996</v>
      </c>
      <c r="BX582" s="4">
        <v>11.651189</v>
      </c>
      <c r="BY582" s="4">
        <v>11.985609</v>
      </c>
    </row>
    <row r="583" spans="1:77">
      <c r="A583" s="2">
        <v>42438</v>
      </c>
      <c r="B583" s="28">
        <v>0.67255145833333341</v>
      </c>
      <c r="C583" s="4">
        <v>14.25</v>
      </c>
      <c r="D583" s="4">
        <v>0.37419999999999998</v>
      </c>
      <c r="E583" s="4" t="s">
        <v>155</v>
      </c>
      <c r="F583" s="4">
        <v>3741.69697</v>
      </c>
      <c r="G583" s="4">
        <v>952.8</v>
      </c>
      <c r="H583" s="4">
        <v>53.5</v>
      </c>
      <c r="I583" s="4">
        <v>1055.5</v>
      </c>
      <c r="K583" s="4">
        <v>0.2</v>
      </c>
      <c r="L583" s="4">
        <v>0.87319999999999998</v>
      </c>
      <c r="M583" s="4">
        <v>12.442500000000001</v>
      </c>
      <c r="N583" s="4">
        <v>0.32669999999999999</v>
      </c>
      <c r="O583" s="4">
        <v>831.94960000000003</v>
      </c>
      <c r="P583" s="4">
        <v>46.724499999999999</v>
      </c>
      <c r="Q583" s="4">
        <v>878.7</v>
      </c>
      <c r="R583" s="4">
        <v>666.99059999999997</v>
      </c>
      <c r="S583" s="4">
        <v>37.459899999999998</v>
      </c>
      <c r="T583" s="4">
        <v>704.5</v>
      </c>
      <c r="U583" s="4">
        <v>1055.4873</v>
      </c>
      <c r="X583" s="4">
        <v>0</v>
      </c>
      <c r="Y583" s="4">
        <v>0.17460000000000001</v>
      </c>
      <c r="Z583" s="4" t="s">
        <v>377</v>
      </c>
      <c r="AA583" s="4">
        <v>0</v>
      </c>
      <c r="AB583" s="4">
        <v>11.8</v>
      </c>
      <c r="AC583" s="4">
        <v>846</v>
      </c>
      <c r="AD583" s="4">
        <v>868</v>
      </c>
      <c r="AE583" s="4">
        <v>828</v>
      </c>
      <c r="AF583" s="4">
        <v>88</v>
      </c>
      <c r="AG583" s="4">
        <v>22.38</v>
      </c>
      <c r="AH583" s="4">
        <v>0.51</v>
      </c>
      <c r="AI583" s="4">
        <v>976</v>
      </c>
      <c r="AJ583" s="4">
        <v>-1</v>
      </c>
      <c r="AK583" s="4">
        <v>0</v>
      </c>
      <c r="AL583" s="4">
        <v>22</v>
      </c>
      <c r="AM583" s="4">
        <v>192</v>
      </c>
      <c r="AN583" s="4">
        <v>190</v>
      </c>
      <c r="AO583" s="4">
        <v>3.5</v>
      </c>
      <c r="AP583" s="4">
        <v>195</v>
      </c>
      <c r="AQ583" s="4" t="s">
        <v>155</v>
      </c>
      <c r="AR583" s="4">
        <v>2</v>
      </c>
      <c r="AS583" s="5">
        <v>0.88046296296296289</v>
      </c>
      <c r="AT583" s="4">
        <v>47.162514000000002</v>
      </c>
      <c r="AU583" s="4">
        <v>-88.484111999999996</v>
      </c>
      <c r="AV583" s="4">
        <v>316.89999999999998</v>
      </c>
      <c r="AW583" s="4">
        <v>38.5</v>
      </c>
      <c r="AX583" s="4">
        <v>12</v>
      </c>
      <c r="AY583" s="4">
        <v>10</v>
      </c>
      <c r="AZ583" s="4" t="s">
        <v>425</v>
      </c>
      <c r="BA583" s="4">
        <v>1.43</v>
      </c>
      <c r="BB583" s="4">
        <v>1.07</v>
      </c>
      <c r="BC583" s="4">
        <v>2.0649999999999999</v>
      </c>
      <c r="BD583" s="4">
        <v>14.063000000000001</v>
      </c>
      <c r="BE583" s="4">
        <v>14.41</v>
      </c>
      <c r="BF583" s="4">
        <v>1.02</v>
      </c>
      <c r="BG583" s="4">
        <v>14.526999999999999</v>
      </c>
      <c r="BH583" s="4">
        <v>2931.14</v>
      </c>
      <c r="BI583" s="4">
        <v>48.985999999999997</v>
      </c>
      <c r="BJ583" s="4">
        <v>20.524000000000001</v>
      </c>
      <c r="BK583" s="4">
        <v>1.153</v>
      </c>
      <c r="BL583" s="4">
        <v>21.677</v>
      </c>
      <c r="BM583" s="4">
        <v>16.454000000000001</v>
      </c>
      <c r="BN583" s="4">
        <v>0.92400000000000004</v>
      </c>
      <c r="BO583" s="4">
        <v>17.379000000000001</v>
      </c>
      <c r="BP583" s="4">
        <v>8.2219999999999995</v>
      </c>
      <c r="BT583" s="4">
        <v>29.911999999999999</v>
      </c>
      <c r="BU583" s="4">
        <v>0.48634699999999997</v>
      </c>
      <c r="BV583" s="4">
        <v>-5</v>
      </c>
      <c r="BW583" s="4">
        <v>0.59199999999999997</v>
      </c>
      <c r="BX583" s="4">
        <v>11.885104999999999</v>
      </c>
      <c r="BY583" s="4">
        <v>11.958399999999999</v>
      </c>
    </row>
    <row r="584" spans="1:77">
      <c r="A584" s="2">
        <v>42438</v>
      </c>
      <c r="B584" s="28">
        <v>0.67256303240740734</v>
      </c>
      <c r="C584" s="4">
        <v>13.933</v>
      </c>
      <c r="D584" s="4">
        <v>0.33110000000000001</v>
      </c>
      <c r="E584" s="4" t="s">
        <v>155</v>
      </c>
      <c r="F584" s="4">
        <v>3310.5390189999998</v>
      </c>
      <c r="G584" s="4">
        <v>786.2</v>
      </c>
      <c r="H584" s="4">
        <v>50.4</v>
      </c>
      <c r="I584" s="4">
        <v>1065.4000000000001</v>
      </c>
      <c r="K584" s="4">
        <v>0.2</v>
      </c>
      <c r="L584" s="4">
        <v>0.876</v>
      </c>
      <c r="M584" s="4">
        <v>12.2052</v>
      </c>
      <c r="N584" s="4">
        <v>0.28999999999999998</v>
      </c>
      <c r="O584" s="4">
        <v>688.70100000000002</v>
      </c>
      <c r="P584" s="4">
        <v>44.149500000000003</v>
      </c>
      <c r="Q584" s="4">
        <v>732.9</v>
      </c>
      <c r="R584" s="4">
        <v>552.1454</v>
      </c>
      <c r="S584" s="4">
        <v>35.395499999999998</v>
      </c>
      <c r="T584" s="4">
        <v>587.5</v>
      </c>
      <c r="U584" s="4">
        <v>1065.3590999999999</v>
      </c>
      <c r="X584" s="4">
        <v>0</v>
      </c>
      <c r="Y584" s="4">
        <v>0.17519999999999999</v>
      </c>
      <c r="Z584" s="4" t="s">
        <v>377</v>
      </c>
      <c r="AA584" s="4">
        <v>0</v>
      </c>
      <c r="AB584" s="4">
        <v>11.9</v>
      </c>
      <c r="AC584" s="4">
        <v>845</v>
      </c>
      <c r="AD584" s="4">
        <v>868</v>
      </c>
      <c r="AE584" s="4">
        <v>827</v>
      </c>
      <c r="AF584" s="4">
        <v>88</v>
      </c>
      <c r="AG584" s="4">
        <v>22.38</v>
      </c>
      <c r="AH584" s="4">
        <v>0.51</v>
      </c>
      <c r="AI584" s="4">
        <v>976</v>
      </c>
      <c r="AJ584" s="4">
        <v>-1</v>
      </c>
      <c r="AK584" s="4">
        <v>0</v>
      </c>
      <c r="AL584" s="4">
        <v>22</v>
      </c>
      <c r="AM584" s="4">
        <v>192</v>
      </c>
      <c r="AN584" s="4">
        <v>190</v>
      </c>
      <c r="AO584" s="4">
        <v>3.6</v>
      </c>
      <c r="AP584" s="4">
        <v>195</v>
      </c>
      <c r="AQ584" s="4" t="s">
        <v>155</v>
      </c>
      <c r="AR584" s="4">
        <v>2</v>
      </c>
      <c r="AS584" s="5">
        <v>0.88047453703703704</v>
      </c>
      <c r="AT584" s="4">
        <v>47.162678999999997</v>
      </c>
      <c r="AU584" s="4">
        <v>-88.484110000000001</v>
      </c>
      <c r="AV584" s="4">
        <v>317.3</v>
      </c>
      <c r="AW584" s="4">
        <v>39.5</v>
      </c>
      <c r="AX584" s="4">
        <v>12</v>
      </c>
      <c r="AY584" s="4">
        <v>10</v>
      </c>
      <c r="AZ584" s="4" t="s">
        <v>425</v>
      </c>
      <c r="BA584" s="4">
        <v>1.5649999999999999</v>
      </c>
      <c r="BB584" s="4">
        <v>1</v>
      </c>
      <c r="BC584" s="4">
        <v>2.165</v>
      </c>
      <c r="BD584" s="4">
        <v>14.063000000000001</v>
      </c>
      <c r="BE584" s="4">
        <v>14.75</v>
      </c>
      <c r="BF584" s="4">
        <v>1.05</v>
      </c>
      <c r="BG584" s="4">
        <v>14.157999999999999</v>
      </c>
      <c r="BH584" s="4">
        <v>2937.7310000000002</v>
      </c>
      <c r="BI584" s="4">
        <v>44.426000000000002</v>
      </c>
      <c r="BJ584" s="4">
        <v>17.359000000000002</v>
      </c>
      <c r="BK584" s="4">
        <v>1.113</v>
      </c>
      <c r="BL584" s="4">
        <v>18.472000000000001</v>
      </c>
      <c r="BM584" s="4">
        <v>13.917</v>
      </c>
      <c r="BN584" s="4">
        <v>0.89200000000000002</v>
      </c>
      <c r="BO584" s="4">
        <v>14.81</v>
      </c>
      <c r="BP584" s="4">
        <v>8.4793000000000003</v>
      </c>
      <c r="BT584" s="4">
        <v>30.661000000000001</v>
      </c>
      <c r="BU584" s="4">
        <v>0.517509</v>
      </c>
      <c r="BV584" s="4">
        <v>-5</v>
      </c>
      <c r="BW584" s="4">
        <v>0.59199999999999997</v>
      </c>
      <c r="BX584" s="4">
        <v>12.646625999999999</v>
      </c>
      <c r="BY584" s="4">
        <v>11.958399999999999</v>
      </c>
    </row>
    <row r="585" spans="1:77">
      <c r="A585" s="2">
        <v>42438</v>
      </c>
      <c r="B585" s="28">
        <v>0.67257460648148149</v>
      </c>
      <c r="C585" s="4">
        <v>13.712</v>
      </c>
      <c r="D585" s="4">
        <v>0.1734</v>
      </c>
      <c r="E585" s="4" t="s">
        <v>155</v>
      </c>
      <c r="F585" s="4">
        <v>1733.7087690000001</v>
      </c>
      <c r="G585" s="4">
        <v>889.3</v>
      </c>
      <c r="H585" s="4">
        <v>49.3</v>
      </c>
      <c r="I585" s="4">
        <v>682.2</v>
      </c>
      <c r="K585" s="4">
        <v>0.2</v>
      </c>
      <c r="L585" s="4">
        <v>0.87939999999999996</v>
      </c>
      <c r="M585" s="4">
        <v>12.0586</v>
      </c>
      <c r="N585" s="4">
        <v>0.1525</v>
      </c>
      <c r="O585" s="4">
        <v>782.11860000000001</v>
      </c>
      <c r="P585" s="4">
        <v>43.345199999999998</v>
      </c>
      <c r="Q585" s="4">
        <v>825.5</v>
      </c>
      <c r="R585" s="4">
        <v>627.04010000000005</v>
      </c>
      <c r="S585" s="4">
        <v>34.750700000000002</v>
      </c>
      <c r="T585" s="4">
        <v>661.8</v>
      </c>
      <c r="U585" s="4">
        <v>682.154</v>
      </c>
      <c r="X585" s="4">
        <v>0</v>
      </c>
      <c r="Y585" s="4">
        <v>0.1759</v>
      </c>
      <c r="Z585" s="4" t="s">
        <v>377</v>
      </c>
      <c r="AA585" s="4">
        <v>0</v>
      </c>
      <c r="AB585" s="4">
        <v>11.8</v>
      </c>
      <c r="AC585" s="4">
        <v>845</v>
      </c>
      <c r="AD585" s="4">
        <v>869</v>
      </c>
      <c r="AE585" s="4">
        <v>827</v>
      </c>
      <c r="AF585" s="4">
        <v>88</v>
      </c>
      <c r="AG585" s="4">
        <v>22.38</v>
      </c>
      <c r="AH585" s="4">
        <v>0.51</v>
      </c>
      <c r="AI585" s="4">
        <v>976</v>
      </c>
      <c r="AJ585" s="4">
        <v>-1</v>
      </c>
      <c r="AK585" s="4">
        <v>0</v>
      </c>
      <c r="AL585" s="4">
        <v>22</v>
      </c>
      <c r="AM585" s="4">
        <v>192</v>
      </c>
      <c r="AN585" s="4">
        <v>190</v>
      </c>
      <c r="AO585" s="4">
        <v>3.5</v>
      </c>
      <c r="AP585" s="4">
        <v>195</v>
      </c>
      <c r="AQ585" s="4" t="s">
        <v>155</v>
      </c>
      <c r="AR585" s="4">
        <v>2</v>
      </c>
      <c r="AS585" s="5">
        <v>0.88048611111111119</v>
      </c>
      <c r="AT585" s="4">
        <v>47.162846000000002</v>
      </c>
      <c r="AU585" s="4">
        <v>-88.484136000000007</v>
      </c>
      <c r="AV585" s="4">
        <v>317.8</v>
      </c>
      <c r="AW585" s="4">
        <v>40.5</v>
      </c>
      <c r="AX585" s="4">
        <v>12</v>
      </c>
      <c r="AY585" s="4">
        <v>10</v>
      </c>
      <c r="AZ585" s="4" t="s">
        <v>425</v>
      </c>
      <c r="BA585" s="4">
        <v>1.665</v>
      </c>
      <c r="BB585" s="4">
        <v>1.1299999999999999</v>
      </c>
      <c r="BC585" s="4">
        <v>2.2650000000000001</v>
      </c>
      <c r="BD585" s="4">
        <v>14.063000000000001</v>
      </c>
      <c r="BE585" s="4">
        <v>15.19</v>
      </c>
      <c r="BF585" s="4">
        <v>1.08</v>
      </c>
      <c r="BG585" s="4">
        <v>13.71</v>
      </c>
      <c r="BH585" s="4">
        <v>2978.9160000000002</v>
      </c>
      <c r="BI585" s="4">
        <v>23.972999999999999</v>
      </c>
      <c r="BJ585" s="4">
        <v>20.234000000000002</v>
      </c>
      <c r="BK585" s="4">
        <v>1.121</v>
      </c>
      <c r="BL585" s="4">
        <v>21.355</v>
      </c>
      <c r="BM585" s="4">
        <v>16.222000000000001</v>
      </c>
      <c r="BN585" s="4">
        <v>0.89900000000000002</v>
      </c>
      <c r="BO585" s="4">
        <v>17.120999999999999</v>
      </c>
      <c r="BP585" s="4">
        <v>5.5724</v>
      </c>
      <c r="BT585" s="4">
        <v>31.593</v>
      </c>
      <c r="BU585" s="4">
        <v>0.48008400000000001</v>
      </c>
      <c r="BV585" s="4">
        <v>-5</v>
      </c>
      <c r="BW585" s="4">
        <v>0.59089800000000003</v>
      </c>
      <c r="BX585" s="4">
        <v>11.732053000000001</v>
      </c>
      <c r="BY585" s="4">
        <v>11.93614</v>
      </c>
    </row>
    <row r="586" spans="1:77">
      <c r="A586" s="2">
        <v>42438</v>
      </c>
      <c r="B586" s="28">
        <v>0.67258618055555563</v>
      </c>
      <c r="C586" s="4">
        <v>13.659000000000001</v>
      </c>
      <c r="D586" s="4">
        <v>0.12429999999999999</v>
      </c>
      <c r="E586" s="4" t="s">
        <v>155</v>
      </c>
      <c r="F586" s="4">
        <v>1242.5149699999999</v>
      </c>
      <c r="G586" s="4">
        <v>1509.1</v>
      </c>
      <c r="H586" s="4">
        <v>49.3</v>
      </c>
      <c r="I586" s="4">
        <v>482.8</v>
      </c>
      <c r="K586" s="4">
        <v>0.3</v>
      </c>
      <c r="L586" s="4">
        <v>0.88039999999999996</v>
      </c>
      <c r="M586" s="4">
        <v>12.0259</v>
      </c>
      <c r="N586" s="4">
        <v>0.1094</v>
      </c>
      <c r="O586" s="4">
        <v>1328.664</v>
      </c>
      <c r="P586" s="4">
        <v>43.416200000000003</v>
      </c>
      <c r="Q586" s="4">
        <v>1372.1</v>
      </c>
      <c r="R586" s="4">
        <v>1065.2164</v>
      </c>
      <c r="S586" s="4">
        <v>34.807600000000001</v>
      </c>
      <c r="T586" s="4">
        <v>1100</v>
      </c>
      <c r="U586" s="4">
        <v>482.76100000000002</v>
      </c>
      <c r="X586" s="4">
        <v>0</v>
      </c>
      <c r="Y586" s="4">
        <v>0.26169999999999999</v>
      </c>
      <c r="Z586" s="4" t="s">
        <v>377</v>
      </c>
      <c r="AA586" s="4">
        <v>0</v>
      </c>
      <c r="AB586" s="4">
        <v>11.9</v>
      </c>
      <c r="AC586" s="4">
        <v>845</v>
      </c>
      <c r="AD586" s="4">
        <v>870</v>
      </c>
      <c r="AE586" s="4">
        <v>827</v>
      </c>
      <c r="AF586" s="4">
        <v>88</v>
      </c>
      <c r="AG586" s="4">
        <v>22.38</v>
      </c>
      <c r="AH586" s="4">
        <v>0.51</v>
      </c>
      <c r="AI586" s="4">
        <v>976</v>
      </c>
      <c r="AJ586" s="4">
        <v>-1</v>
      </c>
      <c r="AK586" s="4">
        <v>0</v>
      </c>
      <c r="AL586" s="4">
        <v>22</v>
      </c>
      <c r="AM586" s="4">
        <v>192</v>
      </c>
      <c r="AN586" s="4">
        <v>190.6</v>
      </c>
      <c r="AO586" s="4">
        <v>3.5</v>
      </c>
      <c r="AP586" s="4">
        <v>195</v>
      </c>
      <c r="AQ586" s="4" t="s">
        <v>155</v>
      </c>
      <c r="AR586" s="4">
        <v>2</v>
      </c>
      <c r="AS586" s="5">
        <v>0.88049768518518512</v>
      </c>
      <c r="AT586" s="4">
        <v>47.163013999999997</v>
      </c>
      <c r="AU586" s="4">
        <v>-88.484185999999994</v>
      </c>
      <c r="AV586" s="4">
        <v>318</v>
      </c>
      <c r="AW586" s="4">
        <v>41.3</v>
      </c>
      <c r="AX586" s="4">
        <v>12</v>
      </c>
      <c r="AY586" s="4">
        <v>10</v>
      </c>
      <c r="AZ586" s="4" t="s">
        <v>425</v>
      </c>
      <c r="BA586" s="4">
        <v>1.7</v>
      </c>
      <c r="BB586" s="4">
        <v>1.395</v>
      </c>
      <c r="BC586" s="4">
        <v>2.4950000000000001</v>
      </c>
      <c r="BD586" s="4">
        <v>14.063000000000001</v>
      </c>
      <c r="BE586" s="4">
        <v>15.33</v>
      </c>
      <c r="BF586" s="4">
        <v>1.0900000000000001</v>
      </c>
      <c r="BG586" s="4">
        <v>13.58</v>
      </c>
      <c r="BH586" s="4">
        <v>2994.2550000000001</v>
      </c>
      <c r="BI586" s="4">
        <v>17.335999999999999</v>
      </c>
      <c r="BJ586" s="4">
        <v>34.643999999999998</v>
      </c>
      <c r="BK586" s="4">
        <v>1.1319999999999999</v>
      </c>
      <c r="BL586" s="4">
        <v>35.776000000000003</v>
      </c>
      <c r="BM586" s="4">
        <v>27.774999999999999</v>
      </c>
      <c r="BN586" s="4">
        <v>0.90800000000000003</v>
      </c>
      <c r="BO586" s="4">
        <v>28.681999999999999</v>
      </c>
      <c r="BP586" s="4">
        <v>3.9746999999999999</v>
      </c>
      <c r="BT586" s="4">
        <v>47.383000000000003</v>
      </c>
      <c r="BU586" s="4">
        <v>0.47759000000000001</v>
      </c>
      <c r="BV586" s="4">
        <v>-5</v>
      </c>
      <c r="BW586" s="4">
        <v>0.59110200000000002</v>
      </c>
      <c r="BX586" s="4">
        <v>11.671106</v>
      </c>
      <c r="BY586" s="4">
        <v>11.94026</v>
      </c>
    </row>
    <row r="587" spans="1:77">
      <c r="A587" s="2">
        <v>42438</v>
      </c>
      <c r="B587" s="28">
        <v>0.67259775462962956</v>
      </c>
      <c r="C587" s="4">
        <v>13.7</v>
      </c>
      <c r="D587" s="4">
        <v>0.11700000000000001</v>
      </c>
      <c r="E587" s="4" t="s">
        <v>155</v>
      </c>
      <c r="F587" s="4">
        <v>1170.333605</v>
      </c>
      <c r="G587" s="4">
        <v>2234.5</v>
      </c>
      <c r="H587" s="4">
        <v>48.9</v>
      </c>
      <c r="I587" s="4">
        <v>472.2</v>
      </c>
      <c r="K587" s="4">
        <v>0.65</v>
      </c>
      <c r="L587" s="4">
        <v>0.88019999999999998</v>
      </c>
      <c r="M587" s="4">
        <v>12.0589</v>
      </c>
      <c r="N587" s="4">
        <v>0.10299999999999999</v>
      </c>
      <c r="O587" s="4">
        <v>1966.7659000000001</v>
      </c>
      <c r="P587" s="4">
        <v>43.049399999999999</v>
      </c>
      <c r="Q587" s="4">
        <v>2009.8</v>
      </c>
      <c r="R587" s="4">
        <v>1576.7954999999999</v>
      </c>
      <c r="S587" s="4">
        <v>34.513599999999997</v>
      </c>
      <c r="T587" s="4">
        <v>1611.3</v>
      </c>
      <c r="U587" s="4">
        <v>472.21120000000002</v>
      </c>
      <c r="X587" s="4">
        <v>0</v>
      </c>
      <c r="Y587" s="4">
        <v>0.56810000000000005</v>
      </c>
      <c r="Z587" s="4" t="s">
        <v>377</v>
      </c>
      <c r="AA587" s="4">
        <v>0</v>
      </c>
      <c r="AB587" s="4">
        <v>11.8</v>
      </c>
      <c r="AC587" s="4">
        <v>846</v>
      </c>
      <c r="AD587" s="4">
        <v>870</v>
      </c>
      <c r="AE587" s="4">
        <v>827</v>
      </c>
      <c r="AF587" s="4">
        <v>88</v>
      </c>
      <c r="AG587" s="4">
        <v>22.38</v>
      </c>
      <c r="AH587" s="4">
        <v>0.51</v>
      </c>
      <c r="AI587" s="4">
        <v>976</v>
      </c>
      <c r="AJ587" s="4">
        <v>-1</v>
      </c>
      <c r="AK587" s="4">
        <v>0</v>
      </c>
      <c r="AL587" s="4">
        <v>22</v>
      </c>
      <c r="AM587" s="4">
        <v>192</v>
      </c>
      <c r="AN587" s="4">
        <v>190.4</v>
      </c>
      <c r="AO587" s="4">
        <v>3.5</v>
      </c>
      <c r="AP587" s="4">
        <v>195</v>
      </c>
      <c r="AQ587" s="4" t="s">
        <v>155</v>
      </c>
      <c r="AR587" s="4">
        <v>2</v>
      </c>
      <c r="AS587" s="5">
        <v>0.88050925925925927</v>
      </c>
      <c r="AT587" s="4">
        <v>47.163176</v>
      </c>
      <c r="AU587" s="4">
        <v>-88.484257999999997</v>
      </c>
      <c r="AV587" s="4">
        <v>318.39999999999998</v>
      </c>
      <c r="AW587" s="4">
        <v>41.3</v>
      </c>
      <c r="AX587" s="4">
        <v>12</v>
      </c>
      <c r="AY587" s="4">
        <v>10</v>
      </c>
      <c r="AZ587" s="4" t="s">
        <v>425</v>
      </c>
      <c r="BA587" s="4">
        <v>1.31</v>
      </c>
      <c r="BB587" s="4">
        <v>1.5</v>
      </c>
      <c r="BC587" s="4">
        <v>2.21</v>
      </c>
      <c r="BD587" s="4">
        <v>14.063000000000001</v>
      </c>
      <c r="BE587" s="4">
        <v>15.29</v>
      </c>
      <c r="BF587" s="4">
        <v>1.0900000000000001</v>
      </c>
      <c r="BG587" s="4">
        <v>13.612</v>
      </c>
      <c r="BH587" s="4">
        <v>2996.165</v>
      </c>
      <c r="BI587" s="4">
        <v>16.29</v>
      </c>
      <c r="BJ587" s="4">
        <v>51.173999999999999</v>
      </c>
      <c r="BK587" s="4">
        <v>1.1200000000000001</v>
      </c>
      <c r="BL587" s="4">
        <v>52.293999999999997</v>
      </c>
      <c r="BM587" s="4">
        <v>41.027000000000001</v>
      </c>
      <c r="BN587" s="4">
        <v>0.89800000000000002</v>
      </c>
      <c r="BO587" s="4">
        <v>41.924999999999997</v>
      </c>
      <c r="BP587" s="4">
        <v>3.8795999999999999</v>
      </c>
      <c r="BT587" s="4">
        <v>102.624</v>
      </c>
      <c r="BU587" s="4">
        <v>0.55712099999999998</v>
      </c>
      <c r="BV587" s="4">
        <v>-5</v>
      </c>
      <c r="BW587" s="4">
        <v>0.59089800000000003</v>
      </c>
      <c r="BX587" s="4">
        <v>13.614644</v>
      </c>
      <c r="BY587" s="4">
        <v>11.93614</v>
      </c>
    </row>
    <row r="588" spans="1:77">
      <c r="A588" s="2">
        <v>42438</v>
      </c>
      <c r="B588" s="28">
        <v>0.67260932870370371</v>
      </c>
      <c r="C588" s="4">
        <v>13.83</v>
      </c>
      <c r="D588" s="4">
        <v>0.11210000000000001</v>
      </c>
      <c r="E588" s="4" t="s">
        <v>155</v>
      </c>
      <c r="F588" s="4">
        <v>1120.785124</v>
      </c>
      <c r="G588" s="4">
        <v>2412.5</v>
      </c>
      <c r="H588" s="4">
        <v>44.1</v>
      </c>
      <c r="I588" s="4">
        <v>510.3</v>
      </c>
      <c r="K588" s="4">
        <v>0.8</v>
      </c>
      <c r="L588" s="4">
        <v>0.87919999999999998</v>
      </c>
      <c r="M588" s="4">
        <v>12.159000000000001</v>
      </c>
      <c r="N588" s="4">
        <v>9.8500000000000004E-2</v>
      </c>
      <c r="O588" s="4">
        <v>2121.0295000000001</v>
      </c>
      <c r="P588" s="4">
        <v>38.802199999999999</v>
      </c>
      <c r="Q588" s="4">
        <v>2159.8000000000002</v>
      </c>
      <c r="R588" s="4">
        <v>1700.4717000000001</v>
      </c>
      <c r="S588" s="4">
        <v>31.108499999999999</v>
      </c>
      <c r="T588" s="4">
        <v>1731.6</v>
      </c>
      <c r="U588" s="4">
        <v>510.29270000000002</v>
      </c>
      <c r="X588" s="4">
        <v>0</v>
      </c>
      <c r="Y588" s="4">
        <v>0.70340000000000003</v>
      </c>
      <c r="Z588" s="4" t="s">
        <v>377</v>
      </c>
      <c r="AA588" s="4">
        <v>0</v>
      </c>
      <c r="AB588" s="4">
        <v>11.9</v>
      </c>
      <c r="AC588" s="4">
        <v>847</v>
      </c>
      <c r="AD588" s="4">
        <v>871</v>
      </c>
      <c r="AE588" s="4">
        <v>828</v>
      </c>
      <c r="AF588" s="4">
        <v>88</v>
      </c>
      <c r="AG588" s="4">
        <v>22.38</v>
      </c>
      <c r="AH588" s="4">
        <v>0.51</v>
      </c>
      <c r="AI588" s="4">
        <v>976</v>
      </c>
      <c r="AJ588" s="4">
        <v>-1</v>
      </c>
      <c r="AK588" s="4">
        <v>0</v>
      </c>
      <c r="AL588" s="4">
        <v>22</v>
      </c>
      <c r="AM588" s="4">
        <v>192</v>
      </c>
      <c r="AN588" s="4">
        <v>190</v>
      </c>
      <c r="AO588" s="4">
        <v>3.5</v>
      </c>
      <c r="AP588" s="4">
        <v>195</v>
      </c>
      <c r="AQ588" s="4" t="s">
        <v>155</v>
      </c>
      <c r="AR588" s="4">
        <v>2</v>
      </c>
      <c r="AS588" s="5">
        <v>0.88052083333333331</v>
      </c>
      <c r="AT588" s="4">
        <v>47.163333000000002</v>
      </c>
      <c r="AU588" s="4">
        <v>-88.484334000000004</v>
      </c>
      <c r="AV588" s="4">
        <v>318.8</v>
      </c>
      <c r="AW588" s="4">
        <v>41.2</v>
      </c>
      <c r="AX588" s="4">
        <v>12</v>
      </c>
      <c r="AY588" s="4">
        <v>10</v>
      </c>
      <c r="AZ588" s="4" t="s">
        <v>425</v>
      </c>
      <c r="BA588" s="4">
        <v>1.1000000000000001</v>
      </c>
      <c r="BB588" s="4">
        <v>1.5</v>
      </c>
      <c r="BC588" s="4">
        <v>2</v>
      </c>
      <c r="BD588" s="4">
        <v>14.063000000000001</v>
      </c>
      <c r="BE588" s="4">
        <v>15.16</v>
      </c>
      <c r="BF588" s="4">
        <v>1.08</v>
      </c>
      <c r="BG588" s="4">
        <v>13.74</v>
      </c>
      <c r="BH588" s="4">
        <v>2996.5509999999999</v>
      </c>
      <c r="BI588" s="4">
        <v>15.457000000000001</v>
      </c>
      <c r="BJ588" s="4">
        <v>54.74</v>
      </c>
      <c r="BK588" s="4">
        <v>1.0009999999999999</v>
      </c>
      <c r="BL588" s="4">
        <v>55.741999999999997</v>
      </c>
      <c r="BM588" s="4">
        <v>43.886000000000003</v>
      </c>
      <c r="BN588" s="4">
        <v>0.80300000000000005</v>
      </c>
      <c r="BO588" s="4">
        <v>44.689</v>
      </c>
      <c r="BP588" s="4">
        <v>4.1585000000000001</v>
      </c>
      <c r="BT588" s="4">
        <v>126.038</v>
      </c>
      <c r="BU588" s="4">
        <v>0.573021</v>
      </c>
      <c r="BV588" s="4">
        <v>-5</v>
      </c>
      <c r="BW588" s="4">
        <v>0.58889800000000003</v>
      </c>
      <c r="BX588" s="4">
        <v>14.0032</v>
      </c>
      <c r="BY588" s="4">
        <v>11.89574</v>
      </c>
    </row>
    <row r="589" spans="1:77">
      <c r="A589" s="2">
        <v>42438</v>
      </c>
      <c r="B589" s="28">
        <v>0.67262090277777775</v>
      </c>
      <c r="C589" s="4">
        <v>13.959</v>
      </c>
      <c r="D589" s="4">
        <v>0.1346</v>
      </c>
      <c r="E589" s="4" t="s">
        <v>155</v>
      </c>
      <c r="F589" s="4">
        <v>1345.966754</v>
      </c>
      <c r="G589" s="4">
        <v>2674.5</v>
      </c>
      <c r="H589" s="4">
        <v>32.9</v>
      </c>
      <c r="I589" s="4">
        <v>561.20000000000005</v>
      </c>
      <c r="K589" s="4">
        <v>0.8</v>
      </c>
      <c r="L589" s="4">
        <v>0.87790000000000001</v>
      </c>
      <c r="M589" s="4">
        <v>12.255000000000001</v>
      </c>
      <c r="N589" s="4">
        <v>0.1182</v>
      </c>
      <c r="O589" s="4">
        <v>2348.0724</v>
      </c>
      <c r="P589" s="4">
        <v>28.880099999999999</v>
      </c>
      <c r="Q589" s="4">
        <v>2377</v>
      </c>
      <c r="R589" s="4">
        <v>1882.4965999999999</v>
      </c>
      <c r="S589" s="4">
        <v>23.153700000000001</v>
      </c>
      <c r="T589" s="4">
        <v>1905.7</v>
      </c>
      <c r="U589" s="4">
        <v>561.24609999999996</v>
      </c>
      <c r="X589" s="4">
        <v>0</v>
      </c>
      <c r="Y589" s="4">
        <v>0.70230000000000004</v>
      </c>
      <c r="Z589" s="4" t="s">
        <v>377</v>
      </c>
      <c r="AA589" s="4">
        <v>0</v>
      </c>
      <c r="AB589" s="4">
        <v>11.9</v>
      </c>
      <c r="AC589" s="4">
        <v>846</v>
      </c>
      <c r="AD589" s="4">
        <v>871</v>
      </c>
      <c r="AE589" s="4">
        <v>828</v>
      </c>
      <c r="AF589" s="4">
        <v>88</v>
      </c>
      <c r="AG589" s="4">
        <v>22.38</v>
      </c>
      <c r="AH589" s="4">
        <v>0.51</v>
      </c>
      <c r="AI589" s="4">
        <v>976</v>
      </c>
      <c r="AJ589" s="4">
        <v>-1</v>
      </c>
      <c r="AK589" s="4">
        <v>0</v>
      </c>
      <c r="AL589" s="4">
        <v>22</v>
      </c>
      <c r="AM589" s="4">
        <v>192</v>
      </c>
      <c r="AN589" s="4">
        <v>190</v>
      </c>
      <c r="AO589" s="4">
        <v>3.4</v>
      </c>
      <c r="AP589" s="4">
        <v>195</v>
      </c>
      <c r="AQ589" s="4" t="s">
        <v>155</v>
      </c>
      <c r="AR589" s="4">
        <v>2</v>
      </c>
      <c r="AS589" s="5">
        <v>0.88053240740740746</v>
      </c>
      <c r="AT589" s="4">
        <v>47.163491999999998</v>
      </c>
      <c r="AU589" s="4">
        <v>-88.484437</v>
      </c>
      <c r="AV589" s="4">
        <v>319</v>
      </c>
      <c r="AW589" s="4">
        <v>43</v>
      </c>
      <c r="AX589" s="4">
        <v>12</v>
      </c>
      <c r="AY589" s="4">
        <v>10</v>
      </c>
      <c r="AZ589" s="4" t="s">
        <v>425</v>
      </c>
      <c r="BA589" s="4">
        <v>1.1000000000000001</v>
      </c>
      <c r="BB589" s="4">
        <v>1.5</v>
      </c>
      <c r="BC589" s="4">
        <v>2</v>
      </c>
      <c r="BD589" s="4">
        <v>14.063000000000001</v>
      </c>
      <c r="BE589" s="4">
        <v>15</v>
      </c>
      <c r="BF589" s="4">
        <v>1.07</v>
      </c>
      <c r="BG589" s="4">
        <v>13.904</v>
      </c>
      <c r="BH589" s="4">
        <v>2990.78</v>
      </c>
      <c r="BI589" s="4">
        <v>18.355</v>
      </c>
      <c r="BJ589" s="4">
        <v>60.01</v>
      </c>
      <c r="BK589" s="4">
        <v>0.73799999999999999</v>
      </c>
      <c r="BL589" s="4">
        <v>60.747999999999998</v>
      </c>
      <c r="BM589" s="4">
        <v>48.110999999999997</v>
      </c>
      <c r="BN589" s="4">
        <v>0.59199999999999997</v>
      </c>
      <c r="BO589" s="4">
        <v>48.703000000000003</v>
      </c>
      <c r="BP589" s="4">
        <v>4.5292000000000003</v>
      </c>
      <c r="BT589" s="4">
        <v>124.63</v>
      </c>
      <c r="BU589" s="4">
        <v>0.54071499999999995</v>
      </c>
      <c r="BV589" s="4">
        <v>-5</v>
      </c>
      <c r="BW589" s="4">
        <v>0.58799999999999997</v>
      </c>
      <c r="BX589" s="4">
        <v>13.213723</v>
      </c>
      <c r="BY589" s="4">
        <v>11.877599999999999</v>
      </c>
    </row>
    <row r="590" spans="1:77">
      <c r="A590" s="2">
        <v>42438</v>
      </c>
      <c r="B590" s="28">
        <v>0.6726324768518519</v>
      </c>
      <c r="C590" s="4">
        <v>14.12</v>
      </c>
      <c r="D590" s="4">
        <v>0.35160000000000002</v>
      </c>
      <c r="E590" s="4" t="s">
        <v>155</v>
      </c>
      <c r="F590" s="4">
        <v>3515.8280260000001</v>
      </c>
      <c r="G590" s="4">
        <v>2404.6999999999998</v>
      </c>
      <c r="H590" s="4">
        <v>30.7</v>
      </c>
      <c r="I590" s="4">
        <v>778</v>
      </c>
      <c r="K590" s="4">
        <v>0.9</v>
      </c>
      <c r="L590" s="4">
        <v>0.87460000000000004</v>
      </c>
      <c r="M590" s="4">
        <v>12.349</v>
      </c>
      <c r="N590" s="4">
        <v>0.3075</v>
      </c>
      <c r="O590" s="4">
        <v>2103.0765999999999</v>
      </c>
      <c r="P590" s="4">
        <v>26.8489</v>
      </c>
      <c r="Q590" s="4">
        <v>2129.9</v>
      </c>
      <c r="R590" s="4">
        <v>1686.0785000000001</v>
      </c>
      <c r="S590" s="4">
        <v>21.525300000000001</v>
      </c>
      <c r="T590" s="4">
        <v>1707.6</v>
      </c>
      <c r="U590" s="4">
        <v>777.98760000000004</v>
      </c>
      <c r="X590" s="4">
        <v>0</v>
      </c>
      <c r="Y590" s="4">
        <v>0.78710000000000002</v>
      </c>
      <c r="Z590" s="4" t="s">
        <v>377</v>
      </c>
      <c r="AA590" s="4">
        <v>0</v>
      </c>
      <c r="AB590" s="4">
        <v>11.8</v>
      </c>
      <c r="AC590" s="4">
        <v>846</v>
      </c>
      <c r="AD590" s="4">
        <v>872</v>
      </c>
      <c r="AE590" s="4">
        <v>826</v>
      </c>
      <c r="AF590" s="4">
        <v>88</v>
      </c>
      <c r="AG590" s="4">
        <v>22.38</v>
      </c>
      <c r="AH590" s="4">
        <v>0.51</v>
      </c>
      <c r="AI590" s="4">
        <v>976</v>
      </c>
      <c r="AJ590" s="4">
        <v>-1</v>
      </c>
      <c r="AK590" s="4">
        <v>0</v>
      </c>
      <c r="AL590" s="4">
        <v>22</v>
      </c>
      <c r="AM590" s="4">
        <v>192</v>
      </c>
      <c r="AN590" s="4">
        <v>190</v>
      </c>
      <c r="AO590" s="4">
        <v>3.3</v>
      </c>
      <c r="AP590" s="4">
        <v>195</v>
      </c>
      <c r="AQ590" s="4" t="s">
        <v>155</v>
      </c>
      <c r="AR590" s="4">
        <v>2</v>
      </c>
      <c r="AS590" s="5">
        <v>0.88054398148148139</v>
      </c>
      <c r="AT590" s="4">
        <v>47.163651999999999</v>
      </c>
      <c r="AU590" s="4">
        <v>-88.484577000000002</v>
      </c>
      <c r="AV590" s="4">
        <v>318.8</v>
      </c>
      <c r="AW590" s="4">
        <v>44.8</v>
      </c>
      <c r="AX590" s="4">
        <v>12</v>
      </c>
      <c r="AY590" s="4">
        <v>10</v>
      </c>
      <c r="AZ590" s="4" t="s">
        <v>425</v>
      </c>
      <c r="BA590" s="4">
        <v>1.1000000000000001</v>
      </c>
      <c r="BB590" s="4">
        <v>1.5</v>
      </c>
      <c r="BC590" s="4">
        <v>2</v>
      </c>
      <c r="BD590" s="4">
        <v>14.063000000000001</v>
      </c>
      <c r="BE590" s="4">
        <v>14.58</v>
      </c>
      <c r="BF590" s="4">
        <v>1.04</v>
      </c>
      <c r="BG590" s="4">
        <v>14.343999999999999</v>
      </c>
      <c r="BH590" s="4">
        <v>2941.3069999999998</v>
      </c>
      <c r="BI590" s="4">
        <v>46.612000000000002</v>
      </c>
      <c r="BJ590" s="4">
        <v>52.457000000000001</v>
      </c>
      <c r="BK590" s="4">
        <v>0.67</v>
      </c>
      <c r="BL590" s="4">
        <v>53.125999999999998</v>
      </c>
      <c r="BM590" s="4">
        <v>42.055</v>
      </c>
      <c r="BN590" s="4">
        <v>0.53700000000000003</v>
      </c>
      <c r="BO590" s="4">
        <v>42.591999999999999</v>
      </c>
      <c r="BP590" s="4">
        <v>6.1273999999999997</v>
      </c>
      <c r="BT590" s="4">
        <v>136.31299999999999</v>
      </c>
      <c r="BU590" s="4">
        <v>0.51012299999999999</v>
      </c>
      <c r="BV590" s="4">
        <v>-5</v>
      </c>
      <c r="BW590" s="4">
        <v>0.58579599999999998</v>
      </c>
      <c r="BX590" s="4">
        <v>12.466131000000001</v>
      </c>
      <c r="BY590" s="4">
        <v>11.833079</v>
      </c>
    </row>
    <row r="591" spans="1:77">
      <c r="A591" s="2">
        <v>42438</v>
      </c>
      <c r="B591" s="28">
        <v>0.67264405092592583</v>
      </c>
      <c r="C591" s="4">
        <v>13.824</v>
      </c>
      <c r="D591" s="4">
        <v>1.6500999999999999</v>
      </c>
      <c r="E591" s="4" t="s">
        <v>155</v>
      </c>
      <c r="F591" s="4">
        <v>16501.496814999999</v>
      </c>
      <c r="G591" s="4">
        <v>1744.7</v>
      </c>
      <c r="H591" s="4">
        <v>29.5</v>
      </c>
      <c r="I591" s="4">
        <v>1441.6</v>
      </c>
      <c r="K591" s="4">
        <v>0.86</v>
      </c>
      <c r="L591" s="4">
        <v>0.86480000000000001</v>
      </c>
      <c r="M591" s="4">
        <v>11.9549</v>
      </c>
      <c r="N591" s="4">
        <v>1.427</v>
      </c>
      <c r="O591" s="4">
        <v>1508.7964999999999</v>
      </c>
      <c r="P591" s="4">
        <v>25.477499999999999</v>
      </c>
      <c r="Q591" s="4">
        <v>1534.3</v>
      </c>
      <c r="R591" s="4">
        <v>1209.6323</v>
      </c>
      <c r="S591" s="4">
        <v>20.425799999999999</v>
      </c>
      <c r="T591" s="4">
        <v>1230.0999999999999</v>
      </c>
      <c r="U591" s="4">
        <v>1441.566</v>
      </c>
      <c r="X591" s="4">
        <v>0</v>
      </c>
      <c r="Y591" s="4">
        <v>0.74370000000000003</v>
      </c>
      <c r="Z591" s="4" t="s">
        <v>377</v>
      </c>
      <c r="AA591" s="4">
        <v>0</v>
      </c>
      <c r="AB591" s="4">
        <v>11.9</v>
      </c>
      <c r="AC591" s="4">
        <v>846</v>
      </c>
      <c r="AD591" s="4">
        <v>873</v>
      </c>
      <c r="AE591" s="4">
        <v>825</v>
      </c>
      <c r="AF591" s="4">
        <v>88</v>
      </c>
      <c r="AG591" s="4">
        <v>22.38</v>
      </c>
      <c r="AH591" s="4">
        <v>0.51</v>
      </c>
      <c r="AI591" s="4">
        <v>976</v>
      </c>
      <c r="AJ591" s="4">
        <v>-1</v>
      </c>
      <c r="AK591" s="4">
        <v>0</v>
      </c>
      <c r="AL591" s="4">
        <v>22</v>
      </c>
      <c r="AM591" s="4">
        <v>192</v>
      </c>
      <c r="AN591" s="4">
        <v>190.6</v>
      </c>
      <c r="AO591" s="4">
        <v>3.3</v>
      </c>
      <c r="AP591" s="4">
        <v>195</v>
      </c>
      <c r="AQ591" s="4" t="s">
        <v>155</v>
      </c>
      <c r="AR591" s="4">
        <v>2</v>
      </c>
      <c r="AS591" s="5">
        <v>0.88055555555555554</v>
      </c>
      <c r="AT591" s="4">
        <v>47.163811000000003</v>
      </c>
      <c r="AU591" s="4">
        <v>-88.484716000000006</v>
      </c>
      <c r="AV591" s="4">
        <v>318.8</v>
      </c>
      <c r="AW591" s="4">
        <v>45.3</v>
      </c>
      <c r="AX591" s="4">
        <v>12</v>
      </c>
      <c r="AY591" s="4">
        <v>9</v>
      </c>
      <c r="AZ591" s="4" t="s">
        <v>425</v>
      </c>
      <c r="BA591" s="4">
        <v>1.2949999999999999</v>
      </c>
      <c r="BB591" s="4">
        <v>1.5649999999999999</v>
      </c>
      <c r="BC591" s="4">
        <v>2.13</v>
      </c>
      <c r="BD591" s="4">
        <v>14.063000000000001</v>
      </c>
      <c r="BE591" s="4">
        <v>13.48</v>
      </c>
      <c r="BF591" s="4">
        <v>0.96</v>
      </c>
      <c r="BG591" s="4">
        <v>15.635999999999999</v>
      </c>
      <c r="BH591" s="4">
        <v>2680.2190000000001</v>
      </c>
      <c r="BI591" s="4">
        <v>203.625</v>
      </c>
      <c r="BJ591" s="4">
        <v>35.423999999999999</v>
      </c>
      <c r="BK591" s="4">
        <v>0.59799999999999998</v>
      </c>
      <c r="BL591" s="4">
        <v>36.021999999999998</v>
      </c>
      <c r="BM591" s="4">
        <v>28.4</v>
      </c>
      <c r="BN591" s="4">
        <v>0.48</v>
      </c>
      <c r="BO591" s="4">
        <v>28.879000000000001</v>
      </c>
      <c r="BP591" s="4">
        <v>10.686999999999999</v>
      </c>
      <c r="BT591" s="4">
        <v>121.22799999999999</v>
      </c>
      <c r="BU591" s="4">
        <v>0.452818</v>
      </c>
      <c r="BV591" s="4">
        <v>-5</v>
      </c>
      <c r="BW591" s="4">
        <v>0.58565299999999998</v>
      </c>
      <c r="BX591" s="4">
        <v>11.06574</v>
      </c>
      <c r="BY591" s="4">
        <v>11.830190999999999</v>
      </c>
    </row>
    <row r="592" spans="1:77">
      <c r="A592" s="2">
        <v>42438</v>
      </c>
      <c r="B592" s="28">
        <v>0.67265562499999998</v>
      </c>
      <c r="C592" s="4">
        <v>13.43</v>
      </c>
      <c r="D592" s="4">
        <v>1.8629</v>
      </c>
      <c r="E592" s="4" t="s">
        <v>155</v>
      </c>
      <c r="F592" s="4">
        <v>18629.036144999998</v>
      </c>
      <c r="G592" s="4">
        <v>1054.7</v>
      </c>
      <c r="H592" s="4">
        <v>25.7</v>
      </c>
      <c r="I592" s="4">
        <v>2308.9</v>
      </c>
      <c r="K592" s="4">
        <v>0.5</v>
      </c>
      <c r="L592" s="4">
        <v>0.86509999999999998</v>
      </c>
      <c r="M592" s="4">
        <v>11.6181</v>
      </c>
      <c r="N592" s="4">
        <v>1.6115999999999999</v>
      </c>
      <c r="O592" s="4">
        <v>912.36329999999998</v>
      </c>
      <c r="P592" s="4">
        <v>22.221699999999998</v>
      </c>
      <c r="Q592" s="4">
        <v>934.6</v>
      </c>
      <c r="R592" s="4">
        <v>731.45979999999997</v>
      </c>
      <c r="S592" s="4">
        <v>17.8156</v>
      </c>
      <c r="T592" s="4">
        <v>749.3</v>
      </c>
      <c r="U592" s="4">
        <v>2308.8569000000002</v>
      </c>
      <c r="X592" s="4">
        <v>0</v>
      </c>
      <c r="Y592" s="4">
        <v>0.43009999999999998</v>
      </c>
      <c r="Z592" s="4" t="s">
        <v>377</v>
      </c>
      <c r="AA592" s="4">
        <v>0</v>
      </c>
      <c r="AB592" s="4">
        <v>11.8</v>
      </c>
      <c r="AC592" s="4">
        <v>845</v>
      </c>
      <c r="AD592" s="4">
        <v>873</v>
      </c>
      <c r="AE592" s="4">
        <v>826</v>
      </c>
      <c r="AF592" s="4">
        <v>88</v>
      </c>
      <c r="AG592" s="4">
        <v>22.38</v>
      </c>
      <c r="AH592" s="4">
        <v>0.51</v>
      </c>
      <c r="AI592" s="4">
        <v>976</v>
      </c>
      <c r="AJ592" s="4">
        <v>-1</v>
      </c>
      <c r="AK592" s="4">
        <v>0</v>
      </c>
      <c r="AL592" s="4">
        <v>22</v>
      </c>
      <c r="AM592" s="4">
        <v>191.4</v>
      </c>
      <c r="AN592" s="4">
        <v>190.4</v>
      </c>
      <c r="AO592" s="4">
        <v>3.3</v>
      </c>
      <c r="AP592" s="4">
        <v>195</v>
      </c>
      <c r="AQ592" s="4" t="s">
        <v>155</v>
      </c>
      <c r="AR592" s="4">
        <v>2</v>
      </c>
      <c r="AS592" s="5">
        <v>0.88056712962962969</v>
      </c>
      <c r="AT592" s="4">
        <v>47.163947999999998</v>
      </c>
      <c r="AU592" s="4">
        <v>-88.484894999999995</v>
      </c>
      <c r="AV592" s="4">
        <v>318.8</v>
      </c>
      <c r="AW592" s="4">
        <v>45.2</v>
      </c>
      <c r="AX592" s="4">
        <v>12</v>
      </c>
      <c r="AY592" s="4">
        <v>9</v>
      </c>
      <c r="AZ592" s="4" t="s">
        <v>424</v>
      </c>
      <c r="BA592" s="4">
        <v>1.4</v>
      </c>
      <c r="BB592" s="4">
        <v>1.6</v>
      </c>
      <c r="BC592" s="4">
        <v>2.2000000000000002</v>
      </c>
      <c r="BD592" s="4">
        <v>14.063000000000001</v>
      </c>
      <c r="BE592" s="4">
        <v>13.51</v>
      </c>
      <c r="BF592" s="4">
        <v>0.96</v>
      </c>
      <c r="BG592" s="4">
        <v>15.596</v>
      </c>
      <c r="BH592" s="4">
        <v>2617.4189999999999</v>
      </c>
      <c r="BI592" s="4">
        <v>231.08099999999999</v>
      </c>
      <c r="BJ592" s="4">
        <v>21.524999999999999</v>
      </c>
      <c r="BK592" s="4">
        <v>0.52400000000000002</v>
      </c>
      <c r="BL592" s="4">
        <v>22.048999999999999</v>
      </c>
      <c r="BM592" s="4">
        <v>17.257000000000001</v>
      </c>
      <c r="BN592" s="4">
        <v>0.42</v>
      </c>
      <c r="BO592" s="4">
        <v>17.677</v>
      </c>
      <c r="BP592" s="4">
        <v>17.200099999999999</v>
      </c>
      <c r="BT592" s="4">
        <v>70.447000000000003</v>
      </c>
      <c r="BU592" s="4">
        <v>0.39340900000000001</v>
      </c>
      <c r="BV592" s="4">
        <v>-5</v>
      </c>
      <c r="BW592" s="4">
        <v>0.58589800000000003</v>
      </c>
      <c r="BX592" s="4">
        <v>9.6139329999999994</v>
      </c>
      <c r="BY592" s="4">
        <v>11.835140000000001</v>
      </c>
    </row>
    <row r="593" spans="1:77">
      <c r="A593" s="2">
        <v>42438</v>
      </c>
      <c r="B593" s="28">
        <v>0.67266719907407413</v>
      </c>
      <c r="C593" s="4">
        <v>13.433</v>
      </c>
      <c r="D593" s="4">
        <v>1.7536</v>
      </c>
      <c r="E593" s="4" t="s">
        <v>155</v>
      </c>
      <c r="F593" s="4">
        <v>17536.232480999999</v>
      </c>
      <c r="G593" s="4">
        <v>963</v>
      </c>
      <c r="H593" s="4">
        <v>25.6</v>
      </c>
      <c r="I593" s="4">
        <v>2412.4</v>
      </c>
      <c r="K593" s="4">
        <v>0.35</v>
      </c>
      <c r="L593" s="4">
        <v>0.8659</v>
      </c>
      <c r="M593" s="4">
        <v>11.6319</v>
      </c>
      <c r="N593" s="4">
        <v>1.5184</v>
      </c>
      <c r="O593" s="4">
        <v>833.82650000000001</v>
      </c>
      <c r="P593" s="4">
        <v>22.166899999999998</v>
      </c>
      <c r="Q593" s="4">
        <v>856</v>
      </c>
      <c r="R593" s="4">
        <v>668.49530000000004</v>
      </c>
      <c r="S593" s="4">
        <v>17.771599999999999</v>
      </c>
      <c r="T593" s="4">
        <v>686.3</v>
      </c>
      <c r="U593" s="4">
        <v>2412.3991999999998</v>
      </c>
      <c r="X593" s="4">
        <v>0</v>
      </c>
      <c r="Y593" s="4">
        <v>0.30080000000000001</v>
      </c>
      <c r="Z593" s="4" t="s">
        <v>377</v>
      </c>
      <c r="AA593" s="4">
        <v>0</v>
      </c>
      <c r="AB593" s="4">
        <v>11.8</v>
      </c>
      <c r="AC593" s="4">
        <v>846</v>
      </c>
      <c r="AD593" s="4">
        <v>871</v>
      </c>
      <c r="AE593" s="4">
        <v>827</v>
      </c>
      <c r="AF593" s="4">
        <v>88</v>
      </c>
      <c r="AG593" s="4">
        <v>22.38</v>
      </c>
      <c r="AH593" s="4">
        <v>0.51</v>
      </c>
      <c r="AI593" s="4">
        <v>976</v>
      </c>
      <c r="AJ593" s="4">
        <v>-1</v>
      </c>
      <c r="AK593" s="4">
        <v>0</v>
      </c>
      <c r="AL593" s="4">
        <v>22</v>
      </c>
      <c r="AM593" s="4">
        <v>191</v>
      </c>
      <c r="AN593" s="4">
        <v>190</v>
      </c>
      <c r="AO593" s="4">
        <v>3.2</v>
      </c>
      <c r="AP593" s="4">
        <v>195</v>
      </c>
      <c r="AQ593" s="4" t="s">
        <v>155</v>
      </c>
      <c r="AR593" s="4">
        <v>2</v>
      </c>
      <c r="AS593" s="5">
        <v>0.88057870370370372</v>
      </c>
      <c r="AT593" s="4">
        <v>47.164084000000003</v>
      </c>
      <c r="AU593" s="4">
        <v>-88.485074999999995</v>
      </c>
      <c r="AV593" s="4">
        <v>318.8</v>
      </c>
      <c r="AW593" s="4">
        <v>45.1</v>
      </c>
      <c r="AX593" s="4">
        <v>12</v>
      </c>
      <c r="AY593" s="4">
        <v>9</v>
      </c>
      <c r="AZ593" s="4" t="s">
        <v>424</v>
      </c>
      <c r="BA593" s="4">
        <v>1.4</v>
      </c>
      <c r="BB593" s="4">
        <v>1.665</v>
      </c>
      <c r="BC593" s="4">
        <v>2.2650000000000001</v>
      </c>
      <c r="BD593" s="4">
        <v>14.063000000000001</v>
      </c>
      <c r="BE593" s="4">
        <v>13.6</v>
      </c>
      <c r="BF593" s="4">
        <v>0.97</v>
      </c>
      <c r="BG593" s="4">
        <v>15.488</v>
      </c>
      <c r="BH593" s="4">
        <v>2634.069</v>
      </c>
      <c r="BI593" s="4">
        <v>218.85300000000001</v>
      </c>
      <c r="BJ593" s="4">
        <v>19.774000000000001</v>
      </c>
      <c r="BK593" s="4">
        <v>0.52600000000000002</v>
      </c>
      <c r="BL593" s="4">
        <v>20.298999999999999</v>
      </c>
      <c r="BM593" s="4">
        <v>15.853</v>
      </c>
      <c r="BN593" s="4">
        <v>0.42099999999999999</v>
      </c>
      <c r="BO593" s="4">
        <v>16.274000000000001</v>
      </c>
      <c r="BP593" s="4">
        <v>18.064299999999999</v>
      </c>
      <c r="BT593" s="4">
        <v>49.521999999999998</v>
      </c>
      <c r="BU593" s="4">
        <v>0.38381599999999999</v>
      </c>
      <c r="BV593" s="4">
        <v>-5</v>
      </c>
      <c r="BW593" s="4">
        <v>0.58499999999999996</v>
      </c>
      <c r="BX593" s="4">
        <v>9.3795040000000007</v>
      </c>
      <c r="BY593" s="4">
        <v>11.817</v>
      </c>
    </row>
    <row r="594" spans="1:77">
      <c r="A594" s="2">
        <v>42438</v>
      </c>
      <c r="B594" s="28">
        <v>0.67267877314814817</v>
      </c>
      <c r="C594" s="4">
        <v>13.452999999999999</v>
      </c>
      <c r="D594" s="4">
        <v>1.5064</v>
      </c>
      <c r="E594" s="4" t="s">
        <v>155</v>
      </c>
      <c r="F594" s="4">
        <v>15063.951947</v>
      </c>
      <c r="G594" s="4">
        <v>1023.3</v>
      </c>
      <c r="H594" s="4">
        <v>25.6</v>
      </c>
      <c r="I594" s="4">
        <v>2270.3000000000002</v>
      </c>
      <c r="K594" s="4">
        <v>0.2</v>
      </c>
      <c r="L594" s="4">
        <v>0.86809999999999998</v>
      </c>
      <c r="M594" s="4">
        <v>11.6782</v>
      </c>
      <c r="N594" s="4">
        <v>1.3076000000000001</v>
      </c>
      <c r="O594" s="4">
        <v>888.30510000000004</v>
      </c>
      <c r="P594" s="4">
        <v>22.222200000000001</v>
      </c>
      <c r="Q594" s="4">
        <v>910.5</v>
      </c>
      <c r="R594" s="4">
        <v>712.17190000000005</v>
      </c>
      <c r="S594" s="4">
        <v>17.815999999999999</v>
      </c>
      <c r="T594" s="4">
        <v>730</v>
      </c>
      <c r="U594" s="4">
        <v>2270.3467000000001</v>
      </c>
      <c r="X594" s="4">
        <v>0</v>
      </c>
      <c r="Y594" s="4">
        <v>0.1736</v>
      </c>
      <c r="Z594" s="4" t="s">
        <v>377</v>
      </c>
      <c r="AA594" s="4">
        <v>0</v>
      </c>
      <c r="AB594" s="4">
        <v>11.8</v>
      </c>
      <c r="AC594" s="4">
        <v>845</v>
      </c>
      <c r="AD594" s="4">
        <v>869</v>
      </c>
      <c r="AE594" s="4">
        <v>826</v>
      </c>
      <c r="AF594" s="4">
        <v>88</v>
      </c>
      <c r="AG594" s="4">
        <v>22.38</v>
      </c>
      <c r="AH594" s="4">
        <v>0.51</v>
      </c>
      <c r="AI594" s="4">
        <v>976</v>
      </c>
      <c r="AJ594" s="4">
        <v>-1</v>
      </c>
      <c r="AK594" s="4">
        <v>0</v>
      </c>
      <c r="AL594" s="4">
        <v>22</v>
      </c>
      <c r="AM594" s="4">
        <v>191</v>
      </c>
      <c r="AN594" s="4">
        <v>190</v>
      </c>
      <c r="AO594" s="4">
        <v>3.2</v>
      </c>
      <c r="AP594" s="4">
        <v>195</v>
      </c>
      <c r="AQ594" s="4" t="s">
        <v>155</v>
      </c>
      <c r="AR594" s="4">
        <v>2</v>
      </c>
      <c r="AS594" s="5">
        <v>0.88059027777777776</v>
      </c>
      <c r="AT594" s="4">
        <v>47.164203999999998</v>
      </c>
      <c r="AU594" s="4">
        <v>-88.485281000000001</v>
      </c>
      <c r="AV594" s="4">
        <v>318.89999999999998</v>
      </c>
      <c r="AW594" s="4">
        <v>45.2</v>
      </c>
      <c r="AX594" s="4">
        <v>12</v>
      </c>
      <c r="AY594" s="4">
        <v>9</v>
      </c>
      <c r="AZ594" s="4" t="s">
        <v>424</v>
      </c>
      <c r="BA594" s="4">
        <v>1.4650000000000001</v>
      </c>
      <c r="BB594" s="4">
        <v>1.7</v>
      </c>
      <c r="BC594" s="4">
        <v>2.3650000000000002</v>
      </c>
      <c r="BD594" s="4">
        <v>14.063000000000001</v>
      </c>
      <c r="BE594" s="4">
        <v>13.83</v>
      </c>
      <c r="BF594" s="4">
        <v>0.98</v>
      </c>
      <c r="BG594" s="4">
        <v>15.2</v>
      </c>
      <c r="BH594" s="4">
        <v>2680.44</v>
      </c>
      <c r="BI594" s="4">
        <v>191.02600000000001</v>
      </c>
      <c r="BJ594" s="4">
        <v>21.352</v>
      </c>
      <c r="BK594" s="4">
        <v>0.53400000000000003</v>
      </c>
      <c r="BL594" s="4">
        <v>21.885999999999999</v>
      </c>
      <c r="BM594" s="4">
        <v>17.117999999999999</v>
      </c>
      <c r="BN594" s="4">
        <v>0.42799999999999999</v>
      </c>
      <c r="BO594" s="4">
        <v>17.545999999999999</v>
      </c>
      <c r="BP594" s="4">
        <v>17.231300000000001</v>
      </c>
      <c r="BT594" s="4">
        <v>28.974</v>
      </c>
      <c r="BU594" s="4">
        <v>0.36730699999999999</v>
      </c>
      <c r="BV594" s="4">
        <v>-5</v>
      </c>
      <c r="BW594" s="4">
        <v>0.58610200000000001</v>
      </c>
      <c r="BX594" s="4">
        <v>8.9760650000000002</v>
      </c>
      <c r="BY594" s="4">
        <v>11.839259999999999</v>
      </c>
    </row>
    <row r="595" spans="1:77">
      <c r="A595" s="2">
        <v>42438</v>
      </c>
      <c r="B595" s="28">
        <v>0.67269034722222221</v>
      </c>
      <c r="C595" s="4">
        <v>13.786</v>
      </c>
      <c r="D595" s="4">
        <v>1.0136000000000001</v>
      </c>
      <c r="E595" s="4" t="s">
        <v>155</v>
      </c>
      <c r="F595" s="4">
        <v>10136.169666</v>
      </c>
      <c r="G595" s="4">
        <v>975.8</v>
      </c>
      <c r="H595" s="4">
        <v>25.6</v>
      </c>
      <c r="I595" s="4">
        <v>1744</v>
      </c>
      <c r="K595" s="4">
        <v>0.2</v>
      </c>
      <c r="L595" s="4">
        <v>0.87039999999999995</v>
      </c>
      <c r="M595" s="4">
        <v>11.9992</v>
      </c>
      <c r="N595" s="4">
        <v>0.88219999999999998</v>
      </c>
      <c r="O595" s="4">
        <v>849.30409999999995</v>
      </c>
      <c r="P595" s="4">
        <v>22.281700000000001</v>
      </c>
      <c r="Q595" s="4">
        <v>871.6</v>
      </c>
      <c r="R595" s="4">
        <v>680.904</v>
      </c>
      <c r="S595" s="4">
        <v>17.863700000000001</v>
      </c>
      <c r="T595" s="4">
        <v>698.8</v>
      </c>
      <c r="U595" s="4">
        <v>1744.0427</v>
      </c>
      <c r="X595" s="4">
        <v>0</v>
      </c>
      <c r="Y595" s="4">
        <v>0.1741</v>
      </c>
      <c r="Z595" s="4" t="s">
        <v>377</v>
      </c>
      <c r="AA595" s="4">
        <v>0</v>
      </c>
      <c r="AB595" s="4">
        <v>11.8</v>
      </c>
      <c r="AC595" s="4">
        <v>844</v>
      </c>
      <c r="AD595" s="4">
        <v>870</v>
      </c>
      <c r="AE595" s="4">
        <v>824</v>
      </c>
      <c r="AF595" s="4">
        <v>88</v>
      </c>
      <c r="AG595" s="4">
        <v>22.38</v>
      </c>
      <c r="AH595" s="4">
        <v>0.51</v>
      </c>
      <c r="AI595" s="4">
        <v>976</v>
      </c>
      <c r="AJ595" s="4">
        <v>-1</v>
      </c>
      <c r="AK595" s="4">
        <v>0</v>
      </c>
      <c r="AL595" s="4">
        <v>22</v>
      </c>
      <c r="AM595" s="4">
        <v>191</v>
      </c>
      <c r="AN595" s="4">
        <v>190</v>
      </c>
      <c r="AO595" s="4">
        <v>3.3</v>
      </c>
      <c r="AP595" s="4">
        <v>195</v>
      </c>
      <c r="AQ595" s="4" t="s">
        <v>155</v>
      </c>
      <c r="AR595" s="4">
        <v>2</v>
      </c>
      <c r="AS595" s="5">
        <v>0.8806018518518518</v>
      </c>
      <c r="AT595" s="4">
        <v>47.164290999999999</v>
      </c>
      <c r="AU595" s="4">
        <v>-88.485515000000007</v>
      </c>
      <c r="AV595" s="4">
        <v>319</v>
      </c>
      <c r="AW595" s="4">
        <v>44.1</v>
      </c>
      <c r="AX595" s="4">
        <v>12</v>
      </c>
      <c r="AY595" s="4">
        <v>9</v>
      </c>
      <c r="AZ595" s="4" t="s">
        <v>424</v>
      </c>
      <c r="BA595" s="4">
        <v>1.5</v>
      </c>
      <c r="BB595" s="4">
        <v>1.7</v>
      </c>
      <c r="BC595" s="4">
        <v>2.4</v>
      </c>
      <c r="BD595" s="4">
        <v>14.063000000000001</v>
      </c>
      <c r="BE595" s="4">
        <v>14.09</v>
      </c>
      <c r="BF595" s="4">
        <v>1</v>
      </c>
      <c r="BG595" s="4">
        <v>14.891999999999999</v>
      </c>
      <c r="BH595" s="4">
        <v>2787.36</v>
      </c>
      <c r="BI595" s="4">
        <v>130.43799999999999</v>
      </c>
      <c r="BJ595" s="4">
        <v>20.661000000000001</v>
      </c>
      <c r="BK595" s="4">
        <v>0.54200000000000004</v>
      </c>
      <c r="BL595" s="4">
        <v>21.202999999999999</v>
      </c>
      <c r="BM595" s="4">
        <v>16.564</v>
      </c>
      <c r="BN595" s="4">
        <v>0.435</v>
      </c>
      <c r="BO595" s="4">
        <v>16.998999999999999</v>
      </c>
      <c r="BP595" s="4">
        <v>13.396599999999999</v>
      </c>
      <c r="BT595" s="4">
        <v>29.402000000000001</v>
      </c>
      <c r="BU595" s="4">
        <v>0.34249000000000002</v>
      </c>
      <c r="BV595" s="4">
        <v>-5</v>
      </c>
      <c r="BW595" s="4">
        <v>0.58479599999999998</v>
      </c>
      <c r="BX595" s="4">
        <v>8.3695989999999991</v>
      </c>
      <c r="BY595" s="4">
        <v>11.812879000000001</v>
      </c>
    </row>
    <row r="596" spans="1:77">
      <c r="A596" s="2">
        <v>42438</v>
      </c>
      <c r="B596" s="28">
        <v>0.67270192129629625</v>
      </c>
      <c r="C596" s="4">
        <v>14.01</v>
      </c>
      <c r="D596" s="4">
        <v>0.57079999999999997</v>
      </c>
      <c r="E596" s="4" t="s">
        <v>155</v>
      </c>
      <c r="F596" s="4">
        <v>5707.8089890000001</v>
      </c>
      <c r="G596" s="4">
        <v>693.5</v>
      </c>
      <c r="H596" s="4">
        <v>28.1</v>
      </c>
      <c r="I596" s="4">
        <v>1212.2</v>
      </c>
      <c r="K596" s="4">
        <v>0.2</v>
      </c>
      <c r="L596" s="4">
        <v>0.87309999999999999</v>
      </c>
      <c r="M596" s="4">
        <v>12.2317</v>
      </c>
      <c r="N596" s="4">
        <v>0.49830000000000002</v>
      </c>
      <c r="O596" s="4">
        <v>605.52380000000005</v>
      </c>
      <c r="P596" s="4">
        <v>24.500699999999998</v>
      </c>
      <c r="Q596" s="4">
        <v>630</v>
      </c>
      <c r="R596" s="4">
        <v>485.46050000000002</v>
      </c>
      <c r="S596" s="4">
        <v>19.642700000000001</v>
      </c>
      <c r="T596" s="4">
        <v>505.1</v>
      </c>
      <c r="U596" s="4">
        <v>1212.1981000000001</v>
      </c>
      <c r="X596" s="4">
        <v>0</v>
      </c>
      <c r="Y596" s="4">
        <v>0.17460000000000001</v>
      </c>
      <c r="Z596" s="4" t="s">
        <v>377</v>
      </c>
      <c r="AA596" s="4">
        <v>0</v>
      </c>
      <c r="AB596" s="4">
        <v>11.9</v>
      </c>
      <c r="AC596" s="4">
        <v>843</v>
      </c>
      <c r="AD596" s="4">
        <v>869</v>
      </c>
      <c r="AE596" s="4">
        <v>822</v>
      </c>
      <c r="AF596" s="4">
        <v>88</v>
      </c>
      <c r="AG596" s="4">
        <v>22.38</v>
      </c>
      <c r="AH596" s="4">
        <v>0.51</v>
      </c>
      <c r="AI596" s="4">
        <v>976</v>
      </c>
      <c r="AJ596" s="4">
        <v>-1</v>
      </c>
      <c r="AK596" s="4">
        <v>0</v>
      </c>
      <c r="AL596" s="4">
        <v>22</v>
      </c>
      <c r="AM596" s="4">
        <v>191</v>
      </c>
      <c r="AN596" s="4">
        <v>190</v>
      </c>
      <c r="AO596" s="4">
        <v>3.4</v>
      </c>
      <c r="AP596" s="4">
        <v>195</v>
      </c>
      <c r="AQ596" s="4" t="s">
        <v>155</v>
      </c>
      <c r="AR596" s="4">
        <v>2</v>
      </c>
      <c r="AS596" s="5">
        <v>0.88061342592592595</v>
      </c>
      <c r="AT596" s="4">
        <v>47.164361</v>
      </c>
      <c r="AU596" s="4">
        <v>-88.485748999999998</v>
      </c>
      <c r="AV596" s="4">
        <v>319.39999999999998</v>
      </c>
      <c r="AW596" s="4">
        <v>42.4</v>
      </c>
      <c r="AX596" s="4">
        <v>12</v>
      </c>
      <c r="AY596" s="4">
        <v>9</v>
      </c>
      <c r="AZ596" s="4" t="s">
        <v>424</v>
      </c>
      <c r="BA596" s="4">
        <v>1.24</v>
      </c>
      <c r="BB596" s="4">
        <v>1.7</v>
      </c>
      <c r="BC596" s="4">
        <v>2.2050000000000001</v>
      </c>
      <c r="BD596" s="4">
        <v>14.063000000000001</v>
      </c>
      <c r="BE596" s="4">
        <v>14.4</v>
      </c>
      <c r="BF596" s="4">
        <v>1.02</v>
      </c>
      <c r="BG596" s="4">
        <v>14.536</v>
      </c>
      <c r="BH596" s="4">
        <v>2886.7579999999998</v>
      </c>
      <c r="BI596" s="4">
        <v>74.855999999999995</v>
      </c>
      <c r="BJ596" s="4">
        <v>14.965</v>
      </c>
      <c r="BK596" s="4">
        <v>0.60599999999999998</v>
      </c>
      <c r="BL596" s="4">
        <v>15.571</v>
      </c>
      <c r="BM596" s="4">
        <v>11.997999999999999</v>
      </c>
      <c r="BN596" s="4">
        <v>0.48499999999999999</v>
      </c>
      <c r="BO596" s="4">
        <v>12.484</v>
      </c>
      <c r="BP596" s="4">
        <v>9.4601000000000006</v>
      </c>
      <c r="BT596" s="4">
        <v>29.965</v>
      </c>
      <c r="BU596" s="4">
        <v>0.31596000000000002</v>
      </c>
      <c r="BV596" s="4">
        <v>-5</v>
      </c>
      <c r="BW596" s="4">
        <v>0.58465299999999998</v>
      </c>
      <c r="BX596" s="4">
        <v>7.7212730000000001</v>
      </c>
      <c r="BY596" s="4">
        <v>11.809991</v>
      </c>
    </row>
    <row r="597" spans="1:77">
      <c r="A597" s="2">
        <v>42438</v>
      </c>
      <c r="B597" s="28">
        <v>0.6727134953703704</v>
      </c>
      <c r="C597" s="4">
        <v>14.109</v>
      </c>
      <c r="D597" s="4">
        <v>0.39660000000000001</v>
      </c>
      <c r="E597" s="4" t="s">
        <v>155</v>
      </c>
      <c r="F597" s="4">
        <v>3966.2359550000001</v>
      </c>
      <c r="G597" s="4">
        <v>440.4</v>
      </c>
      <c r="H597" s="4">
        <v>30</v>
      </c>
      <c r="I597" s="4">
        <v>820.9</v>
      </c>
      <c r="K597" s="4">
        <v>0.2</v>
      </c>
      <c r="L597" s="4">
        <v>0.87419999999999998</v>
      </c>
      <c r="M597" s="4">
        <v>12.3344</v>
      </c>
      <c r="N597" s="4">
        <v>0.34670000000000001</v>
      </c>
      <c r="O597" s="4">
        <v>385.02170000000001</v>
      </c>
      <c r="P597" s="4">
        <v>26.226299999999998</v>
      </c>
      <c r="Q597" s="4">
        <v>411.2</v>
      </c>
      <c r="R597" s="4">
        <v>308.67950000000002</v>
      </c>
      <c r="S597" s="4">
        <v>21.0261</v>
      </c>
      <c r="T597" s="4">
        <v>329.7</v>
      </c>
      <c r="U597" s="4">
        <v>820.89909999999998</v>
      </c>
      <c r="X597" s="4">
        <v>0</v>
      </c>
      <c r="Y597" s="4">
        <v>0.17480000000000001</v>
      </c>
      <c r="Z597" s="4" t="s">
        <v>377</v>
      </c>
      <c r="AA597" s="4">
        <v>0</v>
      </c>
      <c r="AB597" s="4">
        <v>11.8</v>
      </c>
      <c r="AC597" s="4">
        <v>842</v>
      </c>
      <c r="AD597" s="4">
        <v>868</v>
      </c>
      <c r="AE597" s="4">
        <v>822</v>
      </c>
      <c r="AF597" s="4">
        <v>88</v>
      </c>
      <c r="AG597" s="4">
        <v>22.38</v>
      </c>
      <c r="AH597" s="4">
        <v>0.51</v>
      </c>
      <c r="AI597" s="4">
        <v>976</v>
      </c>
      <c r="AJ597" s="4">
        <v>-1</v>
      </c>
      <c r="AK597" s="4">
        <v>0</v>
      </c>
      <c r="AL597" s="4">
        <v>22</v>
      </c>
      <c r="AM597" s="4">
        <v>191</v>
      </c>
      <c r="AN597" s="4">
        <v>190</v>
      </c>
      <c r="AO597" s="4">
        <v>3.3</v>
      </c>
      <c r="AP597" s="4">
        <v>195</v>
      </c>
      <c r="AQ597" s="4" t="s">
        <v>155</v>
      </c>
      <c r="AR597" s="4">
        <v>2</v>
      </c>
      <c r="AS597" s="5">
        <v>0.8806250000000001</v>
      </c>
      <c r="AT597" s="4">
        <v>47.164416000000003</v>
      </c>
      <c r="AU597" s="4">
        <v>-88.485974999999996</v>
      </c>
      <c r="AV597" s="4">
        <v>319.39999999999998</v>
      </c>
      <c r="AW597" s="4">
        <v>40.799999999999997</v>
      </c>
      <c r="AX597" s="4">
        <v>12</v>
      </c>
      <c r="AY597" s="4">
        <v>9</v>
      </c>
      <c r="AZ597" s="4" t="s">
        <v>424</v>
      </c>
      <c r="BA597" s="4">
        <v>1.23</v>
      </c>
      <c r="BB597" s="4">
        <v>1.83</v>
      </c>
      <c r="BC597" s="4">
        <v>2.2949999999999999</v>
      </c>
      <c r="BD597" s="4">
        <v>14.063000000000001</v>
      </c>
      <c r="BE597" s="4">
        <v>14.54</v>
      </c>
      <c r="BF597" s="4">
        <v>1.03</v>
      </c>
      <c r="BG597" s="4">
        <v>14.388999999999999</v>
      </c>
      <c r="BH597" s="4">
        <v>2931.145</v>
      </c>
      <c r="BI597" s="4">
        <v>52.444000000000003</v>
      </c>
      <c r="BJ597" s="4">
        <v>9.5820000000000007</v>
      </c>
      <c r="BK597" s="4">
        <v>0.65300000000000002</v>
      </c>
      <c r="BL597" s="4">
        <v>10.234</v>
      </c>
      <c r="BM597" s="4">
        <v>7.6820000000000004</v>
      </c>
      <c r="BN597" s="4">
        <v>0.52300000000000002</v>
      </c>
      <c r="BO597" s="4">
        <v>8.2050000000000001</v>
      </c>
      <c r="BP597" s="4">
        <v>6.4507000000000003</v>
      </c>
      <c r="BT597" s="4">
        <v>30.210999999999999</v>
      </c>
      <c r="BU597" s="4">
        <v>0.31618299999999999</v>
      </c>
      <c r="BV597" s="4">
        <v>-5</v>
      </c>
      <c r="BW597" s="4">
        <v>0.585449</v>
      </c>
      <c r="BX597" s="4">
        <v>7.7267219999999996</v>
      </c>
      <c r="BY597" s="4">
        <v>11.82607</v>
      </c>
    </row>
    <row r="598" spans="1:77">
      <c r="A598" s="2">
        <v>42438</v>
      </c>
      <c r="B598" s="28">
        <v>0.67272506944444455</v>
      </c>
      <c r="C598" s="4">
        <v>14.103</v>
      </c>
      <c r="D598" s="4">
        <v>0.60540000000000005</v>
      </c>
      <c r="E598" s="4" t="s">
        <v>155</v>
      </c>
      <c r="F598" s="4">
        <v>6054.0616970000001</v>
      </c>
      <c r="G598" s="4">
        <v>317</v>
      </c>
      <c r="H598" s="4">
        <v>30</v>
      </c>
      <c r="I598" s="4">
        <v>626.6</v>
      </c>
      <c r="K598" s="4">
        <v>0.2</v>
      </c>
      <c r="L598" s="4">
        <v>0.87260000000000004</v>
      </c>
      <c r="M598" s="4">
        <v>12.3063</v>
      </c>
      <c r="N598" s="4">
        <v>0.52829999999999999</v>
      </c>
      <c r="O598" s="4">
        <v>276.63150000000002</v>
      </c>
      <c r="P598" s="4">
        <v>26.177199999999999</v>
      </c>
      <c r="Q598" s="4">
        <v>302.8</v>
      </c>
      <c r="R598" s="4">
        <v>221.78100000000001</v>
      </c>
      <c r="S598" s="4">
        <v>20.986799999999999</v>
      </c>
      <c r="T598" s="4">
        <v>242.8</v>
      </c>
      <c r="U598" s="4">
        <v>626.61289999999997</v>
      </c>
      <c r="X598" s="4">
        <v>0</v>
      </c>
      <c r="Y598" s="4">
        <v>0.17449999999999999</v>
      </c>
      <c r="Z598" s="4" t="s">
        <v>377</v>
      </c>
      <c r="AA598" s="4">
        <v>0</v>
      </c>
      <c r="AB598" s="4">
        <v>11.8</v>
      </c>
      <c r="AC598" s="4">
        <v>841</v>
      </c>
      <c r="AD598" s="4">
        <v>865</v>
      </c>
      <c r="AE598" s="4">
        <v>822</v>
      </c>
      <c r="AF598" s="4">
        <v>88</v>
      </c>
      <c r="AG598" s="4">
        <v>22.38</v>
      </c>
      <c r="AH598" s="4">
        <v>0.51</v>
      </c>
      <c r="AI598" s="4">
        <v>976</v>
      </c>
      <c r="AJ598" s="4">
        <v>-1</v>
      </c>
      <c r="AK598" s="4">
        <v>0</v>
      </c>
      <c r="AL598" s="4">
        <v>22</v>
      </c>
      <c r="AM598" s="4">
        <v>191</v>
      </c>
      <c r="AN598" s="4">
        <v>190</v>
      </c>
      <c r="AO598" s="4">
        <v>3.2</v>
      </c>
      <c r="AP598" s="4">
        <v>195</v>
      </c>
      <c r="AQ598" s="4" t="s">
        <v>155</v>
      </c>
      <c r="AR598" s="4">
        <v>2</v>
      </c>
      <c r="AS598" s="5">
        <v>0.88063657407407403</v>
      </c>
      <c r="AT598" s="4">
        <v>47.164451999999997</v>
      </c>
      <c r="AU598" s="4">
        <v>-88.486197000000004</v>
      </c>
      <c r="AV598" s="4">
        <v>319.2</v>
      </c>
      <c r="AW598" s="4">
        <v>39.299999999999997</v>
      </c>
      <c r="AX598" s="4">
        <v>12</v>
      </c>
      <c r="AY598" s="4">
        <v>10</v>
      </c>
      <c r="AZ598" s="4" t="s">
        <v>425</v>
      </c>
      <c r="BA598" s="4">
        <v>1.365</v>
      </c>
      <c r="BB598" s="4">
        <v>1.9</v>
      </c>
      <c r="BC598" s="4">
        <v>2.4</v>
      </c>
      <c r="BD598" s="4">
        <v>14.063000000000001</v>
      </c>
      <c r="BE598" s="4">
        <v>14.35</v>
      </c>
      <c r="BF598" s="4">
        <v>1.02</v>
      </c>
      <c r="BG598" s="4">
        <v>14.603</v>
      </c>
      <c r="BH598" s="4">
        <v>2893.98</v>
      </c>
      <c r="BI598" s="4">
        <v>79.066999999999993</v>
      </c>
      <c r="BJ598" s="4">
        <v>6.8129999999999997</v>
      </c>
      <c r="BK598" s="4">
        <v>0.64500000000000002</v>
      </c>
      <c r="BL598" s="4">
        <v>7.4569999999999999</v>
      </c>
      <c r="BM598" s="4">
        <v>5.4619999999999997</v>
      </c>
      <c r="BN598" s="4">
        <v>0.51700000000000002</v>
      </c>
      <c r="BO598" s="4">
        <v>5.9790000000000001</v>
      </c>
      <c r="BP598" s="4">
        <v>4.8726000000000003</v>
      </c>
      <c r="BT598" s="4">
        <v>29.84</v>
      </c>
      <c r="BU598" s="4">
        <v>0.306205</v>
      </c>
      <c r="BV598" s="4">
        <v>-5</v>
      </c>
      <c r="BW598" s="4">
        <v>0.58389800000000003</v>
      </c>
      <c r="BX598" s="4">
        <v>7.4828840000000003</v>
      </c>
      <c r="BY598" s="4">
        <v>11.794739999999999</v>
      </c>
    </row>
    <row r="599" spans="1:77">
      <c r="A599" s="2">
        <v>42438</v>
      </c>
      <c r="B599" s="28">
        <v>0.67273664351851847</v>
      </c>
      <c r="C599" s="4">
        <v>13.991</v>
      </c>
      <c r="D599" s="4">
        <v>0.83860000000000001</v>
      </c>
      <c r="E599" s="4" t="s">
        <v>155</v>
      </c>
      <c r="F599" s="4">
        <v>8386.3870970000007</v>
      </c>
      <c r="G599" s="4">
        <v>200.9</v>
      </c>
      <c r="H599" s="4">
        <v>29.6</v>
      </c>
      <c r="I599" s="4">
        <v>566.1</v>
      </c>
      <c r="K599" s="4">
        <v>0.2</v>
      </c>
      <c r="L599" s="4">
        <v>0.87139999999999995</v>
      </c>
      <c r="M599" s="4">
        <v>12.1921</v>
      </c>
      <c r="N599" s="4">
        <v>0.73080000000000001</v>
      </c>
      <c r="O599" s="4">
        <v>175.0532</v>
      </c>
      <c r="P599" s="4">
        <v>25.789899999999999</v>
      </c>
      <c r="Q599" s="4">
        <v>200.8</v>
      </c>
      <c r="R599" s="4">
        <v>140.34370000000001</v>
      </c>
      <c r="S599" s="4">
        <v>20.676200000000001</v>
      </c>
      <c r="T599" s="4">
        <v>161</v>
      </c>
      <c r="U599" s="4">
        <v>566.05809999999997</v>
      </c>
      <c r="X599" s="4">
        <v>0</v>
      </c>
      <c r="Y599" s="4">
        <v>0.17430000000000001</v>
      </c>
      <c r="Z599" s="4" t="s">
        <v>377</v>
      </c>
      <c r="AA599" s="4">
        <v>0</v>
      </c>
      <c r="AB599" s="4">
        <v>11.9</v>
      </c>
      <c r="AC599" s="4">
        <v>840</v>
      </c>
      <c r="AD599" s="4">
        <v>862</v>
      </c>
      <c r="AE599" s="4">
        <v>820</v>
      </c>
      <c r="AF599" s="4">
        <v>88</v>
      </c>
      <c r="AG599" s="4">
        <v>22.38</v>
      </c>
      <c r="AH599" s="4">
        <v>0.51</v>
      </c>
      <c r="AI599" s="4">
        <v>976</v>
      </c>
      <c r="AJ599" s="4">
        <v>-1</v>
      </c>
      <c r="AK599" s="4">
        <v>0</v>
      </c>
      <c r="AL599" s="4">
        <v>22</v>
      </c>
      <c r="AM599" s="4">
        <v>191</v>
      </c>
      <c r="AN599" s="4">
        <v>190.6</v>
      </c>
      <c r="AO599" s="4">
        <v>3.1</v>
      </c>
      <c r="AP599" s="4">
        <v>195</v>
      </c>
      <c r="AQ599" s="4" t="s">
        <v>155</v>
      </c>
      <c r="AR599" s="4">
        <v>2</v>
      </c>
      <c r="AS599" s="5">
        <v>0.88064814814814818</v>
      </c>
      <c r="AT599" s="4">
        <v>47.164470999999999</v>
      </c>
      <c r="AU599" s="4">
        <v>-88.486419999999995</v>
      </c>
      <c r="AV599" s="4">
        <v>318.89999999999998</v>
      </c>
      <c r="AW599" s="4">
        <v>38.1</v>
      </c>
      <c r="AX599" s="4">
        <v>12</v>
      </c>
      <c r="AY599" s="4">
        <v>10</v>
      </c>
      <c r="AZ599" s="4" t="s">
        <v>425</v>
      </c>
      <c r="BA599" s="4">
        <v>1.4</v>
      </c>
      <c r="BB599" s="4">
        <v>2.0299999999999998</v>
      </c>
      <c r="BC599" s="4">
        <v>2.5299999999999998</v>
      </c>
      <c r="BD599" s="4">
        <v>14.063000000000001</v>
      </c>
      <c r="BE599" s="4">
        <v>14.22</v>
      </c>
      <c r="BF599" s="4">
        <v>1.01</v>
      </c>
      <c r="BG599" s="4">
        <v>14.756</v>
      </c>
      <c r="BH599" s="4">
        <v>2848.884</v>
      </c>
      <c r="BI599" s="4">
        <v>108.685</v>
      </c>
      <c r="BJ599" s="4">
        <v>4.2839999999999998</v>
      </c>
      <c r="BK599" s="4">
        <v>0.63100000000000001</v>
      </c>
      <c r="BL599" s="4">
        <v>4.915</v>
      </c>
      <c r="BM599" s="4">
        <v>3.4340000000000002</v>
      </c>
      <c r="BN599" s="4">
        <v>0.50600000000000001</v>
      </c>
      <c r="BO599" s="4">
        <v>3.94</v>
      </c>
      <c r="BP599" s="4">
        <v>4.3737000000000004</v>
      </c>
      <c r="BT599" s="4">
        <v>29.611000000000001</v>
      </c>
      <c r="BU599" s="4">
        <v>0.29867300000000002</v>
      </c>
      <c r="BV599" s="4">
        <v>-5</v>
      </c>
      <c r="BW599" s="4">
        <v>0.58410200000000001</v>
      </c>
      <c r="BX599" s="4">
        <v>7.2988220000000004</v>
      </c>
      <c r="BY599" s="4">
        <v>11.798859999999999</v>
      </c>
    </row>
    <row r="600" spans="1:77">
      <c r="A600" s="2">
        <v>42438</v>
      </c>
      <c r="B600" s="28">
        <v>0.67274821759259262</v>
      </c>
      <c r="C600" s="4">
        <v>13.678000000000001</v>
      </c>
      <c r="D600" s="4">
        <v>1.232</v>
      </c>
      <c r="E600" s="4" t="s">
        <v>155</v>
      </c>
      <c r="F600" s="4">
        <v>12319.7</v>
      </c>
      <c r="G600" s="4">
        <v>165.2</v>
      </c>
      <c r="H600" s="4">
        <v>27.6</v>
      </c>
      <c r="I600" s="4">
        <v>554.4</v>
      </c>
      <c r="K600" s="4">
        <v>0.1</v>
      </c>
      <c r="L600" s="4">
        <v>0.87029999999999996</v>
      </c>
      <c r="M600" s="4">
        <v>11.9049</v>
      </c>
      <c r="N600" s="4">
        <v>1.0722</v>
      </c>
      <c r="O600" s="4">
        <v>143.7741</v>
      </c>
      <c r="P600" s="4">
        <v>24.021599999999999</v>
      </c>
      <c r="Q600" s="4">
        <v>167.8</v>
      </c>
      <c r="R600" s="4">
        <v>115.2666</v>
      </c>
      <c r="S600" s="4">
        <v>19.258600000000001</v>
      </c>
      <c r="T600" s="4">
        <v>134.5</v>
      </c>
      <c r="U600" s="4">
        <v>554.39089999999999</v>
      </c>
      <c r="X600" s="4">
        <v>0</v>
      </c>
      <c r="Y600" s="4">
        <v>8.6999999999999994E-2</v>
      </c>
      <c r="Z600" s="4" t="s">
        <v>377</v>
      </c>
      <c r="AA600" s="4">
        <v>0</v>
      </c>
      <c r="AB600" s="4">
        <v>11.9</v>
      </c>
      <c r="AC600" s="4">
        <v>838</v>
      </c>
      <c r="AD600" s="4">
        <v>861</v>
      </c>
      <c r="AE600" s="4">
        <v>819</v>
      </c>
      <c r="AF600" s="4">
        <v>88</v>
      </c>
      <c r="AG600" s="4">
        <v>22.38</v>
      </c>
      <c r="AH600" s="4">
        <v>0.51</v>
      </c>
      <c r="AI600" s="4">
        <v>976</v>
      </c>
      <c r="AJ600" s="4">
        <v>-1</v>
      </c>
      <c r="AK600" s="4">
        <v>0</v>
      </c>
      <c r="AL600" s="4">
        <v>22</v>
      </c>
      <c r="AM600" s="4">
        <v>191</v>
      </c>
      <c r="AN600" s="4">
        <v>190.4</v>
      </c>
      <c r="AO600" s="4">
        <v>3.1</v>
      </c>
      <c r="AP600" s="4">
        <v>195</v>
      </c>
      <c r="AQ600" s="4" t="s">
        <v>155</v>
      </c>
      <c r="AR600" s="4">
        <v>2</v>
      </c>
      <c r="AS600" s="5">
        <v>0.88065972222222222</v>
      </c>
      <c r="AT600" s="4">
        <v>47.164472000000004</v>
      </c>
      <c r="AU600" s="4">
        <v>-88.486637000000002</v>
      </c>
      <c r="AV600" s="4">
        <v>318.7</v>
      </c>
      <c r="AW600" s="4">
        <v>36.9</v>
      </c>
      <c r="AX600" s="4">
        <v>12</v>
      </c>
      <c r="AY600" s="4">
        <v>10</v>
      </c>
      <c r="AZ600" s="4" t="s">
        <v>425</v>
      </c>
      <c r="BA600" s="4">
        <v>1.53</v>
      </c>
      <c r="BB600" s="4">
        <v>2.165</v>
      </c>
      <c r="BC600" s="4">
        <v>2.73</v>
      </c>
      <c r="BD600" s="4">
        <v>14.063000000000001</v>
      </c>
      <c r="BE600" s="4">
        <v>14.09</v>
      </c>
      <c r="BF600" s="4">
        <v>1</v>
      </c>
      <c r="BG600" s="4">
        <v>14.896000000000001</v>
      </c>
      <c r="BH600" s="4">
        <v>2770.3960000000002</v>
      </c>
      <c r="BI600" s="4">
        <v>158.81399999999999</v>
      </c>
      <c r="BJ600" s="4">
        <v>3.504</v>
      </c>
      <c r="BK600" s="4">
        <v>0.58499999999999996</v>
      </c>
      <c r="BL600" s="4">
        <v>4.0890000000000004</v>
      </c>
      <c r="BM600" s="4">
        <v>2.8090000000000002</v>
      </c>
      <c r="BN600" s="4">
        <v>0.46899999999999997</v>
      </c>
      <c r="BO600" s="4">
        <v>3.278</v>
      </c>
      <c r="BP600" s="4">
        <v>4.2660999999999998</v>
      </c>
      <c r="BT600" s="4">
        <v>14.727</v>
      </c>
      <c r="BU600" s="4">
        <v>0.30955100000000002</v>
      </c>
      <c r="BV600" s="4">
        <v>-5</v>
      </c>
      <c r="BW600" s="4">
        <v>0.58334699999999995</v>
      </c>
      <c r="BX600" s="4">
        <v>7.5646529999999998</v>
      </c>
      <c r="BY600" s="4">
        <v>11.783609</v>
      </c>
    </row>
    <row r="601" spans="1:77">
      <c r="A601" s="2">
        <v>42438</v>
      </c>
      <c r="B601" s="28">
        <v>0.67275979166666666</v>
      </c>
      <c r="C601" s="4">
        <v>13.519</v>
      </c>
      <c r="D601" s="4">
        <v>1.8401000000000001</v>
      </c>
      <c r="E601" s="4" t="s">
        <v>155</v>
      </c>
      <c r="F601" s="4">
        <v>18401.066666999999</v>
      </c>
      <c r="G601" s="4">
        <v>159.69999999999999</v>
      </c>
      <c r="H601" s="4">
        <v>27.1</v>
      </c>
      <c r="I601" s="4">
        <v>743.4</v>
      </c>
      <c r="K601" s="4">
        <v>0.1</v>
      </c>
      <c r="L601" s="4">
        <v>0.86599999999999999</v>
      </c>
      <c r="M601" s="4">
        <v>11.7075</v>
      </c>
      <c r="N601" s="4">
        <v>1.5935999999999999</v>
      </c>
      <c r="O601" s="4">
        <v>138.2962</v>
      </c>
      <c r="P601" s="4">
        <v>23.448399999999999</v>
      </c>
      <c r="Q601" s="4">
        <v>161.69999999999999</v>
      </c>
      <c r="R601" s="4">
        <v>110.87479999999999</v>
      </c>
      <c r="S601" s="4">
        <v>18.799099999999999</v>
      </c>
      <c r="T601" s="4">
        <v>129.69999999999999</v>
      </c>
      <c r="U601" s="4">
        <v>743.41639999999995</v>
      </c>
      <c r="X601" s="4">
        <v>0</v>
      </c>
      <c r="Y601" s="4">
        <v>8.6599999999999996E-2</v>
      </c>
      <c r="Z601" s="4" t="s">
        <v>377</v>
      </c>
      <c r="AA601" s="4">
        <v>0</v>
      </c>
      <c r="AB601" s="4">
        <v>11.8</v>
      </c>
      <c r="AC601" s="4">
        <v>838</v>
      </c>
      <c r="AD601" s="4">
        <v>862</v>
      </c>
      <c r="AE601" s="4">
        <v>821</v>
      </c>
      <c r="AF601" s="4">
        <v>88</v>
      </c>
      <c r="AG601" s="4">
        <v>22.38</v>
      </c>
      <c r="AH601" s="4">
        <v>0.51</v>
      </c>
      <c r="AI601" s="4">
        <v>976</v>
      </c>
      <c r="AJ601" s="4">
        <v>-1</v>
      </c>
      <c r="AK601" s="4">
        <v>0</v>
      </c>
      <c r="AL601" s="4">
        <v>22</v>
      </c>
      <c r="AM601" s="4">
        <v>191</v>
      </c>
      <c r="AN601" s="4">
        <v>190</v>
      </c>
      <c r="AO601" s="4">
        <v>3.1</v>
      </c>
      <c r="AP601" s="4">
        <v>195</v>
      </c>
      <c r="AQ601" s="4" t="s">
        <v>155</v>
      </c>
      <c r="AR601" s="4">
        <v>2</v>
      </c>
      <c r="AS601" s="5">
        <v>0.88067129629629637</v>
      </c>
      <c r="AT601" s="4">
        <v>47.164465</v>
      </c>
      <c r="AU601" s="4">
        <v>-88.486846999999997</v>
      </c>
      <c r="AV601" s="4">
        <v>318.60000000000002</v>
      </c>
      <c r="AW601" s="4">
        <v>35.1</v>
      </c>
      <c r="AX601" s="4">
        <v>12</v>
      </c>
      <c r="AY601" s="4">
        <v>10</v>
      </c>
      <c r="AZ601" s="4" t="s">
        <v>425</v>
      </c>
      <c r="BA601" s="4">
        <v>1.6</v>
      </c>
      <c r="BB601" s="4">
        <v>1.94</v>
      </c>
      <c r="BC601" s="4">
        <v>2.605</v>
      </c>
      <c r="BD601" s="4">
        <v>14.063000000000001</v>
      </c>
      <c r="BE601" s="4">
        <v>13.61</v>
      </c>
      <c r="BF601" s="4">
        <v>0.97</v>
      </c>
      <c r="BG601" s="4">
        <v>15.471</v>
      </c>
      <c r="BH601" s="4">
        <v>2654.4009999999998</v>
      </c>
      <c r="BI601" s="4">
        <v>229.959</v>
      </c>
      <c r="BJ601" s="4">
        <v>3.2839999999999998</v>
      </c>
      <c r="BK601" s="4">
        <v>0.55700000000000005</v>
      </c>
      <c r="BL601" s="4">
        <v>3.84</v>
      </c>
      <c r="BM601" s="4">
        <v>2.633</v>
      </c>
      <c r="BN601" s="4">
        <v>0.44600000000000001</v>
      </c>
      <c r="BO601" s="4">
        <v>3.0790000000000002</v>
      </c>
      <c r="BP601" s="4">
        <v>5.5735000000000001</v>
      </c>
      <c r="BT601" s="4">
        <v>14.276999999999999</v>
      </c>
      <c r="BU601" s="4">
        <v>0.28412900000000002</v>
      </c>
      <c r="BV601" s="4">
        <v>-5</v>
      </c>
      <c r="BW601" s="4">
        <v>0.58255000000000001</v>
      </c>
      <c r="BX601" s="4">
        <v>6.9433990000000003</v>
      </c>
      <c r="BY601" s="4">
        <v>11.767519</v>
      </c>
    </row>
    <row r="602" spans="1:77">
      <c r="A602" s="2">
        <v>42438</v>
      </c>
      <c r="B602" s="28">
        <v>0.67277136574074081</v>
      </c>
      <c r="C602" s="4">
        <v>13.552</v>
      </c>
      <c r="D602" s="4">
        <v>1.3668</v>
      </c>
      <c r="E602" s="4" t="s">
        <v>155</v>
      </c>
      <c r="F602" s="4">
        <v>13667.733333</v>
      </c>
      <c r="G602" s="4">
        <v>195</v>
      </c>
      <c r="H602" s="4">
        <v>20.6</v>
      </c>
      <c r="I602" s="4">
        <v>822.4</v>
      </c>
      <c r="K602" s="4">
        <v>0.1</v>
      </c>
      <c r="L602" s="4">
        <v>0.86990000000000001</v>
      </c>
      <c r="M602" s="4">
        <v>11.7883</v>
      </c>
      <c r="N602" s="4">
        <v>1.1889000000000001</v>
      </c>
      <c r="O602" s="4">
        <v>169.5993</v>
      </c>
      <c r="P602" s="4">
        <v>17.919499999999999</v>
      </c>
      <c r="Q602" s="4">
        <v>187.5</v>
      </c>
      <c r="R602" s="4">
        <v>135.97110000000001</v>
      </c>
      <c r="S602" s="4">
        <v>14.366400000000001</v>
      </c>
      <c r="T602" s="4">
        <v>150.30000000000001</v>
      </c>
      <c r="U602" s="4">
        <v>822.42150000000004</v>
      </c>
      <c r="X602" s="4">
        <v>0</v>
      </c>
      <c r="Y602" s="4">
        <v>8.6999999999999994E-2</v>
      </c>
      <c r="Z602" s="4" t="s">
        <v>377</v>
      </c>
      <c r="AA602" s="4">
        <v>0</v>
      </c>
      <c r="AB602" s="4">
        <v>11.8</v>
      </c>
      <c r="AC602" s="4">
        <v>837</v>
      </c>
      <c r="AD602" s="4">
        <v>862</v>
      </c>
      <c r="AE602" s="4">
        <v>822</v>
      </c>
      <c r="AF602" s="4">
        <v>88</v>
      </c>
      <c r="AG602" s="4">
        <v>22.38</v>
      </c>
      <c r="AH602" s="4">
        <v>0.51</v>
      </c>
      <c r="AI602" s="4">
        <v>976</v>
      </c>
      <c r="AJ602" s="4">
        <v>-1</v>
      </c>
      <c r="AK602" s="4">
        <v>0</v>
      </c>
      <c r="AL602" s="4">
        <v>22</v>
      </c>
      <c r="AM602" s="4">
        <v>191</v>
      </c>
      <c r="AN602" s="4">
        <v>190.6</v>
      </c>
      <c r="AO602" s="4">
        <v>3.1</v>
      </c>
      <c r="AP602" s="4">
        <v>195</v>
      </c>
      <c r="AQ602" s="4" t="s">
        <v>155</v>
      </c>
      <c r="AR602" s="4">
        <v>2</v>
      </c>
      <c r="AS602" s="5">
        <v>0.8806828703703703</v>
      </c>
      <c r="AT602" s="4">
        <v>47.164442999999999</v>
      </c>
      <c r="AU602" s="4">
        <v>-88.487042000000002</v>
      </c>
      <c r="AV602" s="4">
        <v>318.60000000000002</v>
      </c>
      <c r="AW602" s="4">
        <v>33.6</v>
      </c>
      <c r="AX602" s="4">
        <v>12</v>
      </c>
      <c r="AY602" s="4">
        <v>10</v>
      </c>
      <c r="AZ602" s="4" t="s">
        <v>425</v>
      </c>
      <c r="BA602" s="4">
        <v>1.665</v>
      </c>
      <c r="BB602" s="4">
        <v>1.28</v>
      </c>
      <c r="BC602" s="4">
        <v>2.5</v>
      </c>
      <c r="BD602" s="4">
        <v>14.063000000000001</v>
      </c>
      <c r="BE602" s="4">
        <v>14.04</v>
      </c>
      <c r="BF602" s="4">
        <v>1</v>
      </c>
      <c r="BG602" s="4">
        <v>14.958</v>
      </c>
      <c r="BH602" s="4">
        <v>2737.5920000000001</v>
      </c>
      <c r="BI602" s="4">
        <v>175.732</v>
      </c>
      <c r="BJ602" s="4">
        <v>4.125</v>
      </c>
      <c r="BK602" s="4">
        <v>0.436</v>
      </c>
      <c r="BL602" s="4">
        <v>4.5599999999999996</v>
      </c>
      <c r="BM602" s="4">
        <v>3.3069999999999999</v>
      </c>
      <c r="BN602" s="4">
        <v>0.34899999999999998</v>
      </c>
      <c r="BO602" s="4">
        <v>3.6560000000000001</v>
      </c>
      <c r="BP602" s="4">
        <v>6.3155000000000001</v>
      </c>
      <c r="BT602" s="4">
        <v>14.688000000000001</v>
      </c>
      <c r="BU602" s="4">
        <v>0.25584299999999999</v>
      </c>
      <c r="BV602" s="4">
        <v>-5</v>
      </c>
      <c r="BW602" s="4">
        <v>0.58244899999999999</v>
      </c>
      <c r="BX602" s="4">
        <v>6.2521589999999998</v>
      </c>
      <c r="BY602" s="4">
        <v>11.765478999999999</v>
      </c>
    </row>
    <row r="603" spans="1:77">
      <c r="A603" s="2">
        <v>42438</v>
      </c>
      <c r="B603" s="28">
        <v>0.67278293981481474</v>
      </c>
      <c r="C603" s="4">
        <v>13.287000000000001</v>
      </c>
      <c r="D603" s="4">
        <v>1.9091</v>
      </c>
      <c r="E603" s="4" t="s">
        <v>155</v>
      </c>
      <c r="F603" s="4">
        <v>19091.251043</v>
      </c>
      <c r="G603" s="4">
        <v>270.7</v>
      </c>
      <c r="H603" s="4">
        <v>20.399999999999999</v>
      </c>
      <c r="I603" s="4">
        <v>771.2</v>
      </c>
      <c r="K603" s="4">
        <v>0.1</v>
      </c>
      <c r="L603" s="4">
        <v>0.86709999999999998</v>
      </c>
      <c r="M603" s="4">
        <v>11.521599999999999</v>
      </c>
      <c r="N603" s="4">
        <v>1.6555</v>
      </c>
      <c r="O603" s="4">
        <v>234.75569999999999</v>
      </c>
      <c r="P603" s="4">
        <v>17.689599999999999</v>
      </c>
      <c r="Q603" s="4">
        <v>252.4</v>
      </c>
      <c r="R603" s="4">
        <v>188.20830000000001</v>
      </c>
      <c r="S603" s="4">
        <v>14.1821</v>
      </c>
      <c r="T603" s="4">
        <v>202.4</v>
      </c>
      <c r="U603" s="4">
        <v>771.2</v>
      </c>
      <c r="X603" s="4">
        <v>0</v>
      </c>
      <c r="Y603" s="4">
        <v>8.6699999999999999E-2</v>
      </c>
      <c r="Z603" s="4" t="s">
        <v>377</v>
      </c>
      <c r="AA603" s="4">
        <v>0</v>
      </c>
      <c r="AB603" s="4">
        <v>11.7</v>
      </c>
      <c r="AC603" s="4">
        <v>837</v>
      </c>
      <c r="AD603" s="4">
        <v>860</v>
      </c>
      <c r="AE603" s="4">
        <v>824</v>
      </c>
      <c r="AF603" s="4">
        <v>88</v>
      </c>
      <c r="AG603" s="4">
        <v>22.38</v>
      </c>
      <c r="AH603" s="4">
        <v>0.51</v>
      </c>
      <c r="AI603" s="4">
        <v>976</v>
      </c>
      <c r="AJ603" s="4">
        <v>-1</v>
      </c>
      <c r="AK603" s="4">
        <v>0</v>
      </c>
      <c r="AL603" s="4">
        <v>22</v>
      </c>
      <c r="AM603" s="4">
        <v>191</v>
      </c>
      <c r="AN603" s="4">
        <v>190.4</v>
      </c>
      <c r="AO603" s="4">
        <v>3</v>
      </c>
      <c r="AP603" s="4">
        <v>195</v>
      </c>
      <c r="AQ603" s="4" t="s">
        <v>155</v>
      </c>
      <c r="AR603" s="4">
        <v>2</v>
      </c>
      <c r="AS603" s="5">
        <v>0.88069444444444445</v>
      </c>
      <c r="AT603" s="4">
        <v>47.164406999999997</v>
      </c>
      <c r="AU603" s="4">
        <v>-88.487221000000005</v>
      </c>
      <c r="AV603" s="4">
        <v>318.7</v>
      </c>
      <c r="AW603" s="4">
        <v>32</v>
      </c>
      <c r="AX603" s="4">
        <v>12</v>
      </c>
      <c r="AY603" s="4">
        <v>10</v>
      </c>
      <c r="AZ603" s="4" t="s">
        <v>425</v>
      </c>
      <c r="BA603" s="4">
        <v>1.7</v>
      </c>
      <c r="BB603" s="4">
        <v>1</v>
      </c>
      <c r="BC603" s="4">
        <v>2.5</v>
      </c>
      <c r="BD603" s="4">
        <v>14.063000000000001</v>
      </c>
      <c r="BE603" s="4">
        <v>13.74</v>
      </c>
      <c r="BF603" s="4">
        <v>0.98</v>
      </c>
      <c r="BG603" s="4">
        <v>15.321999999999999</v>
      </c>
      <c r="BH603" s="4">
        <v>2636.2130000000002</v>
      </c>
      <c r="BI603" s="4">
        <v>241.08199999999999</v>
      </c>
      <c r="BJ603" s="4">
        <v>5.625</v>
      </c>
      <c r="BK603" s="4">
        <v>0.42399999999999999</v>
      </c>
      <c r="BL603" s="4">
        <v>6.0490000000000004</v>
      </c>
      <c r="BM603" s="4">
        <v>4.51</v>
      </c>
      <c r="BN603" s="4">
        <v>0.34</v>
      </c>
      <c r="BO603" s="4">
        <v>4.8490000000000002</v>
      </c>
      <c r="BP603" s="4">
        <v>5.8349000000000002</v>
      </c>
      <c r="BT603" s="4">
        <v>14.426</v>
      </c>
      <c r="BU603" s="4">
        <v>0.25110199999999999</v>
      </c>
      <c r="BV603" s="4">
        <v>-5</v>
      </c>
      <c r="BW603" s="4">
        <v>0.58199999999999996</v>
      </c>
      <c r="BX603" s="4">
        <v>6.1363050000000001</v>
      </c>
      <c r="BY603" s="4">
        <v>11.756399999999999</v>
      </c>
    </row>
    <row r="604" spans="1:77">
      <c r="A604" s="2">
        <v>42438</v>
      </c>
      <c r="B604" s="28">
        <v>0.67279451388888889</v>
      </c>
      <c r="C604" s="4">
        <v>13.101000000000001</v>
      </c>
      <c r="D604" s="4">
        <v>2.0651000000000002</v>
      </c>
      <c r="E604" s="4" t="s">
        <v>155</v>
      </c>
      <c r="F604" s="4">
        <v>20650.551249</v>
      </c>
      <c r="G604" s="4">
        <v>212.6</v>
      </c>
      <c r="H604" s="4">
        <v>18.100000000000001</v>
      </c>
      <c r="I604" s="4">
        <v>760.4</v>
      </c>
      <c r="K604" s="4">
        <v>0.1</v>
      </c>
      <c r="L604" s="4">
        <v>0.86719999999999997</v>
      </c>
      <c r="M604" s="4">
        <v>11.3611</v>
      </c>
      <c r="N604" s="4">
        <v>1.7907999999999999</v>
      </c>
      <c r="O604" s="4">
        <v>184.38239999999999</v>
      </c>
      <c r="P604" s="4">
        <v>15.685600000000001</v>
      </c>
      <c r="Q604" s="4">
        <v>200.1</v>
      </c>
      <c r="R604" s="4">
        <v>147.82300000000001</v>
      </c>
      <c r="S604" s="4">
        <v>12.5755</v>
      </c>
      <c r="T604" s="4">
        <v>160.4</v>
      </c>
      <c r="U604" s="4">
        <v>760.43280000000004</v>
      </c>
      <c r="X604" s="4">
        <v>0</v>
      </c>
      <c r="Y604" s="4">
        <v>8.6699999999999999E-2</v>
      </c>
      <c r="Z604" s="4" t="s">
        <v>377</v>
      </c>
      <c r="AA604" s="4">
        <v>0</v>
      </c>
      <c r="AB604" s="4">
        <v>11.8</v>
      </c>
      <c r="AC604" s="4">
        <v>838</v>
      </c>
      <c r="AD604" s="4">
        <v>861</v>
      </c>
      <c r="AE604" s="4">
        <v>826</v>
      </c>
      <c r="AF604" s="4">
        <v>88</v>
      </c>
      <c r="AG604" s="4">
        <v>22.38</v>
      </c>
      <c r="AH604" s="4">
        <v>0.51</v>
      </c>
      <c r="AI604" s="4">
        <v>976</v>
      </c>
      <c r="AJ604" s="4">
        <v>-1</v>
      </c>
      <c r="AK604" s="4">
        <v>0</v>
      </c>
      <c r="AL604" s="4">
        <v>22</v>
      </c>
      <c r="AM604" s="4">
        <v>190.4</v>
      </c>
      <c r="AN604" s="4">
        <v>190</v>
      </c>
      <c r="AO604" s="4">
        <v>3.1</v>
      </c>
      <c r="AP604" s="4">
        <v>195</v>
      </c>
      <c r="AQ604" s="4" t="s">
        <v>155</v>
      </c>
      <c r="AR604" s="4">
        <v>2</v>
      </c>
      <c r="AS604" s="5">
        <v>0.8807060185185186</v>
      </c>
      <c r="AT604" s="4">
        <v>47.164366999999999</v>
      </c>
      <c r="AU604" s="4">
        <v>-88.487396000000004</v>
      </c>
      <c r="AV604" s="4">
        <v>318.7</v>
      </c>
      <c r="AW604" s="4">
        <v>30.9</v>
      </c>
      <c r="AX604" s="4">
        <v>12</v>
      </c>
      <c r="AY604" s="4">
        <v>10</v>
      </c>
      <c r="AZ604" s="4" t="s">
        <v>425</v>
      </c>
      <c r="BA604" s="4">
        <v>1.3753249999999999</v>
      </c>
      <c r="BB604" s="4">
        <v>1.064935</v>
      </c>
      <c r="BC604" s="4">
        <v>2.1103900000000002</v>
      </c>
      <c r="BD604" s="4">
        <v>14.063000000000001</v>
      </c>
      <c r="BE604" s="4">
        <v>13.74</v>
      </c>
      <c r="BF604" s="4">
        <v>0.98</v>
      </c>
      <c r="BG604" s="4">
        <v>15.311999999999999</v>
      </c>
      <c r="BH604" s="4">
        <v>2604.6489999999999</v>
      </c>
      <c r="BI604" s="4">
        <v>261.31400000000002</v>
      </c>
      <c r="BJ604" s="4">
        <v>4.4269999999999996</v>
      </c>
      <c r="BK604" s="4">
        <v>0.377</v>
      </c>
      <c r="BL604" s="4">
        <v>4.8029999999999999</v>
      </c>
      <c r="BM604" s="4">
        <v>3.5489999999999999</v>
      </c>
      <c r="BN604" s="4">
        <v>0.30199999999999999</v>
      </c>
      <c r="BO604" s="4">
        <v>3.851</v>
      </c>
      <c r="BP604" s="4">
        <v>5.7648000000000001</v>
      </c>
      <c r="BT604" s="4">
        <v>14.456</v>
      </c>
      <c r="BU604" s="4">
        <v>0.214532</v>
      </c>
      <c r="BV604" s="4">
        <v>-5</v>
      </c>
      <c r="BW604" s="4">
        <v>0.58365299999999998</v>
      </c>
      <c r="BX604" s="4">
        <v>5.2426259999999996</v>
      </c>
      <c r="BY604" s="4">
        <v>11.789790999999999</v>
      </c>
    </row>
    <row r="605" spans="1:77">
      <c r="A605" s="2">
        <v>42438</v>
      </c>
      <c r="B605" s="28">
        <v>0.67280608796296304</v>
      </c>
      <c r="C605" s="4">
        <v>13.433999999999999</v>
      </c>
      <c r="D605" s="4">
        <v>1.5505</v>
      </c>
      <c r="E605" s="4" t="s">
        <v>155</v>
      </c>
      <c r="F605" s="4">
        <v>15504.696846999999</v>
      </c>
      <c r="G605" s="4">
        <v>110.8</v>
      </c>
      <c r="H605" s="4">
        <v>18</v>
      </c>
      <c r="I605" s="4">
        <v>448.6</v>
      </c>
      <c r="K605" s="4">
        <v>0.1</v>
      </c>
      <c r="L605" s="4">
        <v>0.86960000000000004</v>
      </c>
      <c r="M605" s="4">
        <v>11.681800000000001</v>
      </c>
      <c r="N605" s="4">
        <v>1.3482000000000001</v>
      </c>
      <c r="O605" s="4">
        <v>96.366299999999995</v>
      </c>
      <c r="P605" s="4">
        <v>15.662800000000001</v>
      </c>
      <c r="Q605" s="4">
        <v>112</v>
      </c>
      <c r="R605" s="4">
        <v>77.258799999999994</v>
      </c>
      <c r="S605" s="4">
        <v>12.5572</v>
      </c>
      <c r="T605" s="4">
        <v>89.8</v>
      </c>
      <c r="U605" s="4">
        <v>448.55950000000001</v>
      </c>
      <c r="X605" s="4">
        <v>0</v>
      </c>
      <c r="Y605" s="4">
        <v>8.6999999999999994E-2</v>
      </c>
      <c r="Z605" s="4" t="s">
        <v>377</v>
      </c>
      <c r="AA605" s="4">
        <v>0</v>
      </c>
      <c r="AB605" s="4">
        <v>11.7</v>
      </c>
      <c r="AC605" s="4">
        <v>840</v>
      </c>
      <c r="AD605" s="4">
        <v>863</v>
      </c>
      <c r="AE605" s="4">
        <v>829</v>
      </c>
      <c r="AF605" s="4">
        <v>88</v>
      </c>
      <c r="AG605" s="4">
        <v>22.38</v>
      </c>
      <c r="AH605" s="4">
        <v>0.51</v>
      </c>
      <c r="AI605" s="4">
        <v>976</v>
      </c>
      <c r="AJ605" s="4">
        <v>-1</v>
      </c>
      <c r="AK605" s="4">
        <v>0</v>
      </c>
      <c r="AL605" s="4">
        <v>22</v>
      </c>
      <c r="AM605" s="4">
        <v>190</v>
      </c>
      <c r="AN605" s="4">
        <v>190</v>
      </c>
      <c r="AO605" s="4">
        <v>3.3</v>
      </c>
      <c r="AP605" s="4">
        <v>195</v>
      </c>
      <c r="AQ605" s="4" t="s">
        <v>155</v>
      </c>
      <c r="AR605" s="4">
        <v>2</v>
      </c>
      <c r="AS605" s="5">
        <v>0.88071759259259252</v>
      </c>
      <c r="AT605" s="4">
        <v>47.164326000000003</v>
      </c>
      <c r="AU605" s="4">
        <v>-88.487565000000004</v>
      </c>
      <c r="AV605" s="4">
        <v>318.8</v>
      </c>
      <c r="AW605" s="4">
        <v>30.1</v>
      </c>
      <c r="AX605" s="4">
        <v>12</v>
      </c>
      <c r="AY605" s="4">
        <v>10</v>
      </c>
      <c r="AZ605" s="4" t="s">
        <v>425</v>
      </c>
      <c r="BA605" s="4">
        <v>1.2</v>
      </c>
      <c r="BB605" s="4">
        <v>1.164965</v>
      </c>
      <c r="BC605" s="4">
        <v>2.0299299999999998</v>
      </c>
      <c r="BD605" s="4">
        <v>14.063000000000001</v>
      </c>
      <c r="BE605" s="4">
        <v>14</v>
      </c>
      <c r="BF605" s="4">
        <v>1</v>
      </c>
      <c r="BG605" s="4">
        <v>15</v>
      </c>
      <c r="BH605" s="4">
        <v>2709.6460000000002</v>
      </c>
      <c r="BI605" s="4">
        <v>199.041</v>
      </c>
      <c r="BJ605" s="4">
        <v>2.3410000000000002</v>
      </c>
      <c r="BK605" s="4">
        <v>0.38</v>
      </c>
      <c r="BL605" s="4">
        <v>2.7210000000000001</v>
      </c>
      <c r="BM605" s="4">
        <v>1.877</v>
      </c>
      <c r="BN605" s="4">
        <v>0.30499999999999999</v>
      </c>
      <c r="BO605" s="4">
        <v>2.1819999999999999</v>
      </c>
      <c r="BP605" s="4">
        <v>3.4405000000000001</v>
      </c>
      <c r="BT605" s="4">
        <v>14.666</v>
      </c>
      <c r="BU605" s="4">
        <v>0.186755</v>
      </c>
      <c r="BV605" s="4">
        <v>-5</v>
      </c>
      <c r="BW605" s="4">
        <v>0.58389800000000003</v>
      </c>
      <c r="BX605" s="4">
        <v>4.5638259999999997</v>
      </c>
      <c r="BY605" s="4">
        <v>11.794739999999999</v>
      </c>
    </row>
    <row r="606" spans="1:77">
      <c r="A606" s="2">
        <v>42438</v>
      </c>
      <c r="B606" s="28">
        <v>0.67281766203703697</v>
      </c>
      <c r="C606" s="4">
        <v>13.46</v>
      </c>
      <c r="D606" s="4">
        <v>1.5353000000000001</v>
      </c>
      <c r="E606" s="4" t="s">
        <v>155</v>
      </c>
      <c r="F606" s="4">
        <v>15352.924999999999</v>
      </c>
      <c r="G606" s="4">
        <v>84.6</v>
      </c>
      <c r="H606" s="4">
        <v>18.100000000000001</v>
      </c>
      <c r="I606" s="4">
        <v>411.9</v>
      </c>
      <c r="K606" s="4">
        <v>0.1</v>
      </c>
      <c r="L606" s="4">
        <v>0.86950000000000005</v>
      </c>
      <c r="M606" s="4">
        <v>11.7035</v>
      </c>
      <c r="N606" s="4">
        <v>1.335</v>
      </c>
      <c r="O606" s="4">
        <v>73.560599999999994</v>
      </c>
      <c r="P606" s="4">
        <v>15.738099999999999</v>
      </c>
      <c r="Q606" s="4">
        <v>89.3</v>
      </c>
      <c r="R606" s="4">
        <v>58.975000000000001</v>
      </c>
      <c r="S606" s="4">
        <v>12.617599999999999</v>
      </c>
      <c r="T606" s="4">
        <v>71.599999999999994</v>
      </c>
      <c r="U606" s="4">
        <v>411.90660000000003</v>
      </c>
      <c r="X606" s="4">
        <v>0</v>
      </c>
      <c r="Y606" s="4">
        <v>8.6999999999999994E-2</v>
      </c>
      <c r="Z606" s="4" t="s">
        <v>377</v>
      </c>
      <c r="AA606" s="4">
        <v>0</v>
      </c>
      <c r="AB606" s="4">
        <v>11.8</v>
      </c>
      <c r="AC606" s="4">
        <v>841</v>
      </c>
      <c r="AD606" s="4">
        <v>863</v>
      </c>
      <c r="AE606" s="4">
        <v>832</v>
      </c>
      <c r="AF606" s="4">
        <v>88</v>
      </c>
      <c r="AG606" s="4">
        <v>22.38</v>
      </c>
      <c r="AH606" s="4">
        <v>0.51</v>
      </c>
      <c r="AI606" s="4">
        <v>976</v>
      </c>
      <c r="AJ606" s="4">
        <v>-1</v>
      </c>
      <c r="AK606" s="4">
        <v>0</v>
      </c>
      <c r="AL606" s="4">
        <v>22</v>
      </c>
      <c r="AM606" s="4">
        <v>190.6</v>
      </c>
      <c r="AN606" s="4">
        <v>190</v>
      </c>
      <c r="AO606" s="4">
        <v>3.2</v>
      </c>
      <c r="AP606" s="4">
        <v>195</v>
      </c>
      <c r="AQ606" s="4" t="s">
        <v>155</v>
      </c>
      <c r="AR606" s="4">
        <v>2</v>
      </c>
      <c r="AS606" s="5">
        <v>0.88072916666666667</v>
      </c>
      <c r="AT606" s="4">
        <v>47.164287999999999</v>
      </c>
      <c r="AU606" s="4">
        <v>-88.487722000000005</v>
      </c>
      <c r="AV606" s="4">
        <v>319</v>
      </c>
      <c r="AW606" s="4">
        <v>28.8</v>
      </c>
      <c r="AX606" s="4">
        <v>12</v>
      </c>
      <c r="AY606" s="4">
        <v>10</v>
      </c>
      <c r="AZ606" s="4" t="s">
        <v>425</v>
      </c>
      <c r="BA606" s="4">
        <v>1.2649999999999999</v>
      </c>
      <c r="BB606" s="4">
        <v>1.33</v>
      </c>
      <c r="BC606" s="4">
        <v>2.165</v>
      </c>
      <c r="BD606" s="4">
        <v>14.063000000000001</v>
      </c>
      <c r="BE606" s="4">
        <v>14</v>
      </c>
      <c r="BF606" s="4">
        <v>1</v>
      </c>
      <c r="BG606" s="4">
        <v>15.007</v>
      </c>
      <c r="BH606" s="4">
        <v>2713.69</v>
      </c>
      <c r="BI606" s="4">
        <v>197.00899999999999</v>
      </c>
      <c r="BJ606" s="4">
        <v>1.786</v>
      </c>
      <c r="BK606" s="4">
        <v>0.38200000000000001</v>
      </c>
      <c r="BL606" s="4">
        <v>2.1680000000000001</v>
      </c>
      <c r="BM606" s="4">
        <v>1.4319999999999999</v>
      </c>
      <c r="BN606" s="4">
        <v>0.30599999999999999</v>
      </c>
      <c r="BO606" s="4">
        <v>1.738</v>
      </c>
      <c r="BP606" s="4">
        <v>3.1581999999999999</v>
      </c>
      <c r="BT606" s="4">
        <v>14.659000000000001</v>
      </c>
      <c r="BU606" s="4">
        <v>0.214897</v>
      </c>
      <c r="BV606" s="4">
        <v>-5</v>
      </c>
      <c r="BW606" s="4">
        <v>0.58410200000000001</v>
      </c>
      <c r="BX606" s="4">
        <v>5.2515460000000003</v>
      </c>
      <c r="BY606" s="4">
        <v>11.798859999999999</v>
      </c>
    </row>
    <row r="607" spans="1:77">
      <c r="A607" s="2">
        <v>42438</v>
      </c>
      <c r="B607" s="28">
        <v>0.67282923611111112</v>
      </c>
      <c r="C607" s="4">
        <v>13.035</v>
      </c>
      <c r="D607" s="4">
        <v>2.6760999999999999</v>
      </c>
      <c r="E607" s="4" t="s">
        <v>155</v>
      </c>
      <c r="F607" s="4">
        <v>26761.237023999998</v>
      </c>
      <c r="G607" s="4">
        <v>83.3</v>
      </c>
      <c r="H607" s="4">
        <v>18.3</v>
      </c>
      <c r="I607" s="4">
        <v>657</v>
      </c>
      <c r="K607" s="4">
        <v>0.1</v>
      </c>
      <c r="L607" s="4">
        <v>0.86240000000000006</v>
      </c>
      <c r="M607" s="4">
        <v>11.241</v>
      </c>
      <c r="N607" s="4">
        <v>2.3077999999999999</v>
      </c>
      <c r="O607" s="4">
        <v>71.816100000000006</v>
      </c>
      <c r="P607" s="4">
        <v>15.7814</v>
      </c>
      <c r="Q607" s="4">
        <v>87.6</v>
      </c>
      <c r="R607" s="4">
        <v>57.5764</v>
      </c>
      <c r="S607" s="4">
        <v>12.6523</v>
      </c>
      <c r="T607" s="4">
        <v>70.2</v>
      </c>
      <c r="U607" s="4">
        <v>657.00149999999996</v>
      </c>
      <c r="X607" s="4">
        <v>0</v>
      </c>
      <c r="Y607" s="4">
        <v>8.6199999999999999E-2</v>
      </c>
      <c r="Z607" s="4" t="s">
        <v>377</v>
      </c>
      <c r="AA607" s="4">
        <v>0</v>
      </c>
      <c r="AB607" s="4">
        <v>11.8</v>
      </c>
      <c r="AC607" s="4">
        <v>840</v>
      </c>
      <c r="AD607" s="4">
        <v>863</v>
      </c>
      <c r="AE607" s="4">
        <v>831</v>
      </c>
      <c r="AF607" s="4">
        <v>88</v>
      </c>
      <c r="AG607" s="4">
        <v>22.38</v>
      </c>
      <c r="AH607" s="4">
        <v>0.51</v>
      </c>
      <c r="AI607" s="4">
        <v>976</v>
      </c>
      <c r="AJ607" s="4">
        <v>-1</v>
      </c>
      <c r="AK607" s="4">
        <v>0</v>
      </c>
      <c r="AL607" s="4">
        <v>22</v>
      </c>
      <c r="AM607" s="4">
        <v>191</v>
      </c>
      <c r="AN607" s="4">
        <v>190</v>
      </c>
      <c r="AO607" s="4">
        <v>3.2</v>
      </c>
      <c r="AP607" s="4">
        <v>195</v>
      </c>
      <c r="AQ607" s="4" t="s">
        <v>155</v>
      </c>
      <c r="AR607" s="4">
        <v>2</v>
      </c>
      <c r="AS607" s="5">
        <v>0.88074074074074071</v>
      </c>
      <c r="AT607" s="4">
        <v>47.164256999999999</v>
      </c>
      <c r="AU607" s="4">
        <v>-88.487863000000004</v>
      </c>
      <c r="AV607" s="4">
        <v>319.10000000000002</v>
      </c>
      <c r="AW607" s="4">
        <v>26.6</v>
      </c>
      <c r="AX607" s="4">
        <v>12</v>
      </c>
      <c r="AY607" s="4">
        <v>10</v>
      </c>
      <c r="AZ607" s="4" t="s">
        <v>425</v>
      </c>
      <c r="BA607" s="4">
        <v>1.3</v>
      </c>
      <c r="BB607" s="4">
        <v>1.4650000000000001</v>
      </c>
      <c r="BC607" s="4">
        <v>2.2650000000000001</v>
      </c>
      <c r="BD607" s="4">
        <v>14.063000000000001</v>
      </c>
      <c r="BE607" s="4">
        <v>13.23</v>
      </c>
      <c r="BF607" s="4">
        <v>0.94</v>
      </c>
      <c r="BG607" s="4">
        <v>15.959</v>
      </c>
      <c r="BH607" s="4">
        <v>2503.7130000000002</v>
      </c>
      <c r="BI607" s="4">
        <v>327.16000000000003</v>
      </c>
      <c r="BJ607" s="4">
        <v>1.675</v>
      </c>
      <c r="BK607" s="4">
        <v>0.36799999999999999</v>
      </c>
      <c r="BL607" s="4">
        <v>2.0430000000000001</v>
      </c>
      <c r="BM607" s="4">
        <v>1.343</v>
      </c>
      <c r="BN607" s="4">
        <v>0.29499999999999998</v>
      </c>
      <c r="BO607" s="4">
        <v>1.6379999999999999</v>
      </c>
      <c r="BP607" s="4">
        <v>4.8388999999999998</v>
      </c>
      <c r="BT607" s="4">
        <v>13.965999999999999</v>
      </c>
      <c r="BU607" s="4">
        <v>0.21065400000000001</v>
      </c>
      <c r="BV607" s="4">
        <v>-5</v>
      </c>
      <c r="BW607" s="4">
        <v>0.58555100000000004</v>
      </c>
      <c r="BX607" s="4">
        <v>5.1478570000000001</v>
      </c>
      <c r="BY607" s="4">
        <v>11.82813</v>
      </c>
    </row>
    <row r="608" spans="1:77">
      <c r="A608" s="2">
        <v>42438</v>
      </c>
      <c r="B608" s="28">
        <v>0.67284081018518516</v>
      </c>
      <c r="C608" s="4">
        <v>13.407</v>
      </c>
      <c r="D608" s="4">
        <v>1.6959</v>
      </c>
      <c r="E608" s="4" t="s">
        <v>155</v>
      </c>
      <c r="F608" s="4">
        <v>16959.489711999999</v>
      </c>
      <c r="G608" s="4">
        <v>58.4</v>
      </c>
      <c r="H608" s="4">
        <v>18.399999999999999</v>
      </c>
      <c r="I608" s="4">
        <v>469.5</v>
      </c>
      <c r="K608" s="4">
        <v>0.1</v>
      </c>
      <c r="L608" s="4">
        <v>0.86839999999999995</v>
      </c>
      <c r="M608" s="4">
        <v>11.6433</v>
      </c>
      <c r="N608" s="4">
        <v>1.4728000000000001</v>
      </c>
      <c r="O608" s="4">
        <v>50.748100000000001</v>
      </c>
      <c r="P608" s="4">
        <v>16.002300000000002</v>
      </c>
      <c r="Q608" s="4">
        <v>66.8</v>
      </c>
      <c r="R608" s="4">
        <v>40.6858</v>
      </c>
      <c r="S608" s="4">
        <v>12.8294</v>
      </c>
      <c r="T608" s="4">
        <v>53.5</v>
      </c>
      <c r="U608" s="4">
        <v>469.53710000000001</v>
      </c>
      <c r="X608" s="4">
        <v>0</v>
      </c>
      <c r="Y608" s="4">
        <v>8.6800000000000002E-2</v>
      </c>
      <c r="Z608" s="4" t="s">
        <v>377</v>
      </c>
      <c r="AA608" s="4">
        <v>0</v>
      </c>
      <c r="AB608" s="4">
        <v>11.7</v>
      </c>
      <c r="AC608" s="4">
        <v>842</v>
      </c>
      <c r="AD608" s="4">
        <v>865</v>
      </c>
      <c r="AE608" s="4">
        <v>833</v>
      </c>
      <c r="AF608" s="4">
        <v>88</v>
      </c>
      <c r="AG608" s="4">
        <v>22.38</v>
      </c>
      <c r="AH608" s="4">
        <v>0.51</v>
      </c>
      <c r="AI608" s="4">
        <v>976</v>
      </c>
      <c r="AJ608" s="4">
        <v>-1</v>
      </c>
      <c r="AK608" s="4">
        <v>0</v>
      </c>
      <c r="AL608" s="4">
        <v>22</v>
      </c>
      <c r="AM608" s="4">
        <v>191</v>
      </c>
      <c r="AN608" s="4">
        <v>190</v>
      </c>
      <c r="AO608" s="4">
        <v>3.1</v>
      </c>
      <c r="AP608" s="4">
        <v>195</v>
      </c>
      <c r="AQ608" s="4" t="s">
        <v>155</v>
      </c>
      <c r="AR608" s="4">
        <v>2</v>
      </c>
      <c r="AS608" s="5">
        <v>0.88075231481481486</v>
      </c>
      <c r="AT608" s="4">
        <v>47.164248000000001</v>
      </c>
      <c r="AU608" s="4">
        <v>-88.488004000000004</v>
      </c>
      <c r="AV608" s="4">
        <v>319</v>
      </c>
      <c r="AW608" s="4">
        <v>24.9</v>
      </c>
      <c r="AX608" s="4">
        <v>12</v>
      </c>
      <c r="AY608" s="4">
        <v>10</v>
      </c>
      <c r="AZ608" s="4" t="s">
        <v>425</v>
      </c>
      <c r="BA608" s="4">
        <v>1.43</v>
      </c>
      <c r="BB608" s="4">
        <v>1.76</v>
      </c>
      <c r="BC608" s="4">
        <v>2.56</v>
      </c>
      <c r="BD608" s="4">
        <v>14.063000000000001</v>
      </c>
      <c r="BE608" s="4">
        <v>13.88</v>
      </c>
      <c r="BF608" s="4">
        <v>0.99</v>
      </c>
      <c r="BG608" s="4">
        <v>15.151</v>
      </c>
      <c r="BH608" s="4">
        <v>2682.5650000000001</v>
      </c>
      <c r="BI608" s="4">
        <v>215.971</v>
      </c>
      <c r="BJ608" s="4">
        <v>1.224</v>
      </c>
      <c r="BK608" s="4">
        <v>0.38600000000000001</v>
      </c>
      <c r="BL608" s="4">
        <v>1.611</v>
      </c>
      <c r="BM608" s="4">
        <v>0.98199999999999998</v>
      </c>
      <c r="BN608" s="4">
        <v>0.31</v>
      </c>
      <c r="BO608" s="4">
        <v>1.2909999999999999</v>
      </c>
      <c r="BP608" s="4">
        <v>3.5771999999999999</v>
      </c>
      <c r="BT608" s="4">
        <v>14.548</v>
      </c>
      <c r="BU608" s="4">
        <v>0.201571</v>
      </c>
      <c r="BV608" s="4">
        <v>-5</v>
      </c>
      <c r="BW608" s="4">
        <v>0.58434699999999995</v>
      </c>
      <c r="BX608" s="4">
        <v>4.925891</v>
      </c>
      <c r="BY608" s="4">
        <v>11.803808999999999</v>
      </c>
    </row>
    <row r="609" spans="1:77">
      <c r="A609" s="2">
        <v>42438</v>
      </c>
      <c r="B609" s="28">
        <v>0.67285238425925931</v>
      </c>
      <c r="C609" s="4">
        <v>13.760999999999999</v>
      </c>
      <c r="D609" s="4">
        <v>0.64490000000000003</v>
      </c>
      <c r="E609" s="4" t="s">
        <v>155</v>
      </c>
      <c r="F609" s="4">
        <v>6449.2016460000004</v>
      </c>
      <c r="G609" s="4">
        <v>55.5</v>
      </c>
      <c r="H609" s="4">
        <v>19.7</v>
      </c>
      <c r="I609" s="4">
        <v>224.9</v>
      </c>
      <c r="K609" s="4">
        <v>0.1</v>
      </c>
      <c r="L609" s="4">
        <v>0.87519999999999998</v>
      </c>
      <c r="M609" s="4">
        <v>12.043900000000001</v>
      </c>
      <c r="N609" s="4">
        <v>0.56440000000000001</v>
      </c>
      <c r="O609" s="4">
        <v>48.562199999999997</v>
      </c>
      <c r="P609" s="4">
        <v>17.241499999999998</v>
      </c>
      <c r="Q609" s="4">
        <v>65.8</v>
      </c>
      <c r="R609" s="4">
        <v>38.933300000000003</v>
      </c>
      <c r="S609" s="4">
        <v>13.822900000000001</v>
      </c>
      <c r="T609" s="4">
        <v>52.8</v>
      </c>
      <c r="U609" s="4">
        <v>224.87700000000001</v>
      </c>
      <c r="X609" s="4">
        <v>0</v>
      </c>
      <c r="Y609" s="4">
        <v>8.7499999999999994E-2</v>
      </c>
      <c r="Z609" s="4" t="s">
        <v>377</v>
      </c>
      <c r="AA609" s="4">
        <v>0</v>
      </c>
      <c r="AB609" s="4">
        <v>11.8</v>
      </c>
      <c r="AC609" s="4">
        <v>845</v>
      </c>
      <c r="AD609" s="4">
        <v>867</v>
      </c>
      <c r="AE609" s="4">
        <v>836</v>
      </c>
      <c r="AF609" s="4">
        <v>88</v>
      </c>
      <c r="AG609" s="4">
        <v>22.38</v>
      </c>
      <c r="AH609" s="4">
        <v>0.51</v>
      </c>
      <c r="AI609" s="4">
        <v>976</v>
      </c>
      <c r="AJ609" s="4">
        <v>-1</v>
      </c>
      <c r="AK609" s="4">
        <v>0</v>
      </c>
      <c r="AL609" s="4">
        <v>22</v>
      </c>
      <c r="AM609" s="4">
        <v>191</v>
      </c>
      <c r="AN609" s="4">
        <v>190</v>
      </c>
      <c r="AO609" s="4">
        <v>3.2</v>
      </c>
      <c r="AP609" s="4">
        <v>195</v>
      </c>
      <c r="AQ609" s="4" t="s">
        <v>155</v>
      </c>
      <c r="AR609" s="4">
        <v>2</v>
      </c>
      <c r="AS609" s="5">
        <v>0.88076388888888879</v>
      </c>
      <c r="AT609" s="4">
        <v>47.164257999999997</v>
      </c>
      <c r="AU609" s="4">
        <v>-88.488146999999998</v>
      </c>
      <c r="AV609" s="4">
        <v>318.89999999999998</v>
      </c>
      <c r="AW609" s="4">
        <v>23.9</v>
      </c>
      <c r="AX609" s="4">
        <v>12</v>
      </c>
      <c r="AY609" s="4">
        <v>10</v>
      </c>
      <c r="AZ609" s="4" t="s">
        <v>425</v>
      </c>
      <c r="BA609" s="4">
        <v>1.5</v>
      </c>
      <c r="BB609" s="4">
        <v>1.3149999999999999</v>
      </c>
      <c r="BC609" s="4">
        <v>2.375</v>
      </c>
      <c r="BD609" s="4">
        <v>14.063000000000001</v>
      </c>
      <c r="BE609" s="4">
        <v>14.67</v>
      </c>
      <c r="BF609" s="4">
        <v>1.04</v>
      </c>
      <c r="BG609" s="4">
        <v>14.259</v>
      </c>
      <c r="BH609" s="4">
        <v>2892.1959999999999</v>
      </c>
      <c r="BI609" s="4">
        <v>86.269000000000005</v>
      </c>
      <c r="BJ609" s="4">
        <v>1.2210000000000001</v>
      </c>
      <c r="BK609" s="4">
        <v>0.434</v>
      </c>
      <c r="BL609" s="4">
        <v>1.655</v>
      </c>
      <c r="BM609" s="4">
        <v>0.97899999999999998</v>
      </c>
      <c r="BN609" s="4">
        <v>0.34799999999999998</v>
      </c>
      <c r="BO609" s="4">
        <v>1.327</v>
      </c>
      <c r="BP609" s="4">
        <v>1.7857000000000001</v>
      </c>
      <c r="BT609" s="4">
        <v>15.282</v>
      </c>
      <c r="BU609" s="4">
        <v>0.199429</v>
      </c>
      <c r="BV609" s="4">
        <v>-5</v>
      </c>
      <c r="BW609" s="4">
        <v>0.58465299999999998</v>
      </c>
      <c r="BX609" s="4">
        <v>4.8735460000000002</v>
      </c>
      <c r="BY609" s="4">
        <v>11.809991</v>
      </c>
    </row>
    <row r="610" spans="1:77">
      <c r="A610" s="2">
        <v>42438</v>
      </c>
      <c r="B610" s="28">
        <v>0.67286395833333323</v>
      </c>
      <c r="C610" s="4">
        <v>13.973000000000001</v>
      </c>
      <c r="D610" s="4">
        <v>0.2334</v>
      </c>
      <c r="E610" s="4" t="s">
        <v>155</v>
      </c>
      <c r="F610" s="4">
        <v>2333.909396</v>
      </c>
      <c r="G610" s="4">
        <v>70.7</v>
      </c>
      <c r="H610" s="4">
        <v>19.899999999999999</v>
      </c>
      <c r="I610" s="4">
        <v>131.6</v>
      </c>
      <c r="K610" s="4">
        <v>0.1</v>
      </c>
      <c r="L610" s="4">
        <v>0.87729999999999997</v>
      </c>
      <c r="M610" s="4">
        <v>12.258599999999999</v>
      </c>
      <c r="N610" s="4">
        <v>0.20469999999999999</v>
      </c>
      <c r="O610" s="4">
        <v>61.981299999999997</v>
      </c>
      <c r="P610" s="4">
        <v>17.484500000000001</v>
      </c>
      <c r="Q610" s="4">
        <v>79.5</v>
      </c>
      <c r="R610" s="4">
        <v>49.691699999999997</v>
      </c>
      <c r="S610" s="4">
        <v>14.0176</v>
      </c>
      <c r="T610" s="4">
        <v>63.7</v>
      </c>
      <c r="U610" s="4">
        <v>131.5985</v>
      </c>
      <c r="X610" s="4">
        <v>0</v>
      </c>
      <c r="Y610" s="4">
        <v>8.77E-2</v>
      </c>
      <c r="Z610" s="4" t="s">
        <v>377</v>
      </c>
      <c r="AA610" s="4">
        <v>0</v>
      </c>
      <c r="AB610" s="4">
        <v>11.7</v>
      </c>
      <c r="AC610" s="4">
        <v>845</v>
      </c>
      <c r="AD610" s="4">
        <v>868</v>
      </c>
      <c r="AE610" s="4">
        <v>836</v>
      </c>
      <c r="AF610" s="4">
        <v>88</v>
      </c>
      <c r="AG610" s="4">
        <v>22.38</v>
      </c>
      <c r="AH610" s="4">
        <v>0.51</v>
      </c>
      <c r="AI610" s="4">
        <v>976</v>
      </c>
      <c r="AJ610" s="4">
        <v>-1</v>
      </c>
      <c r="AK610" s="4">
        <v>0</v>
      </c>
      <c r="AL610" s="4">
        <v>22</v>
      </c>
      <c r="AM610" s="4">
        <v>190.4</v>
      </c>
      <c r="AN610" s="4">
        <v>190</v>
      </c>
      <c r="AO610" s="4">
        <v>3.2</v>
      </c>
      <c r="AP610" s="4">
        <v>195</v>
      </c>
      <c r="AQ610" s="4" t="s">
        <v>155</v>
      </c>
      <c r="AR610" s="4">
        <v>2</v>
      </c>
      <c r="AS610" s="5">
        <v>0.88077546296296294</v>
      </c>
      <c r="AT610" s="4">
        <v>47.164282</v>
      </c>
      <c r="AU610" s="4">
        <v>-88.488271999999995</v>
      </c>
      <c r="AV610" s="4">
        <v>319.10000000000002</v>
      </c>
      <c r="AW610" s="4">
        <v>22.4</v>
      </c>
      <c r="AX610" s="4">
        <v>12</v>
      </c>
      <c r="AY610" s="4">
        <v>10</v>
      </c>
      <c r="AZ610" s="4" t="s">
        <v>425</v>
      </c>
      <c r="BA610" s="4">
        <v>1.1100000000000001</v>
      </c>
      <c r="BB610" s="4">
        <v>1</v>
      </c>
      <c r="BC610" s="4">
        <v>1.875</v>
      </c>
      <c r="BD610" s="4">
        <v>14.063000000000001</v>
      </c>
      <c r="BE610" s="4">
        <v>14.93</v>
      </c>
      <c r="BF610" s="4">
        <v>1.06</v>
      </c>
      <c r="BG610" s="4">
        <v>13.989000000000001</v>
      </c>
      <c r="BH610" s="4">
        <v>2980.297</v>
      </c>
      <c r="BI610" s="4">
        <v>31.681999999999999</v>
      </c>
      <c r="BJ610" s="4">
        <v>1.5780000000000001</v>
      </c>
      <c r="BK610" s="4">
        <v>0.44500000000000001</v>
      </c>
      <c r="BL610" s="4">
        <v>2.0230000000000001</v>
      </c>
      <c r="BM610" s="4">
        <v>1.2649999999999999</v>
      </c>
      <c r="BN610" s="4">
        <v>0.35699999999999998</v>
      </c>
      <c r="BO610" s="4">
        <v>1.6220000000000001</v>
      </c>
      <c r="BP610" s="4">
        <v>1.0580000000000001</v>
      </c>
      <c r="BT610" s="4">
        <v>15.507999999999999</v>
      </c>
      <c r="BU610" s="4">
        <v>0.182286</v>
      </c>
      <c r="BV610" s="4">
        <v>-5</v>
      </c>
      <c r="BW610" s="4">
        <v>0.58489800000000003</v>
      </c>
      <c r="BX610" s="4">
        <v>4.4546140000000003</v>
      </c>
      <c r="BY610" s="4">
        <v>11.81494</v>
      </c>
    </row>
    <row r="611" spans="1:77">
      <c r="A611" s="2">
        <v>42438</v>
      </c>
      <c r="B611" s="28">
        <v>0.67287553240740738</v>
      </c>
      <c r="C611" s="4">
        <v>14.157999999999999</v>
      </c>
      <c r="D611" s="4">
        <v>0.49249999999999999</v>
      </c>
      <c r="E611" s="4" t="s">
        <v>155</v>
      </c>
      <c r="F611" s="4">
        <v>4925.1854910000002</v>
      </c>
      <c r="G611" s="4">
        <v>91.7</v>
      </c>
      <c r="H611" s="4">
        <v>21.9</v>
      </c>
      <c r="I611" s="4">
        <v>175.8</v>
      </c>
      <c r="K611" s="4">
        <v>0.1</v>
      </c>
      <c r="L611" s="4">
        <v>0.87360000000000004</v>
      </c>
      <c r="M611" s="4">
        <v>12.367599999999999</v>
      </c>
      <c r="N611" s="4">
        <v>0.43030000000000002</v>
      </c>
      <c r="O611" s="4">
        <v>80.080100000000002</v>
      </c>
      <c r="P611" s="4">
        <v>19.142399999999999</v>
      </c>
      <c r="Q611" s="4">
        <v>99.2</v>
      </c>
      <c r="R611" s="4">
        <v>64.201800000000006</v>
      </c>
      <c r="S611" s="4">
        <v>15.3469</v>
      </c>
      <c r="T611" s="4">
        <v>79.5</v>
      </c>
      <c r="U611" s="4">
        <v>175.7627</v>
      </c>
      <c r="X611" s="4">
        <v>0</v>
      </c>
      <c r="Y611" s="4">
        <v>8.7400000000000005E-2</v>
      </c>
      <c r="Z611" s="4" t="s">
        <v>377</v>
      </c>
      <c r="AA611" s="4">
        <v>0</v>
      </c>
      <c r="AB611" s="4">
        <v>11.8</v>
      </c>
      <c r="AC611" s="4">
        <v>844</v>
      </c>
      <c r="AD611" s="4">
        <v>866</v>
      </c>
      <c r="AE611" s="4">
        <v>835</v>
      </c>
      <c r="AF611" s="4">
        <v>88</v>
      </c>
      <c r="AG611" s="4">
        <v>22.38</v>
      </c>
      <c r="AH611" s="4">
        <v>0.51</v>
      </c>
      <c r="AI611" s="4">
        <v>976</v>
      </c>
      <c r="AJ611" s="4">
        <v>-1</v>
      </c>
      <c r="AK611" s="4">
        <v>0</v>
      </c>
      <c r="AL611" s="4">
        <v>22</v>
      </c>
      <c r="AM611" s="4">
        <v>190</v>
      </c>
      <c r="AN611" s="4">
        <v>190</v>
      </c>
      <c r="AO611" s="4">
        <v>3.3</v>
      </c>
      <c r="AP611" s="4">
        <v>195</v>
      </c>
      <c r="AQ611" s="4" t="s">
        <v>155</v>
      </c>
      <c r="AR611" s="4">
        <v>2</v>
      </c>
      <c r="AS611" s="5">
        <v>0.88078703703703709</v>
      </c>
      <c r="AT611" s="4">
        <v>47.164307000000001</v>
      </c>
      <c r="AU611" s="4">
        <v>-88.488382999999999</v>
      </c>
      <c r="AV611" s="4">
        <v>319.2</v>
      </c>
      <c r="AW611" s="4">
        <v>20.8</v>
      </c>
      <c r="AX611" s="4">
        <v>12</v>
      </c>
      <c r="AY611" s="4">
        <v>10</v>
      </c>
      <c r="AZ611" s="4" t="s">
        <v>425</v>
      </c>
      <c r="BA611" s="4">
        <v>0.9</v>
      </c>
      <c r="BB611" s="4">
        <v>1.0649999999999999</v>
      </c>
      <c r="BC611" s="4">
        <v>1.7</v>
      </c>
      <c r="BD611" s="4">
        <v>14.063000000000001</v>
      </c>
      <c r="BE611" s="4">
        <v>14.47</v>
      </c>
      <c r="BF611" s="4">
        <v>1.03</v>
      </c>
      <c r="BG611" s="4">
        <v>14.473000000000001</v>
      </c>
      <c r="BH611" s="4">
        <v>2927.0210000000002</v>
      </c>
      <c r="BI611" s="4">
        <v>64.81</v>
      </c>
      <c r="BJ611" s="4">
        <v>1.9850000000000001</v>
      </c>
      <c r="BK611" s="4">
        <v>0.47399999999999998</v>
      </c>
      <c r="BL611" s="4">
        <v>2.4590000000000001</v>
      </c>
      <c r="BM611" s="4">
        <v>1.591</v>
      </c>
      <c r="BN611" s="4">
        <v>0.38</v>
      </c>
      <c r="BO611" s="4">
        <v>1.972</v>
      </c>
      <c r="BP611" s="4">
        <v>1.3754999999999999</v>
      </c>
      <c r="BT611" s="4">
        <v>15.032999999999999</v>
      </c>
      <c r="BU611" s="4">
        <v>0.19528499999999999</v>
      </c>
      <c r="BV611" s="4">
        <v>-5</v>
      </c>
      <c r="BW611" s="4">
        <v>0.58455100000000004</v>
      </c>
      <c r="BX611" s="4">
        <v>4.7722769999999999</v>
      </c>
      <c r="BY611" s="4">
        <v>11.807930000000001</v>
      </c>
    </row>
    <row r="612" spans="1:77">
      <c r="A612" s="2">
        <v>42438</v>
      </c>
      <c r="B612" s="28">
        <v>0.67288710648148153</v>
      </c>
      <c r="C612" s="4">
        <v>13.882999999999999</v>
      </c>
      <c r="D612" s="4">
        <v>1.1353</v>
      </c>
      <c r="E612" s="4" t="s">
        <v>155</v>
      </c>
      <c r="F612" s="4">
        <v>11353.202934000001</v>
      </c>
      <c r="G612" s="4">
        <v>94.6</v>
      </c>
      <c r="H612" s="4">
        <v>22</v>
      </c>
      <c r="I612" s="4">
        <v>382.2</v>
      </c>
      <c r="K612" s="4">
        <v>0.1</v>
      </c>
      <c r="L612" s="4">
        <v>0.86990000000000001</v>
      </c>
      <c r="M612" s="4">
        <v>12.076000000000001</v>
      </c>
      <c r="N612" s="4">
        <v>0.98760000000000003</v>
      </c>
      <c r="O612" s="4">
        <v>82.289199999999994</v>
      </c>
      <c r="P612" s="4">
        <v>19.137</v>
      </c>
      <c r="Q612" s="4">
        <v>101.4</v>
      </c>
      <c r="R612" s="4">
        <v>65.972899999999996</v>
      </c>
      <c r="S612" s="4">
        <v>15.342499999999999</v>
      </c>
      <c r="T612" s="4">
        <v>81.3</v>
      </c>
      <c r="U612" s="4">
        <v>382.17230000000001</v>
      </c>
      <c r="X612" s="4">
        <v>0</v>
      </c>
      <c r="Y612" s="4">
        <v>8.6999999999999994E-2</v>
      </c>
      <c r="Z612" s="4" t="s">
        <v>377</v>
      </c>
      <c r="AA612" s="4">
        <v>0</v>
      </c>
      <c r="AB612" s="4">
        <v>11.7</v>
      </c>
      <c r="AC612" s="4">
        <v>841</v>
      </c>
      <c r="AD612" s="4">
        <v>863</v>
      </c>
      <c r="AE612" s="4">
        <v>833</v>
      </c>
      <c r="AF612" s="4">
        <v>88</v>
      </c>
      <c r="AG612" s="4">
        <v>22.38</v>
      </c>
      <c r="AH612" s="4">
        <v>0.51</v>
      </c>
      <c r="AI612" s="4">
        <v>976</v>
      </c>
      <c r="AJ612" s="4">
        <v>-1</v>
      </c>
      <c r="AK612" s="4">
        <v>0</v>
      </c>
      <c r="AL612" s="4">
        <v>22</v>
      </c>
      <c r="AM612" s="4">
        <v>190</v>
      </c>
      <c r="AN612" s="4">
        <v>190</v>
      </c>
      <c r="AO612" s="4">
        <v>3.3</v>
      </c>
      <c r="AP612" s="4">
        <v>195</v>
      </c>
      <c r="AQ612" s="4" t="s">
        <v>155</v>
      </c>
      <c r="AR612" s="4">
        <v>2</v>
      </c>
      <c r="AS612" s="5">
        <v>0.88079861111111113</v>
      </c>
      <c r="AT612" s="4">
        <v>47.164315000000002</v>
      </c>
      <c r="AU612" s="4">
        <v>-88.488422</v>
      </c>
      <c r="AV612" s="4">
        <v>319.2</v>
      </c>
      <c r="AW612" s="4">
        <v>20</v>
      </c>
      <c r="AX612" s="4">
        <v>12</v>
      </c>
      <c r="AY612" s="4">
        <v>10</v>
      </c>
      <c r="AZ612" s="4" t="s">
        <v>425</v>
      </c>
      <c r="BA612" s="4">
        <v>0.9</v>
      </c>
      <c r="BB612" s="4">
        <v>1.1000000000000001</v>
      </c>
      <c r="BC612" s="4">
        <v>1.7</v>
      </c>
      <c r="BD612" s="4">
        <v>14.063000000000001</v>
      </c>
      <c r="BE612" s="4">
        <v>14.03</v>
      </c>
      <c r="BF612" s="4">
        <v>1</v>
      </c>
      <c r="BG612" s="4">
        <v>14.96</v>
      </c>
      <c r="BH612" s="4">
        <v>2795.328</v>
      </c>
      <c r="BI612" s="4">
        <v>145.49799999999999</v>
      </c>
      <c r="BJ612" s="4">
        <v>1.9950000000000001</v>
      </c>
      <c r="BK612" s="4">
        <v>0.46400000000000002</v>
      </c>
      <c r="BL612" s="4">
        <v>2.4590000000000001</v>
      </c>
      <c r="BM612" s="4">
        <v>1.599</v>
      </c>
      <c r="BN612" s="4">
        <v>0.372</v>
      </c>
      <c r="BO612" s="4">
        <v>1.9710000000000001</v>
      </c>
      <c r="BP612" s="4">
        <v>2.9253</v>
      </c>
      <c r="BT612" s="4">
        <v>14.641</v>
      </c>
      <c r="BU612" s="4">
        <v>0.21485699999999999</v>
      </c>
      <c r="BV612" s="4">
        <v>-5</v>
      </c>
      <c r="BW612" s="4">
        <v>0.58555100000000004</v>
      </c>
      <c r="BX612" s="4">
        <v>5.2505680000000003</v>
      </c>
      <c r="BY612" s="4">
        <v>11.82813</v>
      </c>
    </row>
    <row r="613" spans="1:77">
      <c r="A613" s="2">
        <v>42438</v>
      </c>
      <c r="B613" s="28">
        <v>0.67289868055555557</v>
      </c>
      <c r="C613" s="4">
        <v>13.647</v>
      </c>
      <c r="D613" s="4">
        <v>1.6528</v>
      </c>
      <c r="E613" s="4" t="s">
        <v>155</v>
      </c>
      <c r="F613" s="4">
        <v>16528.127148</v>
      </c>
      <c r="G613" s="4">
        <v>87.8</v>
      </c>
      <c r="H613" s="4">
        <v>22</v>
      </c>
      <c r="I613" s="4">
        <v>487.7</v>
      </c>
      <c r="K613" s="4">
        <v>0.1</v>
      </c>
      <c r="L613" s="4">
        <v>0.86699999999999999</v>
      </c>
      <c r="M613" s="4">
        <v>11.831899999999999</v>
      </c>
      <c r="N613" s="4">
        <v>1.4330000000000001</v>
      </c>
      <c r="O613" s="4">
        <v>76.081900000000005</v>
      </c>
      <c r="P613" s="4">
        <v>19.073699999999999</v>
      </c>
      <c r="Q613" s="4">
        <v>95.2</v>
      </c>
      <c r="R613" s="4">
        <v>60.996400000000001</v>
      </c>
      <c r="S613" s="4">
        <v>15.291700000000001</v>
      </c>
      <c r="T613" s="4">
        <v>76.3</v>
      </c>
      <c r="U613" s="4">
        <v>487.7473</v>
      </c>
      <c r="X613" s="4">
        <v>0</v>
      </c>
      <c r="Y613" s="4">
        <v>8.6699999999999999E-2</v>
      </c>
      <c r="Z613" s="4" t="s">
        <v>377</v>
      </c>
      <c r="AA613" s="4">
        <v>0</v>
      </c>
      <c r="AB613" s="4">
        <v>11.7</v>
      </c>
      <c r="AC613" s="4">
        <v>840</v>
      </c>
      <c r="AD613" s="4">
        <v>862</v>
      </c>
      <c r="AE613" s="4">
        <v>833</v>
      </c>
      <c r="AF613" s="4">
        <v>88</v>
      </c>
      <c r="AG613" s="4">
        <v>22.38</v>
      </c>
      <c r="AH613" s="4">
        <v>0.51</v>
      </c>
      <c r="AI613" s="4">
        <v>976</v>
      </c>
      <c r="AJ613" s="4">
        <v>-1</v>
      </c>
      <c r="AK613" s="4">
        <v>0</v>
      </c>
      <c r="AL613" s="4">
        <v>22</v>
      </c>
      <c r="AM613" s="4">
        <v>190</v>
      </c>
      <c r="AN613" s="4">
        <v>190</v>
      </c>
      <c r="AO613" s="4">
        <v>3.2</v>
      </c>
      <c r="AP613" s="4">
        <v>195</v>
      </c>
      <c r="AQ613" s="4" t="s">
        <v>155</v>
      </c>
      <c r="AR613" s="4">
        <v>2</v>
      </c>
      <c r="AS613" s="5">
        <v>0.88079861111111113</v>
      </c>
      <c r="AT613" s="4">
        <v>47.164327999999998</v>
      </c>
      <c r="AU613" s="4">
        <v>-88.488572000000005</v>
      </c>
      <c r="AV613" s="4">
        <v>319.10000000000002</v>
      </c>
      <c r="AW613" s="4">
        <v>19.5</v>
      </c>
      <c r="AX613" s="4">
        <v>12</v>
      </c>
      <c r="AY613" s="4">
        <v>10</v>
      </c>
      <c r="AZ613" s="4" t="s">
        <v>425</v>
      </c>
      <c r="BA613" s="4">
        <v>1.03</v>
      </c>
      <c r="BB613" s="4">
        <v>1.23</v>
      </c>
      <c r="BC613" s="4">
        <v>1.895</v>
      </c>
      <c r="BD613" s="4">
        <v>14.063000000000001</v>
      </c>
      <c r="BE613" s="4">
        <v>13.71</v>
      </c>
      <c r="BF613" s="4">
        <v>0.98</v>
      </c>
      <c r="BG613" s="4">
        <v>15.342000000000001</v>
      </c>
      <c r="BH613" s="4">
        <v>2695.096</v>
      </c>
      <c r="BI613" s="4">
        <v>207.745</v>
      </c>
      <c r="BJ613" s="4">
        <v>1.8149999999999999</v>
      </c>
      <c r="BK613" s="4">
        <v>0.45500000000000002</v>
      </c>
      <c r="BL613" s="4">
        <v>2.27</v>
      </c>
      <c r="BM613" s="4">
        <v>1.4550000000000001</v>
      </c>
      <c r="BN613" s="4">
        <v>0.36499999999999999</v>
      </c>
      <c r="BO613" s="4">
        <v>1.82</v>
      </c>
      <c r="BP613" s="4">
        <v>3.6738</v>
      </c>
      <c r="BT613" s="4">
        <v>14.359</v>
      </c>
      <c r="BU613" s="4">
        <v>0.240591</v>
      </c>
      <c r="BV613" s="4">
        <v>-5</v>
      </c>
      <c r="BW613" s="4">
        <v>0.58489800000000003</v>
      </c>
      <c r="BX613" s="4">
        <v>5.8794430000000002</v>
      </c>
      <c r="BY613" s="4">
        <v>11.81494</v>
      </c>
    </row>
    <row r="614" spans="1:77">
      <c r="A614" s="2">
        <v>42438</v>
      </c>
      <c r="B614" s="28">
        <v>0.67291025462962961</v>
      </c>
      <c r="C614" s="4">
        <v>13.805</v>
      </c>
      <c r="D614" s="4">
        <v>1.0867</v>
      </c>
      <c r="E614" s="4" t="s">
        <v>155</v>
      </c>
      <c r="F614" s="4">
        <v>10866.61512</v>
      </c>
      <c r="G614" s="4">
        <v>98</v>
      </c>
      <c r="H614" s="4">
        <v>22</v>
      </c>
      <c r="I614" s="4">
        <v>538.9</v>
      </c>
      <c r="K614" s="4">
        <v>0.1</v>
      </c>
      <c r="L614" s="4">
        <v>0.87070000000000003</v>
      </c>
      <c r="M614" s="4">
        <v>12.0198</v>
      </c>
      <c r="N614" s="4">
        <v>0.94620000000000004</v>
      </c>
      <c r="O614" s="4">
        <v>85.355099999999993</v>
      </c>
      <c r="P614" s="4">
        <v>19.1447</v>
      </c>
      <c r="Q614" s="4">
        <v>104.5</v>
      </c>
      <c r="R614" s="4">
        <v>68.430899999999994</v>
      </c>
      <c r="S614" s="4">
        <v>15.348699999999999</v>
      </c>
      <c r="T614" s="4">
        <v>83.8</v>
      </c>
      <c r="U614" s="4">
        <v>538.8673</v>
      </c>
      <c r="X614" s="4">
        <v>0</v>
      </c>
      <c r="Y614" s="4">
        <v>8.7099999999999997E-2</v>
      </c>
      <c r="Z614" s="4" t="s">
        <v>377</v>
      </c>
      <c r="AA614" s="4">
        <v>0</v>
      </c>
      <c r="AB614" s="4">
        <v>11.8</v>
      </c>
      <c r="AC614" s="4">
        <v>839</v>
      </c>
      <c r="AD614" s="4">
        <v>860</v>
      </c>
      <c r="AE614" s="4">
        <v>832</v>
      </c>
      <c r="AF614" s="4">
        <v>88</v>
      </c>
      <c r="AG614" s="4">
        <v>22.38</v>
      </c>
      <c r="AH614" s="4">
        <v>0.51</v>
      </c>
      <c r="AI614" s="4">
        <v>976</v>
      </c>
      <c r="AJ614" s="4">
        <v>-1</v>
      </c>
      <c r="AK614" s="4">
        <v>0</v>
      </c>
      <c r="AL614" s="4">
        <v>22</v>
      </c>
      <c r="AM614" s="4">
        <v>190</v>
      </c>
      <c r="AN614" s="4">
        <v>190</v>
      </c>
      <c r="AO614" s="4">
        <v>3.2</v>
      </c>
      <c r="AP614" s="4">
        <v>195</v>
      </c>
      <c r="AQ614" s="4" t="s">
        <v>155</v>
      </c>
      <c r="AR614" s="4">
        <v>2</v>
      </c>
      <c r="AS614" s="5">
        <v>0.88082175925925921</v>
      </c>
      <c r="AT614" s="4">
        <v>47.164343000000002</v>
      </c>
      <c r="AU614" s="4">
        <v>-88.488726999999997</v>
      </c>
      <c r="AV614" s="4">
        <v>319.10000000000002</v>
      </c>
      <c r="AW614" s="4">
        <v>19.3</v>
      </c>
      <c r="AX614" s="4">
        <v>12</v>
      </c>
      <c r="AY614" s="4">
        <v>10</v>
      </c>
      <c r="AZ614" s="4" t="s">
        <v>425</v>
      </c>
      <c r="BA614" s="4">
        <v>1.165</v>
      </c>
      <c r="BB614" s="4">
        <v>1.365</v>
      </c>
      <c r="BC614" s="4">
        <v>2</v>
      </c>
      <c r="BD614" s="4">
        <v>14.063000000000001</v>
      </c>
      <c r="BE614" s="4">
        <v>14.13</v>
      </c>
      <c r="BF614" s="4">
        <v>1</v>
      </c>
      <c r="BG614" s="4">
        <v>14.849</v>
      </c>
      <c r="BH614" s="4">
        <v>2799.884</v>
      </c>
      <c r="BI614" s="4">
        <v>140.27699999999999</v>
      </c>
      <c r="BJ614" s="4">
        <v>2.0819999999999999</v>
      </c>
      <c r="BK614" s="4">
        <v>0.46700000000000003</v>
      </c>
      <c r="BL614" s="4">
        <v>2.5489999999999999</v>
      </c>
      <c r="BM614" s="4">
        <v>1.669</v>
      </c>
      <c r="BN614" s="4">
        <v>0.374</v>
      </c>
      <c r="BO614" s="4">
        <v>2.044</v>
      </c>
      <c r="BP614" s="4">
        <v>4.1506999999999996</v>
      </c>
      <c r="BT614" s="4">
        <v>14.747</v>
      </c>
      <c r="BU614" s="4">
        <v>0.28104000000000001</v>
      </c>
      <c r="BV614" s="4">
        <v>-5</v>
      </c>
      <c r="BW614" s="4">
        <v>0.58510200000000001</v>
      </c>
      <c r="BX614" s="4">
        <v>6.867915</v>
      </c>
      <c r="BY614" s="4">
        <v>11.81906</v>
      </c>
    </row>
    <row r="615" spans="1:77">
      <c r="A615" s="2">
        <v>42438</v>
      </c>
      <c r="B615" s="28">
        <v>0.67292182870370365</v>
      </c>
      <c r="C615" s="4">
        <v>14.007999999999999</v>
      </c>
      <c r="D615" s="4">
        <v>0.63570000000000004</v>
      </c>
      <c r="E615" s="4" t="s">
        <v>155</v>
      </c>
      <c r="F615" s="4">
        <v>6356.6019420000002</v>
      </c>
      <c r="G615" s="4">
        <v>139.4</v>
      </c>
      <c r="H615" s="4">
        <v>22</v>
      </c>
      <c r="I615" s="4">
        <v>499.7</v>
      </c>
      <c r="K615" s="4">
        <v>0.1</v>
      </c>
      <c r="L615" s="4">
        <v>0.87309999999999999</v>
      </c>
      <c r="M615" s="4">
        <v>12.2302</v>
      </c>
      <c r="N615" s="4">
        <v>0.55500000000000005</v>
      </c>
      <c r="O615" s="4">
        <v>121.7319</v>
      </c>
      <c r="P615" s="4">
        <v>19.207899999999999</v>
      </c>
      <c r="Q615" s="4">
        <v>140.9</v>
      </c>
      <c r="R615" s="4">
        <v>97.594899999999996</v>
      </c>
      <c r="S615" s="4">
        <v>15.3994</v>
      </c>
      <c r="T615" s="4">
        <v>113</v>
      </c>
      <c r="U615" s="4">
        <v>499.69299999999998</v>
      </c>
      <c r="X615" s="4">
        <v>0</v>
      </c>
      <c r="Y615" s="4">
        <v>8.7300000000000003E-2</v>
      </c>
      <c r="Z615" s="4" t="s">
        <v>377</v>
      </c>
      <c r="AA615" s="4">
        <v>0</v>
      </c>
      <c r="AB615" s="4">
        <v>11.7</v>
      </c>
      <c r="AC615" s="4">
        <v>840</v>
      </c>
      <c r="AD615" s="4">
        <v>860</v>
      </c>
      <c r="AE615" s="4">
        <v>833</v>
      </c>
      <c r="AF615" s="4">
        <v>88</v>
      </c>
      <c r="AG615" s="4">
        <v>22.38</v>
      </c>
      <c r="AH615" s="4">
        <v>0.51</v>
      </c>
      <c r="AI615" s="4">
        <v>976</v>
      </c>
      <c r="AJ615" s="4">
        <v>-1</v>
      </c>
      <c r="AK615" s="4">
        <v>0</v>
      </c>
      <c r="AL615" s="4">
        <v>22</v>
      </c>
      <c r="AM615" s="4">
        <v>190</v>
      </c>
      <c r="AN615" s="4">
        <v>189.4</v>
      </c>
      <c r="AO615" s="4">
        <v>3</v>
      </c>
      <c r="AP615" s="4">
        <v>195</v>
      </c>
      <c r="AQ615" s="4" t="s">
        <v>155</v>
      </c>
      <c r="AR615" s="4">
        <v>2</v>
      </c>
      <c r="AS615" s="5">
        <v>0.88083333333333336</v>
      </c>
      <c r="AT615" s="4">
        <v>47.164346999999999</v>
      </c>
      <c r="AU615" s="4">
        <v>-88.488848000000004</v>
      </c>
      <c r="AV615" s="4">
        <v>319</v>
      </c>
      <c r="AW615" s="4">
        <v>20.100000000000001</v>
      </c>
      <c r="AX615" s="4">
        <v>12</v>
      </c>
      <c r="AY615" s="4">
        <v>10</v>
      </c>
      <c r="AZ615" s="4" t="s">
        <v>425</v>
      </c>
      <c r="BA615" s="4">
        <v>1.2649999999999999</v>
      </c>
      <c r="BB615" s="4">
        <v>1.53</v>
      </c>
      <c r="BC615" s="4">
        <v>2.13</v>
      </c>
      <c r="BD615" s="4">
        <v>14.063000000000001</v>
      </c>
      <c r="BE615" s="4">
        <v>14.42</v>
      </c>
      <c r="BF615" s="4">
        <v>1.03</v>
      </c>
      <c r="BG615" s="4">
        <v>14.536</v>
      </c>
      <c r="BH615" s="4">
        <v>2890.0340000000001</v>
      </c>
      <c r="BI615" s="4">
        <v>83.47</v>
      </c>
      <c r="BJ615" s="4">
        <v>3.012</v>
      </c>
      <c r="BK615" s="4">
        <v>0.47499999999999998</v>
      </c>
      <c r="BL615" s="4">
        <v>3.488</v>
      </c>
      <c r="BM615" s="4">
        <v>2.415</v>
      </c>
      <c r="BN615" s="4">
        <v>0.38100000000000001</v>
      </c>
      <c r="BO615" s="4">
        <v>2.7959999999999998</v>
      </c>
      <c r="BP615" s="4">
        <v>3.9045000000000001</v>
      </c>
      <c r="BT615" s="4">
        <v>15.000999999999999</v>
      </c>
      <c r="BU615" s="4">
        <v>0.28908200000000001</v>
      </c>
      <c r="BV615" s="4">
        <v>-5</v>
      </c>
      <c r="BW615" s="4">
        <v>0.58489800000000003</v>
      </c>
      <c r="BX615" s="4">
        <v>7.0644410000000004</v>
      </c>
      <c r="BY615" s="4">
        <v>11.81494</v>
      </c>
    </row>
    <row r="616" spans="1:77">
      <c r="A616" s="2">
        <v>42438</v>
      </c>
      <c r="B616" s="28">
        <v>0.6729334027777778</v>
      </c>
      <c r="C616" s="4">
        <v>14.116</v>
      </c>
      <c r="D616" s="4">
        <v>0.3931</v>
      </c>
      <c r="E616" s="4" t="s">
        <v>155</v>
      </c>
      <c r="F616" s="4">
        <v>3930.5</v>
      </c>
      <c r="G616" s="4">
        <v>178.4</v>
      </c>
      <c r="H616" s="4">
        <v>22.1</v>
      </c>
      <c r="I616" s="4">
        <v>468.7</v>
      </c>
      <c r="K616" s="4">
        <v>0.1</v>
      </c>
      <c r="L616" s="4">
        <v>0.87429999999999997</v>
      </c>
      <c r="M616" s="4">
        <v>12.3422</v>
      </c>
      <c r="N616" s="4">
        <v>0.34370000000000001</v>
      </c>
      <c r="O616" s="4">
        <v>155.9622</v>
      </c>
      <c r="P616" s="4">
        <v>19.3231</v>
      </c>
      <c r="Q616" s="4">
        <v>175.3</v>
      </c>
      <c r="R616" s="4">
        <v>125.038</v>
      </c>
      <c r="S616" s="4">
        <v>15.4917</v>
      </c>
      <c r="T616" s="4">
        <v>140.5</v>
      </c>
      <c r="U616" s="4">
        <v>468.74220000000003</v>
      </c>
      <c r="X616" s="4">
        <v>0</v>
      </c>
      <c r="Y616" s="4">
        <v>8.7400000000000005E-2</v>
      </c>
      <c r="Z616" s="4" t="s">
        <v>377</v>
      </c>
      <c r="AA616" s="4">
        <v>0</v>
      </c>
      <c r="AB616" s="4">
        <v>11.7</v>
      </c>
      <c r="AC616" s="4">
        <v>841</v>
      </c>
      <c r="AD616" s="4">
        <v>860</v>
      </c>
      <c r="AE616" s="4">
        <v>833</v>
      </c>
      <c r="AF616" s="4">
        <v>88</v>
      </c>
      <c r="AG616" s="4">
        <v>22.38</v>
      </c>
      <c r="AH616" s="4">
        <v>0.51</v>
      </c>
      <c r="AI616" s="4">
        <v>976</v>
      </c>
      <c r="AJ616" s="4">
        <v>-1</v>
      </c>
      <c r="AK616" s="4">
        <v>0</v>
      </c>
      <c r="AL616" s="4">
        <v>22</v>
      </c>
      <c r="AM616" s="4">
        <v>190</v>
      </c>
      <c r="AN616" s="4">
        <v>189</v>
      </c>
      <c r="AO616" s="4">
        <v>2.8</v>
      </c>
      <c r="AP616" s="4">
        <v>195</v>
      </c>
      <c r="AQ616" s="4" t="s">
        <v>155</v>
      </c>
      <c r="AR616" s="4">
        <v>2</v>
      </c>
      <c r="AS616" s="5">
        <v>0.88084490740740751</v>
      </c>
      <c r="AT616" s="4">
        <v>47.164335000000001</v>
      </c>
      <c r="AU616" s="4">
        <v>-88.488978000000003</v>
      </c>
      <c r="AV616" s="4">
        <v>318.89999999999998</v>
      </c>
      <c r="AW616" s="4">
        <v>21.6</v>
      </c>
      <c r="AX616" s="4">
        <v>12</v>
      </c>
      <c r="AY616" s="4">
        <v>10</v>
      </c>
      <c r="AZ616" s="4" t="s">
        <v>425</v>
      </c>
      <c r="BA616" s="4">
        <v>1.105</v>
      </c>
      <c r="BB616" s="4">
        <v>1.5349999999999999</v>
      </c>
      <c r="BC616" s="4">
        <v>1.94</v>
      </c>
      <c r="BD616" s="4">
        <v>14.063000000000001</v>
      </c>
      <c r="BE616" s="4">
        <v>14.58</v>
      </c>
      <c r="BF616" s="4">
        <v>1.04</v>
      </c>
      <c r="BG616" s="4">
        <v>14.371</v>
      </c>
      <c r="BH616" s="4">
        <v>2940.0430000000001</v>
      </c>
      <c r="BI616" s="4">
        <v>52.103999999999999</v>
      </c>
      <c r="BJ616" s="4">
        <v>3.891</v>
      </c>
      <c r="BK616" s="4">
        <v>0.48199999999999998</v>
      </c>
      <c r="BL616" s="4">
        <v>4.3730000000000002</v>
      </c>
      <c r="BM616" s="4">
        <v>3.1190000000000002</v>
      </c>
      <c r="BN616" s="4">
        <v>0.38600000000000001</v>
      </c>
      <c r="BO616" s="4">
        <v>3.5059999999999998</v>
      </c>
      <c r="BP616" s="4">
        <v>3.6922999999999999</v>
      </c>
      <c r="BT616" s="4">
        <v>15.144</v>
      </c>
      <c r="BU616" s="4">
        <v>0.27493899999999999</v>
      </c>
      <c r="BV616" s="4">
        <v>-5</v>
      </c>
      <c r="BW616" s="4">
        <v>0.58510200000000001</v>
      </c>
      <c r="BX616" s="4">
        <v>6.7188220000000003</v>
      </c>
      <c r="BY616" s="4">
        <v>11.81906</v>
      </c>
    </row>
    <row r="617" spans="1:77">
      <c r="A617" s="2">
        <v>42438</v>
      </c>
      <c r="B617" s="28">
        <v>0.67294497685185195</v>
      </c>
      <c r="C617" s="4">
        <v>14.172000000000001</v>
      </c>
      <c r="D617" s="4">
        <v>0.28599999999999998</v>
      </c>
      <c r="E617" s="4" t="s">
        <v>155</v>
      </c>
      <c r="F617" s="4">
        <v>2860.4358350000002</v>
      </c>
      <c r="G617" s="4">
        <v>183.1</v>
      </c>
      <c r="H617" s="4">
        <v>22.2</v>
      </c>
      <c r="I617" s="4">
        <v>498.2</v>
      </c>
      <c r="K617" s="4">
        <v>0.1</v>
      </c>
      <c r="L617" s="4">
        <v>0.87490000000000001</v>
      </c>
      <c r="M617" s="4">
        <v>12.3987</v>
      </c>
      <c r="N617" s="4">
        <v>0.25030000000000002</v>
      </c>
      <c r="O617" s="4">
        <v>160.2277</v>
      </c>
      <c r="P617" s="4">
        <v>19.443300000000001</v>
      </c>
      <c r="Q617" s="4">
        <v>179.7</v>
      </c>
      <c r="R617" s="4">
        <v>128.45769999999999</v>
      </c>
      <c r="S617" s="4">
        <v>15.588100000000001</v>
      </c>
      <c r="T617" s="4">
        <v>144</v>
      </c>
      <c r="U617" s="4">
        <v>498.22160000000002</v>
      </c>
      <c r="X617" s="4">
        <v>0</v>
      </c>
      <c r="Y617" s="4">
        <v>8.7499999999999994E-2</v>
      </c>
      <c r="Z617" s="4" t="s">
        <v>377</v>
      </c>
      <c r="AA617" s="4">
        <v>0</v>
      </c>
      <c r="AB617" s="4">
        <v>11.7</v>
      </c>
      <c r="AC617" s="4">
        <v>840</v>
      </c>
      <c r="AD617" s="4">
        <v>860</v>
      </c>
      <c r="AE617" s="4">
        <v>831</v>
      </c>
      <c r="AF617" s="4">
        <v>88</v>
      </c>
      <c r="AG617" s="4">
        <v>22.38</v>
      </c>
      <c r="AH617" s="4">
        <v>0.51</v>
      </c>
      <c r="AI617" s="4">
        <v>976</v>
      </c>
      <c r="AJ617" s="4">
        <v>-1</v>
      </c>
      <c r="AK617" s="4">
        <v>0</v>
      </c>
      <c r="AL617" s="4">
        <v>22</v>
      </c>
      <c r="AM617" s="4">
        <v>190</v>
      </c>
      <c r="AN617" s="4">
        <v>189</v>
      </c>
      <c r="AO617" s="4">
        <v>3</v>
      </c>
      <c r="AP617" s="4">
        <v>195</v>
      </c>
      <c r="AQ617" s="4" t="s">
        <v>155</v>
      </c>
      <c r="AR617" s="4">
        <v>2</v>
      </c>
      <c r="AS617" s="5">
        <v>0.88085648148148143</v>
      </c>
      <c r="AT617" s="4">
        <v>47.164327999999998</v>
      </c>
      <c r="AU617" s="4">
        <v>-88.489024999999998</v>
      </c>
      <c r="AV617" s="4">
        <v>318.8</v>
      </c>
      <c r="AW617" s="4">
        <v>22.7</v>
      </c>
      <c r="AX617" s="4">
        <v>12</v>
      </c>
      <c r="AY617" s="4">
        <v>10</v>
      </c>
      <c r="AZ617" s="4" t="s">
        <v>425</v>
      </c>
      <c r="BA617" s="4">
        <v>1</v>
      </c>
      <c r="BB617" s="4">
        <v>1.5</v>
      </c>
      <c r="BC617" s="4">
        <v>1.8</v>
      </c>
      <c r="BD617" s="4">
        <v>14.063000000000001</v>
      </c>
      <c r="BE617" s="4">
        <v>14.63</v>
      </c>
      <c r="BF617" s="4">
        <v>1.04</v>
      </c>
      <c r="BG617" s="4">
        <v>14.301</v>
      </c>
      <c r="BH617" s="4">
        <v>2961.4290000000001</v>
      </c>
      <c r="BI617" s="4">
        <v>38.043999999999997</v>
      </c>
      <c r="BJ617" s="4">
        <v>4.008</v>
      </c>
      <c r="BK617" s="4">
        <v>0.48599999999999999</v>
      </c>
      <c r="BL617" s="4">
        <v>4.4939999999999998</v>
      </c>
      <c r="BM617" s="4">
        <v>3.2130000000000001</v>
      </c>
      <c r="BN617" s="4">
        <v>0.39</v>
      </c>
      <c r="BO617" s="4">
        <v>3.6030000000000002</v>
      </c>
      <c r="BP617" s="4">
        <v>3.9350000000000001</v>
      </c>
      <c r="BT617" s="4">
        <v>15.194000000000001</v>
      </c>
      <c r="BU617" s="4">
        <v>0.28321099999999999</v>
      </c>
      <c r="BV617" s="4">
        <v>-5</v>
      </c>
      <c r="BW617" s="4">
        <v>0.58599999999999997</v>
      </c>
      <c r="BX617" s="4">
        <v>6.9209639999999997</v>
      </c>
      <c r="BY617" s="4">
        <v>11.837199999999999</v>
      </c>
    </row>
    <row r="618" spans="1:77">
      <c r="A618" s="2">
        <v>42438</v>
      </c>
      <c r="B618" s="28">
        <v>0.67295655092592588</v>
      </c>
      <c r="C618" s="4">
        <v>14.288</v>
      </c>
      <c r="D618" s="4">
        <v>0.2263</v>
      </c>
      <c r="E618" s="4" t="s">
        <v>155</v>
      </c>
      <c r="F618" s="4">
        <v>2262.7439530000001</v>
      </c>
      <c r="G618" s="4">
        <v>196.8</v>
      </c>
      <c r="H618" s="4">
        <v>22.4</v>
      </c>
      <c r="I618" s="4">
        <v>582.29999999999995</v>
      </c>
      <c r="K618" s="4">
        <v>0.1</v>
      </c>
      <c r="L618" s="4">
        <v>0.87450000000000006</v>
      </c>
      <c r="M618" s="4">
        <v>12.4946</v>
      </c>
      <c r="N618" s="4">
        <v>0.19789999999999999</v>
      </c>
      <c r="O618" s="4">
        <v>172.10489999999999</v>
      </c>
      <c r="P618" s="4">
        <v>19.599699999999999</v>
      </c>
      <c r="Q618" s="4">
        <v>191.7</v>
      </c>
      <c r="R618" s="4">
        <v>137.97999999999999</v>
      </c>
      <c r="S618" s="4">
        <v>15.7135</v>
      </c>
      <c r="T618" s="4">
        <v>153.69999999999999</v>
      </c>
      <c r="U618" s="4">
        <v>582.28949999999998</v>
      </c>
      <c r="X618" s="4">
        <v>0</v>
      </c>
      <c r="Y618" s="4">
        <v>8.7400000000000005E-2</v>
      </c>
      <c r="Z618" s="4" t="s">
        <v>377</v>
      </c>
      <c r="AA618" s="4">
        <v>0</v>
      </c>
      <c r="AB618" s="4">
        <v>11.7</v>
      </c>
      <c r="AC618" s="4">
        <v>841</v>
      </c>
      <c r="AD618" s="4">
        <v>860</v>
      </c>
      <c r="AE618" s="4">
        <v>829</v>
      </c>
      <c r="AF618" s="4">
        <v>88</v>
      </c>
      <c r="AG618" s="4">
        <v>22.38</v>
      </c>
      <c r="AH618" s="4">
        <v>0.51</v>
      </c>
      <c r="AI618" s="4">
        <v>976</v>
      </c>
      <c r="AJ618" s="4">
        <v>-1</v>
      </c>
      <c r="AK618" s="4">
        <v>0</v>
      </c>
      <c r="AL618" s="4">
        <v>22</v>
      </c>
      <c r="AM618" s="4">
        <v>190</v>
      </c>
      <c r="AN618" s="4">
        <v>189</v>
      </c>
      <c r="AO618" s="4">
        <v>3.1</v>
      </c>
      <c r="AP618" s="4">
        <v>195</v>
      </c>
      <c r="AQ618" s="4" t="s">
        <v>155</v>
      </c>
      <c r="AR618" s="4">
        <v>2</v>
      </c>
      <c r="AS618" s="5">
        <v>0.88085648148148143</v>
      </c>
      <c r="AT618" s="4">
        <v>47.164292000000003</v>
      </c>
      <c r="AU618" s="4">
        <v>-88.489204000000001</v>
      </c>
      <c r="AV618" s="4">
        <v>318.8</v>
      </c>
      <c r="AW618" s="4">
        <v>23.5</v>
      </c>
      <c r="AX618" s="4">
        <v>12</v>
      </c>
      <c r="AY618" s="4">
        <v>10</v>
      </c>
      <c r="AZ618" s="4" t="s">
        <v>425</v>
      </c>
      <c r="BA618" s="4">
        <v>1</v>
      </c>
      <c r="BB618" s="4">
        <v>1.5</v>
      </c>
      <c r="BC618" s="4">
        <v>1.8</v>
      </c>
      <c r="BD618" s="4">
        <v>14.063000000000001</v>
      </c>
      <c r="BE618" s="4">
        <v>14.58</v>
      </c>
      <c r="BF618" s="4">
        <v>1.04</v>
      </c>
      <c r="BG618" s="4">
        <v>14.356999999999999</v>
      </c>
      <c r="BH618" s="4">
        <v>2972.1480000000001</v>
      </c>
      <c r="BI618" s="4">
        <v>29.957000000000001</v>
      </c>
      <c r="BJ618" s="4">
        <v>4.2869999999999999</v>
      </c>
      <c r="BK618" s="4">
        <v>0.48799999999999999</v>
      </c>
      <c r="BL618" s="4">
        <v>4.7750000000000004</v>
      </c>
      <c r="BM618" s="4">
        <v>3.4369999999999998</v>
      </c>
      <c r="BN618" s="4">
        <v>0.39100000000000001</v>
      </c>
      <c r="BO618" s="4">
        <v>3.8290000000000002</v>
      </c>
      <c r="BP618" s="4">
        <v>4.5801999999999996</v>
      </c>
      <c r="BT618" s="4">
        <v>15.125</v>
      </c>
      <c r="BU618" s="4">
        <v>0.30996600000000002</v>
      </c>
      <c r="BV618" s="4">
        <v>-5</v>
      </c>
      <c r="BW618" s="4">
        <v>0.585449</v>
      </c>
      <c r="BX618" s="4">
        <v>7.5747939999999998</v>
      </c>
      <c r="BY618" s="4">
        <v>11.826079</v>
      </c>
    </row>
    <row r="619" spans="1:77">
      <c r="A619" s="2">
        <v>42438</v>
      </c>
      <c r="B619" s="28">
        <v>0.67296812500000003</v>
      </c>
      <c r="C619" s="4">
        <v>14.282</v>
      </c>
      <c r="D619" s="4">
        <v>0.17030000000000001</v>
      </c>
      <c r="E619" s="4" t="s">
        <v>155</v>
      </c>
      <c r="F619" s="4">
        <v>1703.390265</v>
      </c>
      <c r="G619" s="4">
        <v>223.2</v>
      </c>
      <c r="H619" s="4">
        <v>22.5</v>
      </c>
      <c r="I619" s="4">
        <v>586.79999999999995</v>
      </c>
      <c r="K619" s="4">
        <v>0.1</v>
      </c>
      <c r="L619" s="4">
        <v>0.875</v>
      </c>
      <c r="M619" s="4">
        <v>12.4964</v>
      </c>
      <c r="N619" s="4">
        <v>0.14899999999999999</v>
      </c>
      <c r="O619" s="4">
        <v>195.25540000000001</v>
      </c>
      <c r="P619" s="4">
        <v>19.663499999999999</v>
      </c>
      <c r="Q619" s="4">
        <v>214.9</v>
      </c>
      <c r="R619" s="4">
        <v>156.5401</v>
      </c>
      <c r="S619" s="4">
        <v>15.7646</v>
      </c>
      <c r="T619" s="4">
        <v>172.3</v>
      </c>
      <c r="U619" s="4">
        <v>586.80200000000002</v>
      </c>
      <c r="X619" s="4">
        <v>0</v>
      </c>
      <c r="Y619" s="4">
        <v>8.7499999999999994E-2</v>
      </c>
      <c r="Z619" s="4" t="s">
        <v>377</v>
      </c>
      <c r="AA619" s="4">
        <v>0</v>
      </c>
      <c r="AB619" s="4">
        <v>11.8</v>
      </c>
      <c r="AC619" s="4">
        <v>840</v>
      </c>
      <c r="AD619" s="4">
        <v>860</v>
      </c>
      <c r="AE619" s="4">
        <v>829</v>
      </c>
      <c r="AF619" s="4">
        <v>88</v>
      </c>
      <c r="AG619" s="4">
        <v>22.38</v>
      </c>
      <c r="AH619" s="4">
        <v>0.51</v>
      </c>
      <c r="AI619" s="4">
        <v>976</v>
      </c>
      <c r="AJ619" s="4">
        <v>-1</v>
      </c>
      <c r="AK619" s="4">
        <v>0</v>
      </c>
      <c r="AL619" s="4">
        <v>22</v>
      </c>
      <c r="AM619" s="4">
        <v>190</v>
      </c>
      <c r="AN619" s="4">
        <v>189.6</v>
      </c>
      <c r="AO619" s="4">
        <v>3.1</v>
      </c>
      <c r="AP619" s="4">
        <v>195</v>
      </c>
      <c r="AQ619" s="4" t="s">
        <v>155</v>
      </c>
      <c r="AR619" s="4">
        <v>2</v>
      </c>
      <c r="AS619" s="5">
        <v>0.88087962962962962</v>
      </c>
      <c r="AT619" s="4">
        <v>47.164253000000002</v>
      </c>
      <c r="AU619" s="4">
        <v>-88.489385999999996</v>
      </c>
      <c r="AV619" s="4">
        <v>318.8</v>
      </c>
      <c r="AW619" s="4">
        <v>23.8</v>
      </c>
      <c r="AX619" s="4">
        <v>12</v>
      </c>
      <c r="AY619" s="4">
        <v>10</v>
      </c>
      <c r="AZ619" s="4" t="s">
        <v>425</v>
      </c>
      <c r="BA619" s="4">
        <v>1</v>
      </c>
      <c r="BB619" s="4">
        <v>1.5</v>
      </c>
      <c r="BC619" s="4">
        <v>1.8</v>
      </c>
      <c r="BD619" s="4">
        <v>14.063000000000001</v>
      </c>
      <c r="BE619" s="4">
        <v>14.64</v>
      </c>
      <c r="BF619" s="4">
        <v>1.04</v>
      </c>
      <c r="BG619" s="4">
        <v>14.289</v>
      </c>
      <c r="BH619" s="4">
        <v>2983.51</v>
      </c>
      <c r="BI619" s="4">
        <v>22.648</v>
      </c>
      <c r="BJ619" s="4">
        <v>4.8819999999999997</v>
      </c>
      <c r="BK619" s="4">
        <v>0.49199999999999999</v>
      </c>
      <c r="BL619" s="4">
        <v>5.3730000000000002</v>
      </c>
      <c r="BM619" s="4">
        <v>3.9140000000000001</v>
      </c>
      <c r="BN619" s="4">
        <v>0.39400000000000002</v>
      </c>
      <c r="BO619" s="4">
        <v>4.3079999999999998</v>
      </c>
      <c r="BP619" s="4">
        <v>4.6326999999999998</v>
      </c>
      <c r="BT619" s="4">
        <v>15.189</v>
      </c>
      <c r="BU619" s="4">
        <v>0.327959</v>
      </c>
      <c r="BV619" s="4">
        <v>-5</v>
      </c>
      <c r="BW619" s="4">
        <v>0.58555100000000004</v>
      </c>
      <c r="BX619" s="4">
        <v>8.0144979999999997</v>
      </c>
      <c r="BY619" s="4">
        <v>11.82813</v>
      </c>
    </row>
    <row r="620" spans="1:77">
      <c r="A620" s="2">
        <v>42438</v>
      </c>
      <c r="B620" s="28">
        <v>0.67297969907407407</v>
      </c>
      <c r="C620" s="4">
        <v>14.28</v>
      </c>
      <c r="D620" s="4">
        <v>0.12759999999999999</v>
      </c>
      <c r="E620" s="4" t="s">
        <v>155</v>
      </c>
      <c r="F620" s="4">
        <v>1276.4047820000001</v>
      </c>
      <c r="G620" s="4">
        <v>245.5</v>
      </c>
      <c r="H620" s="4">
        <v>18.2</v>
      </c>
      <c r="I620" s="4">
        <v>542.6</v>
      </c>
      <c r="K620" s="4">
        <v>0.1</v>
      </c>
      <c r="L620" s="4">
        <v>0.87539999999999996</v>
      </c>
      <c r="M620" s="4">
        <v>12.500999999999999</v>
      </c>
      <c r="N620" s="4">
        <v>0.11169999999999999</v>
      </c>
      <c r="O620" s="4">
        <v>214.95339999999999</v>
      </c>
      <c r="P620" s="4">
        <v>15.9171</v>
      </c>
      <c r="Q620" s="4">
        <v>230.9</v>
      </c>
      <c r="R620" s="4">
        <v>172.33240000000001</v>
      </c>
      <c r="S620" s="4">
        <v>12.760999999999999</v>
      </c>
      <c r="T620" s="4">
        <v>185.1</v>
      </c>
      <c r="U620" s="4">
        <v>542.6277</v>
      </c>
      <c r="X620" s="4">
        <v>0</v>
      </c>
      <c r="Y620" s="4">
        <v>8.7499999999999994E-2</v>
      </c>
      <c r="Z620" s="4" t="s">
        <v>377</v>
      </c>
      <c r="AA620" s="4">
        <v>0</v>
      </c>
      <c r="AB620" s="4">
        <v>11.7</v>
      </c>
      <c r="AC620" s="4">
        <v>841</v>
      </c>
      <c r="AD620" s="4">
        <v>861</v>
      </c>
      <c r="AE620" s="4">
        <v>829</v>
      </c>
      <c r="AF620" s="4">
        <v>88</v>
      </c>
      <c r="AG620" s="4">
        <v>22.38</v>
      </c>
      <c r="AH620" s="4">
        <v>0.51</v>
      </c>
      <c r="AI620" s="4">
        <v>976</v>
      </c>
      <c r="AJ620" s="4">
        <v>-1</v>
      </c>
      <c r="AK620" s="4">
        <v>0</v>
      </c>
      <c r="AL620" s="4">
        <v>22</v>
      </c>
      <c r="AM620" s="4">
        <v>190</v>
      </c>
      <c r="AN620" s="4">
        <v>190</v>
      </c>
      <c r="AO620" s="4">
        <v>3.1</v>
      </c>
      <c r="AP620" s="4">
        <v>195</v>
      </c>
      <c r="AQ620" s="4" t="s">
        <v>155</v>
      </c>
      <c r="AR620" s="4">
        <v>2</v>
      </c>
      <c r="AS620" s="5">
        <v>0.88089120370370377</v>
      </c>
      <c r="AT620" s="4">
        <v>47.164200000000001</v>
      </c>
      <c r="AU620" s="4">
        <v>-88.489519999999999</v>
      </c>
      <c r="AV620" s="4">
        <v>318.8</v>
      </c>
      <c r="AW620" s="4">
        <v>25.6</v>
      </c>
      <c r="AX620" s="4">
        <v>12</v>
      </c>
      <c r="AY620" s="4">
        <v>10</v>
      </c>
      <c r="AZ620" s="4" t="s">
        <v>425</v>
      </c>
      <c r="BA620" s="4">
        <v>1</v>
      </c>
      <c r="BB620" s="4">
        <v>1.5</v>
      </c>
      <c r="BC620" s="4">
        <v>1.8</v>
      </c>
      <c r="BD620" s="4">
        <v>14.063000000000001</v>
      </c>
      <c r="BE620" s="4">
        <v>14.7</v>
      </c>
      <c r="BF620" s="4">
        <v>1.05</v>
      </c>
      <c r="BG620" s="4">
        <v>14.231</v>
      </c>
      <c r="BH620" s="4">
        <v>2993.384</v>
      </c>
      <c r="BI620" s="4">
        <v>17.029</v>
      </c>
      <c r="BJ620" s="4">
        <v>5.39</v>
      </c>
      <c r="BK620" s="4">
        <v>0.39900000000000002</v>
      </c>
      <c r="BL620" s="4">
        <v>5.7889999999999997</v>
      </c>
      <c r="BM620" s="4">
        <v>4.3209999999999997</v>
      </c>
      <c r="BN620" s="4">
        <v>0.32</v>
      </c>
      <c r="BO620" s="4">
        <v>4.641</v>
      </c>
      <c r="BP620" s="4">
        <v>4.2965</v>
      </c>
      <c r="BT620" s="4">
        <v>15.242000000000001</v>
      </c>
      <c r="BU620" s="4">
        <v>0.32318400000000003</v>
      </c>
      <c r="BV620" s="4">
        <v>-5</v>
      </c>
      <c r="BW620" s="4">
        <v>0.585449</v>
      </c>
      <c r="BX620" s="4">
        <v>7.8978089999999996</v>
      </c>
      <c r="BY620" s="4">
        <v>11.82607</v>
      </c>
    </row>
    <row r="621" spans="1:77">
      <c r="A621" s="2">
        <v>42438</v>
      </c>
      <c r="B621" s="28">
        <v>0.67299127314814822</v>
      </c>
      <c r="C621" s="4">
        <v>14.28</v>
      </c>
      <c r="D621" s="4">
        <v>0.11260000000000001</v>
      </c>
      <c r="E621" s="4" t="s">
        <v>155</v>
      </c>
      <c r="F621" s="4">
        <v>1125.5012220000001</v>
      </c>
      <c r="G621" s="4">
        <v>266.8</v>
      </c>
      <c r="H621" s="4">
        <v>16.100000000000001</v>
      </c>
      <c r="I621" s="4">
        <v>549.20000000000005</v>
      </c>
      <c r="K621" s="4">
        <v>0.1</v>
      </c>
      <c r="L621" s="4">
        <v>0.87549999999999994</v>
      </c>
      <c r="M621" s="4">
        <v>12.502800000000001</v>
      </c>
      <c r="N621" s="4">
        <v>9.8500000000000004E-2</v>
      </c>
      <c r="O621" s="4">
        <v>233.6224</v>
      </c>
      <c r="P621" s="4">
        <v>14.1191</v>
      </c>
      <c r="Q621" s="4">
        <v>247.7</v>
      </c>
      <c r="R621" s="4">
        <v>187.2997</v>
      </c>
      <c r="S621" s="4">
        <v>11.319599999999999</v>
      </c>
      <c r="T621" s="4">
        <v>198.6</v>
      </c>
      <c r="U621" s="4">
        <v>549.24760000000003</v>
      </c>
      <c r="X621" s="4">
        <v>0</v>
      </c>
      <c r="Y621" s="4">
        <v>8.7599999999999997E-2</v>
      </c>
      <c r="Z621" s="4" t="s">
        <v>377</v>
      </c>
      <c r="AA621" s="4">
        <v>0</v>
      </c>
      <c r="AB621" s="4">
        <v>11.7</v>
      </c>
      <c r="AC621" s="4">
        <v>842</v>
      </c>
      <c r="AD621" s="4">
        <v>862</v>
      </c>
      <c r="AE621" s="4">
        <v>831</v>
      </c>
      <c r="AF621" s="4">
        <v>88</v>
      </c>
      <c r="AG621" s="4">
        <v>22.38</v>
      </c>
      <c r="AH621" s="4">
        <v>0.51</v>
      </c>
      <c r="AI621" s="4">
        <v>976</v>
      </c>
      <c r="AJ621" s="4">
        <v>-1</v>
      </c>
      <c r="AK621" s="4">
        <v>0</v>
      </c>
      <c r="AL621" s="4">
        <v>22</v>
      </c>
      <c r="AM621" s="4">
        <v>190</v>
      </c>
      <c r="AN621" s="4">
        <v>190</v>
      </c>
      <c r="AO621" s="4">
        <v>3.1</v>
      </c>
      <c r="AP621" s="4">
        <v>195</v>
      </c>
      <c r="AQ621" s="4" t="s">
        <v>155</v>
      </c>
      <c r="AR621" s="4">
        <v>2</v>
      </c>
      <c r="AS621" s="5">
        <v>0.8809027777777777</v>
      </c>
      <c r="AT621" s="4">
        <v>47.164133</v>
      </c>
      <c r="AU621" s="4">
        <v>-88.489650999999995</v>
      </c>
      <c r="AV621" s="4">
        <v>318.7</v>
      </c>
      <c r="AW621" s="4">
        <v>26.8</v>
      </c>
      <c r="AX621" s="4">
        <v>12</v>
      </c>
      <c r="AY621" s="4">
        <v>10</v>
      </c>
      <c r="AZ621" s="4" t="s">
        <v>425</v>
      </c>
      <c r="BA621" s="4">
        <v>1</v>
      </c>
      <c r="BB621" s="4">
        <v>1.5</v>
      </c>
      <c r="BC621" s="4">
        <v>1.8</v>
      </c>
      <c r="BD621" s="4">
        <v>14.063000000000001</v>
      </c>
      <c r="BE621" s="4">
        <v>14.71</v>
      </c>
      <c r="BF621" s="4">
        <v>1.05</v>
      </c>
      <c r="BG621" s="4">
        <v>14.214</v>
      </c>
      <c r="BH621" s="4">
        <v>2996.3629999999998</v>
      </c>
      <c r="BI621" s="4">
        <v>15.031000000000001</v>
      </c>
      <c r="BJ621" s="4">
        <v>5.8630000000000004</v>
      </c>
      <c r="BK621" s="4">
        <v>0.35399999999999998</v>
      </c>
      <c r="BL621" s="4">
        <v>6.218</v>
      </c>
      <c r="BM621" s="4">
        <v>4.7009999999999996</v>
      </c>
      <c r="BN621" s="4">
        <v>0.28399999999999997</v>
      </c>
      <c r="BO621" s="4">
        <v>4.9850000000000003</v>
      </c>
      <c r="BP621" s="4">
        <v>4.3525999999999998</v>
      </c>
      <c r="BT621" s="4">
        <v>15.257</v>
      </c>
      <c r="BU621" s="4">
        <v>0.31269400000000003</v>
      </c>
      <c r="BV621" s="4">
        <v>-5</v>
      </c>
      <c r="BW621" s="4">
        <v>0.58499999999999996</v>
      </c>
      <c r="BX621" s="4">
        <v>7.6414600000000004</v>
      </c>
      <c r="BY621" s="4">
        <v>11.817</v>
      </c>
    </row>
    <row r="622" spans="1:77">
      <c r="A622" s="2">
        <v>42438</v>
      </c>
      <c r="B622" s="28">
        <v>0.67300284722222214</v>
      </c>
      <c r="C622" s="4">
        <v>14.28</v>
      </c>
      <c r="D622" s="4">
        <v>0.10829999999999999</v>
      </c>
      <c r="E622" s="4" t="s">
        <v>155</v>
      </c>
      <c r="F622" s="4">
        <v>1083.487973</v>
      </c>
      <c r="G622" s="4">
        <v>366</v>
      </c>
      <c r="H622" s="4">
        <v>23.5</v>
      </c>
      <c r="I622" s="4">
        <v>561.5</v>
      </c>
      <c r="K622" s="4">
        <v>0.1</v>
      </c>
      <c r="L622" s="4">
        <v>0.87560000000000004</v>
      </c>
      <c r="M622" s="4">
        <v>12.5032</v>
      </c>
      <c r="N622" s="4">
        <v>9.4899999999999998E-2</v>
      </c>
      <c r="O622" s="4">
        <v>320.45830000000001</v>
      </c>
      <c r="P622" s="4">
        <v>20.575900000000001</v>
      </c>
      <c r="Q622" s="4">
        <v>341</v>
      </c>
      <c r="R622" s="4">
        <v>256.9178</v>
      </c>
      <c r="S622" s="4">
        <v>16.496099999999998</v>
      </c>
      <c r="T622" s="4">
        <v>273.39999999999998</v>
      </c>
      <c r="U622" s="4">
        <v>561.46439999999996</v>
      </c>
      <c r="X622" s="4">
        <v>0</v>
      </c>
      <c r="Y622" s="4">
        <v>8.7599999999999997E-2</v>
      </c>
      <c r="Z622" s="4" t="s">
        <v>377</v>
      </c>
      <c r="AA622" s="4">
        <v>0</v>
      </c>
      <c r="AB622" s="4">
        <v>11.8</v>
      </c>
      <c r="AC622" s="4">
        <v>841</v>
      </c>
      <c r="AD622" s="4">
        <v>864</v>
      </c>
      <c r="AE622" s="4">
        <v>831</v>
      </c>
      <c r="AF622" s="4">
        <v>88</v>
      </c>
      <c r="AG622" s="4">
        <v>22.38</v>
      </c>
      <c r="AH622" s="4">
        <v>0.51</v>
      </c>
      <c r="AI622" s="4">
        <v>976</v>
      </c>
      <c r="AJ622" s="4">
        <v>-1</v>
      </c>
      <c r="AK622" s="4">
        <v>0</v>
      </c>
      <c r="AL622" s="4">
        <v>22</v>
      </c>
      <c r="AM622" s="4">
        <v>190</v>
      </c>
      <c r="AN622" s="4">
        <v>190.6</v>
      </c>
      <c r="AO622" s="4">
        <v>3.1</v>
      </c>
      <c r="AP622" s="4">
        <v>195</v>
      </c>
      <c r="AQ622" s="4" t="s">
        <v>155</v>
      </c>
      <c r="AR622" s="4">
        <v>2</v>
      </c>
      <c r="AS622" s="5">
        <v>0.88091435185185185</v>
      </c>
      <c r="AT622" s="4">
        <v>47.164059000000002</v>
      </c>
      <c r="AU622" s="4">
        <v>-88.489778999999999</v>
      </c>
      <c r="AV622" s="4">
        <v>318.60000000000002</v>
      </c>
      <c r="AW622" s="4">
        <v>27.5</v>
      </c>
      <c r="AX622" s="4">
        <v>12</v>
      </c>
      <c r="AY622" s="4">
        <v>10</v>
      </c>
      <c r="AZ622" s="4" t="s">
        <v>425</v>
      </c>
      <c r="BA622" s="4">
        <v>0.93500000000000005</v>
      </c>
      <c r="BB622" s="4">
        <v>1.3049999999999999</v>
      </c>
      <c r="BC622" s="4">
        <v>1.605</v>
      </c>
      <c r="BD622" s="4">
        <v>14.063000000000001</v>
      </c>
      <c r="BE622" s="4">
        <v>14.72</v>
      </c>
      <c r="BF622" s="4">
        <v>1.05</v>
      </c>
      <c r="BG622" s="4">
        <v>14.211</v>
      </c>
      <c r="BH622" s="4">
        <v>2996.9470000000001</v>
      </c>
      <c r="BI622" s="4">
        <v>14.473000000000001</v>
      </c>
      <c r="BJ622" s="4">
        <v>8.0440000000000005</v>
      </c>
      <c r="BK622" s="4">
        <v>0.51600000000000001</v>
      </c>
      <c r="BL622" s="4">
        <v>8.56</v>
      </c>
      <c r="BM622" s="4">
        <v>6.4489999999999998</v>
      </c>
      <c r="BN622" s="4">
        <v>0.41399999999999998</v>
      </c>
      <c r="BO622" s="4">
        <v>6.8630000000000004</v>
      </c>
      <c r="BP622" s="4">
        <v>4.4501999999999997</v>
      </c>
      <c r="BT622" s="4">
        <v>15.26</v>
      </c>
      <c r="BU622" s="4">
        <v>0.30834699999999998</v>
      </c>
      <c r="BV622" s="4">
        <v>-5</v>
      </c>
      <c r="BW622" s="4">
        <v>0.58499999999999996</v>
      </c>
      <c r="BX622" s="4">
        <v>7.5352300000000003</v>
      </c>
      <c r="BY622" s="4">
        <v>11.817</v>
      </c>
    </row>
    <row r="623" spans="1:77">
      <c r="A623" s="2">
        <v>42438</v>
      </c>
      <c r="B623" s="28">
        <v>0.67301442129629629</v>
      </c>
      <c r="C623" s="4">
        <v>14.279</v>
      </c>
      <c r="D623" s="4">
        <v>0.1061</v>
      </c>
      <c r="E623" s="4" t="s">
        <v>155</v>
      </c>
      <c r="F623" s="4">
        <v>1060.869565</v>
      </c>
      <c r="G623" s="4">
        <v>461.8</v>
      </c>
      <c r="H623" s="4">
        <v>23.6</v>
      </c>
      <c r="I623" s="4">
        <v>546.5</v>
      </c>
      <c r="K623" s="4">
        <v>0.1</v>
      </c>
      <c r="L623" s="4">
        <v>0.87560000000000004</v>
      </c>
      <c r="M623" s="4">
        <v>12.502700000000001</v>
      </c>
      <c r="N623" s="4">
        <v>9.2899999999999996E-2</v>
      </c>
      <c r="O623" s="4">
        <v>404.39400000000001</v>
      </c>
      <c r="P623" s="4">
        <v>20.6645</v>
      </c>
      <c r="Q623" s="4">
        <v>425.1</v>
      </c>
      <c r="R623" s="4">
        <v>324.21080000000001</v>
      </c>
      <c r="S623" s="4">
        <v>16.5672</v>
      </c>
      <c r="T623" s="4">
        <v>340.8</v>
      </c>
      <c r="U623" s="4">
        <v>546.5</v>
      </c>
      <c r="X623" s="4">
        <v>0</v>
      </c>
      <c r="Y623" s="4">
        <v>8.7599999999999997E-2</v>
      </c>
      <c r="Z623" s="4" t="s">
        <v>377</v>
      </c>
      <c r="AA623" s="4">
        <v>0</v>
      </c>
      <c r="AB623" s="4">
        <v>11.7</v>
      </c>
      <c r="AC623" s="4">
        <v>842</v>
      </c>
      <c r="AD623" s="4">
        <v>865</v>
      </c>
      <c r="AE623" s="4">
        <v>830</v>
      </c>
      <c r="AF623" s="4">
        <v>88</v>
      </c>
      <c r="AG623" s="4">
        <v>22.38</v>
      </c>
      <c r="AH623" s="4">
        <v>0.51</v>
      </c>
      <c r="AI623" s="4">
        <v>976</v>
      </c>
      <c r="AJ623" s="4">
        <v>-1</v>
      </c>
      <c r="AK623" s="4">
        <v>0</v>
      </c>
      <c r="AL623" s="4">
        <v>22</v>
      </c>
      <c r="AM623" s="4">
        <v>190</v>
      </c>
      <c r="AN623" s="4">
        <v>190.4</v>
      </c>
      <c r="AO623" s="4">
        <v>3.1</v>
      </c>
      <c r="AP623" s="4">
        <v>195</v>
      </c>
      <c r="AQ623" s="4" t="s">
        <v>155</v>
      </c>
      <c r="AR623" s="4">
        <v>2</v>
      </c>
      <c r="AS623" s="5">
        <v>0.880925925925926</v>
      </c>
      <c r="AT623" s="4">
        <v>47.163980000000002</v>
      </c>
      <c r="AU623" s="4">
        <v>-88.489906000000005</v>
      </c>
      <c r="AV623" s="4">
        <v>318.39999999999998</v>
      </c>
      <c r="AW623" s="4">
        <v>28</v>
      </c>
      <c r="AX623" s="4">
        <v>12</v>
      </c>
      <c r="AY623" s="4">
        <v>10</v>
      </c>
      <c r="AZ623" s="4" t="s">
        <v>425</v>
      </c>
      <c r="BA623" s="4">
        <v>0.9</v>
      </c>
      <c r="BB623" s="4">
        <v>1.2649999999999999</v>
      </c>
      <c r="BC623" s="4">
        <v>1.5649999999999999</v>
      </c>
      <c r="BD623" s="4">
        <v>14.063000000000001</v>
      </c>
      <c r="BE623" s="4">
        <v>14.72</v>
      </c>
      <c r="BF623" s="4">
        <v>1.05</v>
      </c>
      <c r="BG623" s="4">
        <v>14.205</v>
      </c>
      <c r="BH623" s="4">
        <v>2997.7710000000002</v>
      </c>
      <c r="BI623" s="4">
        <v>14.176</v>
      </c>
      <c r="BJ623" s="4">
        <v>10.154</v>
      </c>
      <c r="BK623" s="4">
        <v>0.51900000000000002</v>
      </c>
      <c r="BL623" s="4">
        <v>10.673</v>
      </c>
      <c r="BM623" s="4">
        <v>8.141</v>
      </c>
      <c r="BN623" s="4">
        <v>0.41599999999999998</v>
      </c>
      <c r="BO623" s="4">
        <v>8.5570000000000004</v>
      </c>
      <c r="BP623" s="4">
        <v>4.3329000000000004</v>
      </c>
      <c r="BT623" s="4">
        <v>15.265000000000001</v>
      </c>
      <c r="BU623" s="4">
        <v>0.31085699999999999</v>
      </c>
      <c r="BV623" s="4">
        <v>-5</v>
      </c>
      <c r="BW623" s="4">
        <v>0.584449</v>
      </c>
      <c r="BX623" s="4">
        <v>7.5965680000000004</v>
      </c>
      <c r="BY623" s="4">
        <v>11.805870000000001</v>
      </c>
    </row>
    <row r="624" spans="1:77">
      <c r="A624" s="2">
        <v>42438</v>
      </c>
      <c r="B624" s="28">
        <v>0.67302599537037044</v>
      </c>
      <c r="C624" s="4">
        <v>14.27</v>
      </c>
      <c r="D624" s="4">
        <v>0.104</v>
      </c>
      <c r="E624" s="4" t="s">
        <v>155</v>
      </c>
      <c r="F624" s="4">
        <v>1040</v>
      </c>
      <c r="G624" s="4">
        <v>484.2</v>
      </c>
      <c r="H624" s="4">
        <v>23.6</v>
      </c>
      <c r="I624" s="4">
        <v>554.9</v>
      </c>
      <c r="K624" s="4">
        <v>0.1</v>
      </c>
      <c r="L624" s="4">
        <v>0.87570000000000003</v>
      </c>
      <c r="M624" s="4">
        <v>12.4964</v>
      </c>
      <c r="N624" s="4">
        <v>9.11E-2</v>
      </c>
      <c r="O624" s="4">
        <v>423.9907</v>
      </c>
      <c r="P624" s="4">
        <v>20.6663</v>
      </c>
      <c r="Q624" s="4">
        <v>444.7</v>
      </c>
      <c r="R624" s="4">
        <v>339.92189999999999</v>
      </c>
      <c r="S624" s="4">
        <v>16.5686</v>
      </c>
      <c r="T624" s="4">
        <v>356.5</v>
      </c>
      <c r="U624" s="4">
        <v>554.88869999999997</v>
      </c>
      <c r="X624" s="4">
        <v>0</v>
      </c>
      <c r="Y624" s="4">
        <v>8.7599999999999997E-2</v>
      </c>
      <c r="Z624" s="4" t="s">
        <v>377</v>
      </c>
      <c r="AA624" s="4">
        <v>0</v>
      </c>
      <c r="AB624" s="4">
        <v>11.8</v>
      </c>
      <c r="AC624" s="4">
        <v>842</v>
      </c>
      <c r="AD624" s="4">
        <v>864</v>
      </c>
      <c r="AE624" s="4">
        <v>828</v>
      </c>
      <c r="AF624" s="4">
        <v>88</v>
      </c>
      <c r="AG624" s="4">
        <v>22.38</v>
      </c>
      <c r="AH624" s="4">
        <v>0.51</v>
      </c>
      <c r="AI624" s="4">
        <v>976</v>
      </c>
      <c r="AJ624" s="4">
        <v>-1</v>
      </c>
      <c r="AK624" s="4">
        <v>0</v>
      </c>
      <c r="AL624" s="4">
        <v>22</v>
      </c>
      <c r="AM624" s="4">
        <v>190</v>
      </c>
      <c r="AN624" s="4">
        <v>190</v>
      </c>
      <c r="AO624" s="4">
        <v>3.1</v>
      </c>
      <c r="AP624" s="4">
        <v>195</v>
      </c>
      <c r="AQ624" s="4" t="s">
        <v>155</v>
      </c>
      <c r="AR624" s="4">
        <v>2</v>
      </c>
      <c r="AS624" s="5">
        <v>0.88093749999999993</v>
      </c>
      <c r="AT624" s="4">
        <v>47.163902</v>
      </c>
      <c r="AU624" s="4">
        <v>-88.490039999999993</v>
      </c>
      <c r="AV624" s="4">
        <v>318.2</v>
      </c>
      <c r="AW624" s="4">
        <v>28.8</v>
      </c>
      <c r="AX624" s="4">
        <v>12</v>
      </c>
      <c r="AY624" s="4">
        <v>10</v>
      </c>
      <c r="AZ624" s="4" t="s">
        <v>425</v>
      </c>
      <c r="BA624" s="4">
        <v>0.96499999999999997</v>
      </c>
      <c r="BB624" s="4">
        <v>1.3</v>
      </c>
      <c r="BC624" s="4">
        <v>1.665</v>
      </c>
      <c r="BD624" s="4">
        <v>14.063000000000001</v>
      </c>
      <c r="BE624" s="4">
        <v>14.73</v>
      </c>
      <c r="BF624" s="4">
        <v>1.05</v>
      </c>
      <c r="BG624" s="4">
        <v>14.196</v>
      </c>
      <c r="BH624" s="4">
        <v>2997.991</v>
      </c>
      <c r="BI624" s="4">
        <v>13.906000000000001</v>
      </c>
      <c r="BJ624" s="4">
        <v>10.651999999999999</v>
      </c>
      <c r="BK624" s="4">
        <v>0.51900000000000002</v>
      </c>
      <c r="BL624" s="4">
        <v>11.170999999999999</v>
      </c>
      <c r="BM624" s="4">
        <v>8.5399999999999991</v>
      </c>
      <c r="BN624" s="4">
        <v>0.41599999999999998</v>
      </c>
      <c r="BO624" s="4">
        <v>8.9559999999999995</v>
      </c>
      <c r="BP624" s="4">
        <v>4.4020000000000001</v>
      </c>
      <c r="BT624" s="4">
        <v>15.275</v>
      </c>
      <c r="BU624" s="4">
        <v>0.29251100000000002</v>
      </c>
      <c r="BV624" s="4">
        <v>-5</v>
      </c>
      <c r="BW624" s="4">
        <v>0.58510200000000001</v>
      </c>
      <c r="BX624" s="4">
        <v>7.1482380000000001</v>
      </c>
      <c r="BY624" s="4">
        <v>11.81906</v>
      </c>
    </row>
    <row r="625" spans="1:77">
      <c r="A625" s="2">
        <v>42438</v>
      </c>
      <c r="B625" s="28">
        <v>0.67303756944444437</v>
      </c>
      <c r="C625" s="4">
        <v>14.278</v>
      </c>
      <c r="D625" s="4">
        <v>0.10390000000000001</v>
      </c>
      <c r="E625" s="4" t="s">
        <v>155</v>
      </c>
      <c r="F625" s="4">
        <v>1038.6732999999999</v>
      </c>
      <c r="G625" s="4">
        <v>548.1</v>
      </c>
      <c r="H625" s="4">
        <v>23.6</v>
      </c>
      <c r="I625" s="4">
        <v>576.20000000000005</v>
      </c>
      <c r="K625" s="4">
        <v>0.1</v>
      </c>
      <c r="L625" s="4">
        <v>0.87560000000000004</v>
      </c>
      <c r="M625" s="4">
        <v>12.5025</v>
      </c>
      <c r="N625" s="4">
        <v>9.0899999999999995E-2</v>
      </c>
      <c r="O625" s="4">
        <v>479.90010000000001</v>
      </c>
      <c r="P625" s="4">
        <v>20.654</v>
      </c>
      <c r="Q625" s="4">
        <v>500.6</v>
      </c>
      <c r="R625" s="4">
        <v>384.74549999999999</v>
      </c>
      <c r="S625" s="4">
        <v>16.558800000000002</v>
      </c>
      <c r="T625" s="4">
        <v>401.3</v>
      </c>
      <c r="U625" s="4">
        <v>576.18240000000003</v>
      </c>
      <c r="X625" s="4">
        <v>0</v>
      </c>
      <c r="Y625" s="4">
        <v>8.7599999999999997E-2</v>
      </c>
      <c r="Z625" s="4" t="s">
        <v>377</v>
      </c>
      <c r="AA625" s="4">
        <v>0</v>
      </c>
      <c r="AB625" s="4">
        <v>11.7</v>
      </c>
      <c r="AC625" s="4">
        <v>841</v>
      </c>
      <c r="AD625" s="4">
        <v>864</v>
      </c>
      <c r="AE625" s="4">
        <v>825</v>
      </c>
      <c r="AF625" s="4">
        <v>88</v>
      </c>
      <c r="AG625" s="4">
        <v>22.38</v>
      </c>
      <c r="AH625" s="4">
        <v>0.51</v>
      </c>
      <c r="AI625" s="4">
        <v>976</v>
      </c>
      <c r="AJ625" s="4">
        <v>-1</v>
      </c>
      <c r="AK625" s="4">
        <v>0</v>
      </c>
      <c r="AL625" s="4">
        <v>22</v>
      </c>
      <c r="AM625" s="4">
        <v>190</v>
      </c>
      <c r="AN625" s="4">
        <v>190.6</v>
      </c>
      <c r="AO625" s="4">
        <v>3.2</v>
      </c>
      <c r="AP625" s="4">
        <v>195</v>
      </c>
      <c r="AQ625" s="4" t="s">
        <v>155</v>
      </c>
      <c r="AR625" s="4">
        <v>2</v>
      </c>
      <c r="AS625" s="5">
        <v>0.88094907407407408</v>
      </c>
      <c r="AT625" s="4">
        <v>47.163828000000002</v>
      </c>
      <c r="AU625" s="4">
        <v>-88.490182000000004</v>
      </c>
      <c r="AV625" s="4">
        <v>318</v>
      </c>
      <c r="AW625" s="4">
        <v>29.4</v>
      </c>
      <c r="AX625" s="4">
        <v>12</v>
      </c>
      <c r="AY625" s="4">
        <v>10</v>
      </c>
      <c r="AZ625" s="4" t="s">
        <v>425</v>
      </c>
      <c r="BA625" s="4">
        <v>1</v>
      </c>
      <c r="BB625" s="4">
        <v>1.365</v>
      </c>
      <c r="BC625" s="4">
        <v>1.7</v>
      </c>
      <c r="BD625" s="4">
        <v>14.063000000000001</v>
      </c>
      <c r="BE625" s="4">
        <v>14.72</v>
      </c>
      <c r="BF625" s="4">
        <v>1.05</v>
      </c>
      <c r="BG625" s="4">
        <v>14.204000000000001</v>
      </c>
      <c r="BH625" s="4">
        <v>2997.527</v>
      </c>
      <c r="BI625" s="4">
        <v>13.878</v>
      </c>
      <c r="BJ625" s="4">
        <v>12.048999999999999</v>
      </c>
      <c r="BK625" s="4">
        <v>0.51900000000000002</v>
      </c>
      <c r="BL625" s="4">
        <v>12.568</v>
      </c>
      <c r="BM625" s="4">
        <v>9.66</v>
      </c>
      <c r="BN625" s="4">
        <v>0.41599999999999998</v>
      </c>
      <c r="BO625" s="4">
        <v>10.076000000000001</v>
      </c>
      <c r="BP625" s="4">
        <v>4.5679999999999996</v>
      </c>
      <c r="BT625" s="4">
        <v>15.265000000000001</v>
      </c>
      <c r="BU625" s="4">
        <v>0.29097899999999999</v>
      </c>
      <c r="BV625" s="4">
        <v>-5</v>
      </c>
      <c r="BW625" s="4">
        <v>0.58434699999999995</v>
      </c>
      <c r="BX625" s="4">
        <v>7.1108000000000002</v>
      </c>
      <c r="BY625" s="4">
        <v>11.803808999999999</v>
      </c>
    </row>
    <row r="626" spans="1:77">
      <c r="A626" s="2">
        <v>42438</v>
      </c>
      <c r="B626" s="28">
        <v>0.67304914351851852</v>
      </c>
      <c r="C626" s="4">
        <v>14.28</v>
      </c>
      <c r="D626" s="4">
        <v>0.10299999999999999</v>
      </c>
      <c r="E626" s="4" t="s">
        <v>155</v>
      </c>
      <c r="F626" s="4">
        <v>1030.3814259999999</v>
      </c>
      <c r="G626" s="4">
        <v>678.3</v>
      </c>
      <c r="H626" s="4">
        <v>23.5</v>
      </c>
      <c r="I626" s="4">
        <v>625.4</v>
      </c>
      <c r="K626" s="4">
        <v>0.1</v>
      </c>
      <c r="L626" s="4">
        <v>0.87560000000000004</v>
      </c>
      <c r="M626" s="4">
        <v>12.5032</v>
      </c>
      <c r="N626" s="4">
        <v>9.0200000000000002E-2</v>
      </c>
      <c r="O626" s="4">
        <v>593.88570000000004</v>
      </c>
      <c r="P626" s="4">
        <v>20.576000000000001</v>
      </c>
      <c r="Q626" s="4">
        <v>614.5</v>
      </c>
      <c r="R626" s="4">
        <v>476.13</v>
      </c>
      <c r="S626" s="4">
        <v>16.496200000000002</v>
      </c>
      <c r="T626" s="4">
        <v>492.6</v>
      </c>
      <c r="U626" s="4">
        <v>625.37459999999999</v>
      </c>
      <c r="X626" s="4">
        <v>0</v>
      </c>
      <c r="Y626" s="4">
        <v>8.7599999999999997E-2</v>
      </c>
      <c r="Z626" s="4" t="s">
        <v>377</v>
      </c>
      <c r="AA626" s="4">
        <v>0</v>
      </c>
      <c r="AB626" s="4">
        <v>11.7</v>
      </c>
      <c r="AC626" s="4">
        <v>842</v>
      </c>
      <c r="AD626" s="4">
        <v>865</v>
      </c>
      <c r="AE626" s="4">
        <v>825</v>
      </c>
      <c r="AF626" s="4">
        <v>88</v>
      </c>
      <c r="AG626" s="4">
        <v>22.38</v>
      </c>
      <c r="AH626" s="4">
        <v>0.51</v>
      </c>
      <c r="AI626" s="4">
        <v>976</v>
      </c>
      <c r="AJ626" s="4">
        <v>-1</v>
      </c>
      <c r="AK626" s="4">
        <v>0</v>
      </c>
      <c r="AL626" s="4">
        <v>22</v>
      </c>
      <c r="AM626" s="4">
        <v>190</v>
      </c>
      <c r="AN626" s="4">
        <v>190.4</v>
      </c>
      <c r="AO626" s="4">
        <v>3.1</v>
      </c>
      <c r="AP626" s="4">
        <v>195</v>
      </c>
      <c r="AQ626" s="4" t="s">
        <v>155</v>
      </c>
      <c r="AR626" s="4">
        <v>2</v>
      </c>
      <c r="AS626" s="5">
        <v>0.88096064814814812</v>
      </c>
      <c r="AT626" s="4">
        <v>47.16377</v>
      </c>
      <c r="AU626" s="4">
        <v>-88.490342999999996</v>
      </c>
      <c r="AV626" s="4">
        <v>317.89999999999998</v>
      </c>
      <c r="AW626" s="4">
        <v>30.1</v>
      </c>
      <c r="AX626" s="4">
        <v>12</v>
      </c>
      <c r="AY626" s="4">
        <v>10</v>
      </c>
      <c r="AZ626" s="4" t="s">
        <v>425</v>
      </c>
      <c r="BA626" s="4">
        <v>1</v>
      </c>
      <c r="BB626" s="4">
        <v>1.4</v>
      </c>
      <c r="BC626" s="4">
        <v>1.7649999999999999</v>
      </c>
      <c r="BD626" s="4">
        <v>14.063000000000001</v>
      </c>
      <c r="BE626" s="4">
        <v>14.71</v>
      </c>
      <c r="BF626" s="4">
        <v>1.05</v>
      </c>
      <c r="BG626" s="4">
        <v>14.211</v>
      </c>
      <c r="BH626" s="4">
        <v>2996.5329999999999</v>
      </c>
      <c r="BI626" s="4">
        <v>13.762</v>
      </c>
      <c r="BJ626" s="4">
        <v>14.904999999999999</v>
      </c>
      <c r="BK626" s="4">
        <v>0.51600000000000001</v>
      </c>
      <c r="BL626" s="4">
        <v>15.422000000000001</v>
      </c>
      <c r="BM626" s="4">
        <v>11.95</v>
      </c>
      <c r="BN626" s="4">
        <v>0.41399999999999998</v>
      </c>
      <c r="BO626" s="4">
        <v>12.364000000000001</v>
      </c>
      <c r="BP626" s="4">
        <v>4.9560000000000004</v>
      </c>
      <c r="BT626" s="4">
        <v>15.257999999999999</v>
      </c>
      <c r="BU626" s="4">
        <v>0.283613</v>
      </c>
      <c r="BV626" s="4">
        <v>-5</v>
      </c>
      <c r="BW626" s="4">
        <v>0.58244899999999999</v>
      </c>
      <c r="BX626" s="4">
        <v>6.9307930000000004</v>
      </c>
      <c r="BY626" s="4">
        <v>11.765470000000001</v>
      </c>
    </row>
    <row r="627" spans="1:77">
      <c r="A627" s="2">
        <v>42438</v>
      </c>
      <c r="B627" s="28">
        <v>0.67306071759259256</v>
      </c>
      <c r="C627" s="4">
        <v>14.28</v>
      </c>
      <c r="D627" s="4">
        <v>9.9000000000000005E-2</v>
      </c>
      <c r="E627" s="4" t="s">
        <v>155</v>
      </c>
      <c r="F627" s="4">
        <v>990.283097</v>
      </c>
      <c r="G627" s="4">
        <v>742</v>
      </c>
      <c r="H627" s="4">
        <v>23.5</v>
      </c>
      <c r="I627" s="4">
        <v>589.5</v>
      </c>
      <c r="K627" s="4">
        <v>0.1</v>
      </c>
      <c r="L627" s="4">
        <v>0.87560000000000004</v>
      </c>
      <c r="M627" s="4">
        <v>12.5039</v>
      </c>
      <c r="N627" s="4">
        <v>8.6699999999999999E-2</v>
      </c>
      <c r="O627" s="4">
        <v>649.72550000000001</v>
      </c>
      <c r="P627" s="4">
        <v>20.587700000000002</v>
      </c>
      <c r="Q627" s="4">
        <v>670.3</v>
      </c>
      <c r="R627" s="4">
        <v>520.89790000000005</v>
      </c>
      <c r="S627" s="4">
        <v>16.505500000000001</v>
      </c>
      <c r="T627" s="4">
        <v>537.4</v>
      </c>
      <c r="U627" s="4">
        <v>589.5</v>
      </c>
      <c r="X627" s="4">
        <v>0</v>
      </c>
      <c r="Y627" s="4">
        <v>8.7599999999999997E-2</v>
      </c>
      <c r="Z627" s="4" t="s">
        <v>377</v>
      </c>
      <c r="AA627" s="4">
        <v>0</v>
      </c>
      <c r="AB627" s="4">
        <v>11.8</v>
      </c>
      <c r="AC627" s="4">
        <v>841</v>
      </c>
      <c r="AD627" s="4">
        <v>865</v>
      </c>
      <c r="AE627" s="4">
        <v>825</v>
      </c>
      <c r="AF627" s="4">
        <v>88</v>
      </c>
      <c r="AG627" s="4">
        <v>22.38</v>
      </c>
      <c r="AH627" s="4">
        <v>0.51</v>
      </c>
      <c r="AI627" s="4">
        <v>976</v>
      </c>
      <c r="AJ627" s="4">
        <v>-1</v>
      </c>
      <c r="AK627" s="4">
        <v>0</v>
      </c>
      <c r="AL627" s="4">
        <v>22</v>
      </c>
      <c r="AM627" s="4">
        <v>190</v>
      </c>
      <c r="AN627" s="4">
        <v>190.6</v>
      </c>
      <c r="AO627" s="4">
        <v>3.1</v>
      </c>
      <c r="AP627" s="4">
        <v>195</v>
      </c>
      <c r="AQ627" s="4" t="s">
        <v>155</v>
      </c>
      <c r="AR627" s="4">
        <v>2</v>
      </c>
      <c r="AS627" s="5">
        <v>0.88097222222222227</v>
      </c>
      <c r="AT627" s="4">
        <v>47.163725999999997</v>
      </c>
      <c r="AU627" s="4">
        <v>-88.490516</v>
      </c>
      <c r="AV627" s="4">
        <v>318</v>
      </c>
      <c r="AW627" s="4">
        <v>30.4</v>
      </c>
      <c r="AX627" s="4">
        <v>12</v>
      </c>
      <c r="AY627" s="4">
        <v>10</v>
      </c>
      <c r="AZ627" s="4" t="s">
        <v>425</v>
      </c>
      <c r="BA627" s="4">
        <v>1</v>
      </c>
      <c r="BB627" s="4">
        <v>1.27</v>
      </c>
      <c r="BC627" s="4">
        <v>1.67</v>
      </c>
      <c r="BD627" s="4">
        <v>14.063000000000001</v>
      </c>
      <c r="BE627" s="4">
        <v>14.72</v>
      </c>
      <c r="BF627" s="4">
        <v>1.05</v>
      </c>
      <c r="BG627" s="4">
        <v>14.204000000000001</v>
      </c>
      <c r="BH627" s="4">
        <v>2998.221</v>
      </c>
      <c r="BI627" s="4">
        <v>13.233000000000001</v>
      </c>
      <c r="BJ627" s="4">
        <v>16.315000000000001</v>
      </c>
      <c r="BK627" s="4">
        <v>0.51700000000000002</v>
      </c>
      <c r="BL627" s="4">
        <v>16.832000000000001</v>
      </c>
      <c r="BM627" s="4">
        <v>13.08</v>
      </c>
      <c r="BN627" s="4">
        <v>0.41399999999999998</v>
      </c>
      <c r="BO627" s="4">
        <v>13.494</v>
      </c>
      <c r="BP627" s="4">
        <v>4.6741000000000001</v>
      </c>
      <c r="BT627" s="4">
        <v>15.266</v>
      </c>
      <c r="BU627" s="4">
        <v>0.295101</v>
      </c>
      <c r="BV627" s="4">
        <v>-5</v>
      </c>
      <c r="BW627" s="4">
        <v>0.58365299999999998</v>
      </c>
      <c r="BX627" s="4">
        <v>7.2115309999999999</v>
      </c>
      <c r="BY627" s="4">
        <v>11.789790999999999</v>
      </c>
    </row>
    <row r="628" spans="1:77">
      <c r="A628" s="2">
        <v>42438</v>
      </c>
      <c r="B628" s="28">
        <v>0.67307229166666671</v>
      </c>
      <c r="C628" s="4">
        <v>14.292</v>
      </c>
      <c r="D628" s="4">
        <v>9.2799999999999994E-2</v>
      </c>
      <c r="E628" s="4" t="s">
        <v>155</v>
      </c>
      <c r="F628" s="4">
        <v>928.15834800000005</v>
      </c>
      <c r="G628" s="4">
        <v>827.8</v>
      </c>
      <c r="H628" s="4">
        <v>23.6</v>
      </c>
      <c r="I628" s="4">
        <v>553.4</v>
      </c>
      <c r="K628" s="4">
        <v>0.1</v>
      </c>
      <c r="L628" s="4">
        <v>0.87560000000000004</v>
      </c>
      <c r="M628" s="4">
        <v>12.513999999999999</v>
      </c>
      <c r="N628" s="4">
        <v>8.1299999999999997E-2</v>
      </c>
      <c r="O628" s="4">
        <v>724.82150000000001</v>
      </c>
      <c r="P628" s="4">
        <v>20.688099999999999</v>
      </c>
      <c r="Q628" s="4">
        <v>745.5</v>
      </c>
      <c r="R628" s="4">
        <v>581.10379999999998</v>
      </c>
      <c r="S628" s="4">
        <v>16.586099999999998</v>
      </c>
      <c r="T628" s="4">
        <v>597.70000000000005</v>
      </c>
      <c r="U628" s="4">
        <v>553.3519</v>
      </c>
      <c r="X628" s="4">
        <v>0</v>
      </c>
      <c r="Y628" s="4">
        <v>8.7599999999999997E-2</v>
      </c>
      <c r="Z628" s="4" t="s">
        <v>377</v>
      </c>
      <c r="AA628" s="4">
        <v>0</v>
      </c>
      <c r="AB628" s="4">
        <v>11.7</v>
      </c>
      <c r="AC628" s="4">
        <v>842</v>
      </c>
      <c r="AD628" s="4">
        <v>864</v>
      </c>
      <c r="AE628" s="4">
        <v>826</v>
      </c>
      <c r="AF628" s="4">
        <v>88</v>
      </c>
      <c r="AG628" s="4">
        <v>22.38</v>
      </c>
      <c r="AH628" s="4">
        <v>0.51</v>
      </c>
      <c r="AI628" s="4">
        <v>976</v>
      </c>
      <c r="AJ628" s="4">
        <v>-1</v>
      </c>
      <c r="AK628" s="4">
        <v>0</v>
      </c>
      <c r="AL628" s="4">
        <v>22</v>
      </c>
      <c r="AM628" s="4">
        <v>190</v>
      </c>
      <c r="AN628" s="4">
        <v>190.4</v>
      </c>
      <c r="AO628" s="4">
        <v>3</v>
      </c>
      <c r="AP628" s="4">
        <v>195</v>
      </c>
      <c r="AQ628" s="4" t="s">
        <v>155</v>
      </c>
      <c r="AR628" s="4">
        <v>2</v>
      </c>
      <c r="AS628" s="5">
        <v>0.8809837962962962</v>
      </c>
      <c r="AT628" s="4">
        <v>47.163688</v>
      </c>
      <c r="AU628" s="4">
        <v>-88.490690999999998</v>
      </c>
      <c r="AV628" s="4">
        <v>318</v>
      </c>
      <c r="AW628" s="4">
        <v>30.5</v>
      </c>
      <c r="AX628" s="4">
        <v>12</v>
      </c>
      <c r="AY628" s="4">
        <v>10</v>
      </c>
      <c r="AZ628" s="4" t="s">
        <v>425</v>
      </c>
      <c r="BA628" s="4">
        <v>0.93500000000000005</v>
      </c>
      <c r="BB628" s="4">
        <v>1.2649999999999999</v>
      </c>
      <c r="BC628" s="4">
        <v>1.6</v>
      </c>
      <c r="BD628" s="4">
        <v>14.063000000000001</v>
      </c>
      <c r="BE628" s="4">
        <v>14.72</v>
      </c>
      <c r="BF628" s="4">
        <v>1.05</v>
      </c>
      <c r="BG628" s="4">
        <v>14.207000000000001</v>
      </c>
      <c r="BH628" s="4">
        <v>3000.3939999999998</v>
      </c>
      <c r="BI628" s="4">
        <v>12.401999999999999</v>
      </c>
      <c r="BJ628" s="4">
        <v>18.199000000000002</v>
      </c>
      <c r="BK628" s="4">
        <v>0.51900000000000002</v>
      </c>
      <c r="BL628" s="4">
        <v>18.719000000000001</v>
      </c>
      <c r="BM628" s="4">
        <v>14.590999999999999</v>
      </c>
      <c r="BN628" s="4">
        <v>0.41599999999999998</v>
      </c>
      <c r="BO628" s="4">
        <v>15.007</v>
      </c>
      <c r="BP628" s="4">
        <v>4.3871000000000002</v>
      </c>
      <c r="BT628" s="4">
        <v>15.265000000000001</v>
      </c>
      <c r="BU628" s="4">
        <v>0.32075500000000001</v>
      </c>
      <c r="BV628" s="4">
        <v>-5</v>
      </c>
      <c r="BW628" s="4">
        <v>0.58389800000000003</v>
      </c>
      <c r="BX628" s="4">
        <v>7.8384510000000001</v>
      </c>
      <c r="BY628" s="4">
        <v>11.794739999999999</v>
      </c>
    </row>
    <row r="629" spans="1:77">
      <c r="A629" s="2">
        <v>42438</v>
      </c>
      <c r="B629" s="28">
        <v>0.67308386574074064</v>
      </c>
      <c r="C629" s="4">
        <v>14.317</v>
      </c>
      <c r="D629" s="4">
        <v>0.09</v>
      </c>
      <c r="E629" s="4" t="s">
        <v>155</v>
      </c>
      <c r="F629" s="4">
        <v>900</v>
      </c>
      <c r="G629" s="4">
        <v>906.4</v>
      </c>
      <c r="H629" s="4">
        <v>26.1</v>
      </c>
      <c r="I629" s="4">
        <v>541.79999999999995</v>
      </c>
      <c r="K629" s="4">
        <v>0.2</v>
      </c>
      <c r="L629" s="4">
        <v>0.87539999999999996</v>
      </c>
      <c r="M629" s="4">
        <v>12.5335</v>
      </c>
      <c r="N629" s="4">
        <v>7.8799999999999995E-2</v>
      </c>
      <c r="O629" s="4">
        <v>793.50059999999996</v>
      </c>
      <c r="P629" s="4">
        <v>22.86</v>
      </c>
      <c r="Q629" s="4">
        <v>816.4</v>
      </c>
      <c r="R629" s="4">
        <v>636.1653</v>
      </c>
      <c r="S629" s="4">
        <v>18.327300000000001</v>
      </c>
      <c r="T629" s="4">
        <v>654.5</v>
      </c>
      <c r="U629" s="4">
        <v>541.75080000000003</v>
      </c>
      <c r="X629" s="4">
        <v>0</v>
      </c>
      <c r="Y629" s="4">
        <v>0.17510000000000001</v>
      </c>
      <c r="Z629" s="4" t="s">
        <v>377</v>
      </c>
      <c r="AA629" s="4">
        <v>0</v>
      </c>
      <c r="AB629" s="4">
        <v>11.8</v>
      </c>
      <c r="AC629" s="4">
        <v>842</v>
      </c>
      <c r="AD629" s="4">
        <v>863</v>
      </c>
      <c r="AE629" s="4">
        <v>828</v>
      </c>
      <c r="AF629" s="4">
        <v>88</v>
      </c>
      <c r="AG629" s="4">
        <v>22.38</v>
      </c>
      <c r="AH629" s="4">
        <v>0.51</v>
      </c>
      <c r="AI629" s="4">
        <v>976</v>
      </c>
      <c r="AJ629" s="4">
        <v>-1</v>
      </c>
      <c r="AK629" s="4">
        <v>0</v>
      </c>
      <c r="AL629" s="4">
        <v>22</v>
      </c>
      <c r="AM629" s="4">
        <v>190</v>
      </c>
      <c r="AN629" s="4">
        <v>190</v>
      </c>
      <c r="AO629" s="4">
        <v>2.9</v>
      </c>
      <c r="AP629" s="4">
        <v>195</v>
      </c>
      <c r="AQ629" s="4" t="s">
        <v>155</v>
      </c>
      <c r="AR629" s="4">
        <v>2</v>
      </c>
      <c r="AS629" s="5">
        <v>0.88099537037037035</v>
      </c>
      <c r="AT629" s="4">
        <v>47.163654000000001</v>
      </c>
      <c r="AU629" s="4">
        <v>-88.490868000000006</v>
      </c>
      <c r="AV629" s="4">
        <v>318.3</v>
      </c>
      <c r="AW629" s="4">
        <v>30.4</v>
      </c>
      <c r="AX629" s="4">
        <v>12</v>
      </c>
      <c r="AY629" s="4">
        <v>10</v>
      </c>
      <c r="AZ629" s="4" t="s">
        <v>425</v>
      </c>
      <c r="BA629" s="4">
        <v>0.96499999999999997</v>
      </c>
      <c r="BB629" s="4">
        <v>1.3</v>
      </c>
      <c r="BC629" s="4">
        <v>1.665</v>
      </c>
      <c r="BD629" s="4">
        <v>14.063000000000001</v>
      </c>
      <c r="BE629" s="4">
        <v>14.7</v>
      </c>
      <c r="BF629" s="4">
        <v>1.05</v>
      </c>
      <c r="BG629" s="4">
        <v>14.231999999999999</v>
      </c>
      <c r="BH629" s="4">
        <v>3001.2959999999998</v>
      </c>
      <c r="BI629" s="4">
        <v>12.007999999999999</v>
      </c>
      <c r="BJ629" s="4">
        <v>19.898</v>
      </c>
      <c r="BK629" s="4">
        <v>0.57299999999999995</v>
      </c>
      <c r="BL629" s="4">
        <v>20.472000000000001</v>
      </c>
      <c r="BM629" s="4">
        <v>15.952999999999999</v>
      </c>
      <c r="BN629" s="4">
        <v>0.46</v>
      </c>
      <c r="BO629" s="4">
        <v>16.413</v>
      </c>
      <c r="BP629" s="4">
        <v>4.2897999999999996</v>
      </c>
      <c r="BT629" s="4">
        <v>30.484000000000002</v>
      </c>
      <c r="BU629" s="4">
        <v>0.31528600000000001</v>
      </c>
      <c r="BV629" s="4">
        <v>-5</v>
      </c>
      <c r="BW629" s="4">
        <v>0.58410200000000001</v>
      </c>
      <c r="BX629" s="4">
        <v>7.7048019999999999</v>
      </c>
      <c r="BY629" s="4">
        <v>11.798859999999999</v>
      </c>
    </row>
    <row r="630" spans="1:77">
      <c r="A630" s="2">
        <v>42438</v>
      </c>
      <c r="B630" s="28">
        <v>0.67309543981481479</v>
      </c>
      <c r="C630" s="4">
        <v>14.3</v>
      </c>
      <c r="D630" s="4">
        <v>9.1499999999999998E-2</v>
      </c>
      <c r="E630" s="4" t="s">
        <v>155</v>
      </c>
      <c r="F630" s="4">
        <v>914.75</v>
      </c>
      <c r="G630" s="4">
        <v>976.7</v>
      </c>
      <c r="H630" s="4">
        <v>26.2</v>
      </c>
      <c r="I630" s="4">
        <v>625.70000000000005</v>
      </c>
      <c r="K630" s="4">
        <v>0.2</v>
      </c>
      <c r="L630" s="4">
        <v>0.87539999999999996</v>
      </c>
      <c r="M630" s="4">
        <v>12.518700000000001</v>
      </c>
      <c r="N630" s="4">
        <v>8.0100000000000005E-2</v>
      </c>
      <c r="O630" s="4">
        <v>855.03890000000001</v>
      </c>
      <c r="P630" s="4">
        <v>22.936399999999999</v>
      </c>
      <c r="Q630" s="4">
        <v>878</v>
      </c>
      <c r="R630" s="4">
        <v>685.5018</v>
      </c>
      <c r="S630" s="4">
        <v>18.3886</v>
      </c>
      <c r="T630" s="4">
        <v>703.9</v>
      </c>
      <c r="U630" s="4">
        <v>625.66880000000003</v>
      </c>
      <c r="X630" s="4">
        <v>0</v>
      </c>
      <c r="Y630" s="4">
        <v>0.17510000000000001</v>
      </c>
      <c r="Z630" s="4" t="s">
        <v>377</v>
      </c>
      <c r="AA630" s="4">
        <v>0</v>
      </c>
      <c r="AB630" s="4">
        <v>11.7</v>
      </c>
      <c r="AC630" s="4">
        <v>841</v>
      </c>
      <c r="AD630" s="4">
        <v>864</v>
      </c>
      <c r="AE630" s="4">
        <v>828</v>
      </c>
      <c r="AF630" s="4">
        <v>88</v>
      </c>
      <c r="AG630" s="4">
        <v>22.38</v>
      </c>
      <c r="AH630" s="4">
        <v>0.51</v>
      </c>
      <c r="AI630" s="4">
        <v>976</v>
      </c>
      <c r="AJ630" s="4">
        <v>-1</v>
      </c>
      <c r="AK630" s="4">
        <v>0</v>
      </c>
      <c r="AL630" s="4">
        <v>22</v>
      </c>
      <c r="AM630" s="4">
        <v>190</v>
      </c>
      <c r="AN630" s="4">
        <v>190</v>
      </c>
      <c r="AO630" s="4">
        <v>2.9</v>
      </c>
      <c r="AP630" s="4">
        <v>195</v>
      </c>
      <c r="AQ630" s="4" t="s">
        <v>155</v>
      </c>
      <c r="AR630" s="4">
        <v>2</v>
      </c>
      <c r="AS630" s="5">
        <v>0.8810069444444445</v>
      </c>
      <c r="AT630" s="4">
        <v>47.163626999999998</v>
      </c>
      <c r="AU630" s="4">
        <v>-88.491048000000006</v>
      </c>
      <c r="AV630" s="4">
        <v>318.2</v>
      </c>
      <c r="AW630" s="4">
        <v>30.5</v>
      </c>
      <c r="AX630" s="4">
        <v>12</v>
      </c>
      <c r="AY630" s="4">
        <v>10</v>
      </c>
      <c r="AZ630" s="4" t="s">
        <v>425</v>
      </c>
      <c r="BA630" s="4">
        <v>1</v>
      </c>
      <c r="BB630" s="4">
        <v>1.4950000000000001</v>
      </c>
      <c r="BC630" s="4">
        <v>1.83</v>
      </c>
      <c r="BD630" s="4">
        <v>14.063000000000001</v>
      </c>
      <c r="BE630" s="4">
        <v>14.71</v>
      </c>
      <c r="BF630" s="4">
        <v>1.05</v>
      </c>
      <c r="BG630" s="4">
        <v>14.228999999999999</v>
      </c>
      <c r="BH630" s="4">
        <v>2998.9670000000001</v>
      </c>
      <c r="BI630" s="4">
        <v>12.21</v>
      </c>
      <c r="BJ630" s="4">
        <v>21.45</v>
      </c>
      <c r="BK630" s="4">
        <v>0.57499999999999996</v>
      </c>
      <c r="BL630" s="4">
        <v>22.026</v>
      </c>
      <c r="BM630" s="4">
        <v>17.196999999999999</v>
      </c>
      <c r="BN630" s="4">
        <v>0.46100000000000002</v>
      </c>
      <c r="BO630" s="4">
        <v>17.658000000000001</v>
      </c>
      <c r="BP630" s="4">
        <v>4.9561999999999999</v>
      </c>
      <c r="BT630" s="4">
        <v>30.497</v>
      </c>
      <c r="BU630" s="4">
        <v>0.32057099999999999</v>
      </c>
      <c r="BV630" s="4">
        <v>-5</v>
      </c>
      <c r="BW630" s="4">
        <v>0.584449</v>
      </c>
      <c r="BX630" s="4">
        <v>7.8339540000000003</v>
      </c>
      <c r="BY630" s="4">
        <v>11.805870000000001</v>
      </c>
    </row>
    <row r="631" spans="1:77">
      <c r="A631" s="2">
        <v>42438</v>
      </c>
      <c r="B631" s="28">
        <v>0.67310701388888894</v>
      </c>
      <c r="C631" s="4">
        <v>14.3</v>
      </c>
      <c r="D631" s="4">
        <v>9.5100000000000004E-2</v>
      </c>
      <c r="E631" s="4" t="s">
        <v>155</v>
      </c>
      <c r="F631" s="4">
        <v>951.335646</v>
      </c>
      <c r="G631" s="4">
        <v>1120.0999999999999</v>
      </c>
      <c r="H631" s="4">
        <v>26.2</v>
      </c>
      <c r="I631" s="4">
        <v>741.1</v>
      </c>
      <c r="K631" s="4">
        <v>0.2</v>
      </c>
      <c r="L631" s="4">
        <v>0.87529999999999997</v>
      </c>
      <c r="M631" s="4">
        <v>12.516500000000001</v>
      </c>
      <c r="N631" s="4">
        <v>8.3299999999999999E-2</v>
      </c>
      <c r="O631" s="4">
        <v>980.36879999999996</v>
      </c>
      <c r="P631" s="4">
        <v>22.9437</v>
      </c>
      <c r="Q631" s="4">
        <v>1003.3</v>
      </c>
      <c r="R631" s="4">
        <v>785.98130000000003</v>
      </c>
      <c r="S631" s="4">
        <v>18.394400000000001</v>
      </c>
      <c r="T631" s="4">
        <v>804.4</v>
      </c>
      <c r="U631" s="4">
        <v>741.11149999999998</v>
      </c>
      <c r="X631" s="4">
        <v>0</v>
      </c>
      <c r="Y631" s="4">
        <v>0.17510000000000001</v>
      </c>
      <c r="Z631" s="4" t="s">
        <v>377</v>
      </c>
      <c r="AA631" s="4">
        <v>0</v>
      </c>
      <c r="AB631" s="4">
        <v>11.7</v>
      </c>
      <c r="AC631" s="4">
        <v>842</v>
      </c>
      <c r="AD631" s="4">
        <v>865</v>
      </c>
      <c r="AE631" s="4">
        <v>828</v>
      </c>
      <c r="AF631" s="4">
        <v>88</v>
      </c>
      <c r="AG631" s="4">
        <v>22.38</v>
      </c>
      <c r="AH631" s="4">
        <v>0.51</v>
      </c>
      <c r="AI631" s="4">
        <v>976</v>
      </c>
      <c r="AJ631" s="4">
        <v>-1</v>
      </c>
      <c r="AK631" s="4">
        <v>0</v>
      </c>
      <c r="AL631" s="4">
        <v>22</v>
      </c>
      <c r="AM631" s="4">
        <v>190</v>
      </c>
      <c r="AN631" s="4">
        <v>190</v>
      </c>
      <c r="AO631" s="4">
        <v>2.8</v>
      </c>
      <c r="AP631" s="4">
        <v>195</v>
      </c>
      <c r="AQ631" s="4" t="s">
        <v>155</v>
      </c>
      <c r="AR631" s="4">
        <v>2</v>
      </c>
      <c r="AS631" s="5">
        <v>0.88101851851851853</v>
      </c>
      <c r="AT631" s="4">
        <v>47.163618</v>
      </c>
      <c r="AU631" s="4">
        <v>-88.491112000000001</v>
      </c>
      <c r="AV631" s="4">
        <v>318.10000000000002</v>
      </c>
      <c r="AW631" s="4">
        <v>30.6</v>
      </c>
      <c r="AX631" s="4">
        <v>12</v>
      </c>
      <c r="AY631" s="4">
        <v>10</v>
      </c>
      <c r="AZ631" s="4" t="s">
        <v>425</v>
      </c>
      <c r="BA631" s="4">
        <v>1</v>
      </c>
      <c r="BB631" s="4">
        <v>1.6</v>
      </c>
      <c r="BC631" s="4">
        <v>1.9</v>
      </c>
      <c r="BD631" s="4">
        <v>14.063000000000001</v>
      </c>
      <c r="BE631" s="4">
        <v>14.69</v>
      </c>
      <c r="BF631" s="4">
        <v>1.04</v>
      </c>
      <c r="BG631" s="4">
        <v>14.249000000000001</v>
      </c>
      <c r="BH631" s="4">
        <v>2995.4650000000001</v>
      </c>
      <c r="BI631" s="4">
        <v>12.683999999999999</v>
      </c>
      <c r="BJ631" s="4">
        <v>24.57</v>
      </c>
      <c r="BK631" s="4">
        <v>0.57499999999999996</v>
      </c>
      <c r="BL631" s="4">
        <v>25.145</v>
      </c>
      <c r="BM631" s="4">
        <v>19.698</v>
      </c>
      <c r="BN631" s="4">
        <v>0.46100000000000002</v>
      </c>
      <c r="BO631" s="4">
        <v>20.158999999999999</v>
      </c>
      <c r="BP631" s="4">
        <v>5.8648999999999996</v>
      </c>
      <c r="BT631" s="4">
        <v>30.462</v>
      </c>
      <c r="BU631" s="4">
        <v>0.33661200000000002</v>
      </c>
      <c r="BV631" s="4">
        <v>-5</v>
      </c>
      <c r="BW631" s="4">
        <v>0.58399999999999996</v>
      </c>
      <c r="BX631" s="4">
        <v>8.225956</v>
      </c>
      <c r="BY631" s="4">
        <v>11.796799999999999</v>
      </c>
    </row>
    <row r="632" spans="1:77">
      <c r="A632" s="2">
        <v>42438</v>
      </c>
      <c r="B632" s="28">
        <v>0.67311858796296298</v>
      </c>
      <c r="C632" s="4">
        <v>14.292999999999999</v>
      </c>
      <c r="D632" s="4">
        <v>9.6000000000000002E-2</v>
      </c>
      <c r="E632" s="4" t="s">
        <v>155</v>
      </c>
      <c r="F632" s="4">
        <v>960</v>
      </c>
      <c r="G632" s="4">
        <v>1684.9</v>
      </c>
      <c r="H632" s="4">
        <v>28.6</v>
      </c>
      <c r="I632" s="4">
        <v>783.9</v>
      </c>
      <c r="K632" s="4">
        <v>0.2</v>
      </c>
      <c r="L632" s="4">
        <v>0.87519999999999998</v>
      </c>
      <c r="M632" s="4">
        <v>12.51</v>
      </c>
      <c r="N632" s="4">
        <v>8.4000000000000005E-2</v>
      </c>
      <c r="O632" s="4">
        <v>1474.6771000000001</v>
      </c>
      <c r="P632" s="4">
        <v>25.015599999999999</v>
      </c>
      <c r="Q632" s="4">
        <v>1499.7</v>
      </c>
      <c r="R632" s="4">
        <v>1182.2781</v>
      </c>
      <c r="S632" s="4">
        <v>20.055499999999999</v>
      </c>
      <c r="T632" s="4">
        <v>1202.3</v>
      </c>
      <c r="U632" s="4">
        <v>783.8931</v>
      </c>
      <c r="X632" s="4">
        <v>0</v>
      </c>
      <c r="Y632" s="4">
        <v>0.17499999999999999</v>
      </c>
      <c r="Z632" s="4" t="s">
        <v>377</v>
      </c>
      <c r="AA632" s="4">
        <v>0</v>
      </c>
      <c r="AB632" s="4">
        <v>11.8</v>
      </c>
      <c r="AC632" s="4">
        <v>844</v>
      </c>
      <c r="AD632" s="4">
        <v>868</v>
      </c>
      <c r="AE632" s="4">
        <v>828</v>
      </c>
      <c r="AF632" s="4">
        <v>88</v>
      </c>
      <c r="AG632" s="4">
        <v>22.38</v>
      </c>
      <c r="AH632" s="4">
        <v>0.51</v>
      </c>
      <c r="AI632" s="4">
        <v>976</v>
      </c>
      <c r="AJ632" s="4">
        <v>-1</v>
      </c>
      <c r="AK632" s="4">
        <v>0</v>
      </c>
      <c r="AL632" s="4">
        <v>22</v>
      </c>
      <c r="AM632" s="4">
        <v>190</v>
      </c>
      <c r="AN632" s="4">
        <v>190</v>
      </c>
      <c r="AO632" s="4">
        <v>2.7</v>
      </c>
      <c r="AP632" s="4">
        <v>195</v>
      </c>
      <c r="AQ632" s="4" t="s">
        <v>155</v>
      </c>
      <c r="AR632" s="4">
        <v>2</v>
      </c>
      <c r="AS632" s="5">
        <v>0.88101851851851853</v>
      </c>
      <c r="AT632" s="4">
        <v>47.163592999999999</v>
      </c>
      <c r="AU632" s="4">
        <v>-88.491228000000007</v>
      </c>
      <c r="AV632" s="4">
        <v>317.8</v>
      </c>
      <c r="AW632" s="4">
        <v>30.6</v>
      </c>
      <c r="AX632" s="4">
        <v>12</v>
      </c>
      <c r="AY632" s="4">
        <v>10</v>
      </c>
      <c r="AZ632" s="4" t="s">
        <v>425</v>
      </c>
      <c r="BA632" s="4">
        <v>1.1299999999999999</v>
      </c>
      <c r="BB632" s="4">
        <v>1.665</v>
      </c>
      <c r="BC632" s="4">
        <v>2.0299999999999998</v>
      </c>
      <c r="BD632" s="4">
        <v>14.063000000000001</v>
      </c>
      <c r="BE632" s="4">
        <v>14.69</v>
      </c>
      <c r="BF632" s="4">
        <v>1.04</v>
      </c>
      <c r="BG632" s="4">
        <v>14.256</v>
      </c>
      <c r="BH632" s="4">
        <v>2994.2570000000001</v>
      </c>
      <c r="BI632" s="4">
        <v>12.8</v>
      </c>
      <c r="BJ632" s="4">
        <v>36.963000000000001</v>
      </c>
      <c r="BK632" s="4">
        <v>0.627</v>
      </c>
      <c r="BL632" s="4">
        <v>37.590000000000003</v>
      </c>
      <c r="BM632" s="4">
        <v>29.634</v>
      </c>
      <c r="BN632" s="4">
        <v>0.503</v>
      </c>
      <c r="BO632" s="4">
        <v>30.137</v>
      </c>
      <c r="BP632" s="4">
        <v>6.2042000000000002</v>
      </c>
      <c r="BT632" s="4">
        <v>30.463999999999999</v>
      </c>
      <c r="BU632" s="4">
        <v>0.35302</v>
      </c>
      <c r="BV632" s="4">
        <v>-5</v>
      </c>
      <c r="BW632" s="4">
        <v>0.58399999999999996</v>
      </c>
      <c r="BX632" s="4">
        <v>8.6269259999999992</v>
      </c>
      <c r="BY632" s="4">
        <v>11.796799999999999</v>
      </c>
    </row>
    <row r="633" spans="1:77">
      <c r="A633" s="2">
        <v>42438</v>
      </c>
      <c r="B633" s="28">
        <v>0.67313016203703702</v>
      </c>
      <c r="C633" s="4">
        <v>14.285</v>
      </c>
      <c r="D633" s="4">
        <v>9.6000000000000002E-2</v>
      </c>
      <c r="E633" s="4" t="s">
        <v>155</v>
      </c>
      <c r="F633" s="4">
        <v>960</v>
      </c>
      <c r="G633" s="4">
        <v>1894</v>
      </c>
      <c r="H633" s="4">
        <v>32.5</v>
      </c>
      <c r="I633" s="4">
        <v>797.3</v>
      </c>
      <c r="K633" s="4">
        <v>0.2</v>
      </c>
      <c r="L633" s="4">
        <v>0.87529999999999997</v>
      </c>
      <c r="M633" s="4">
        <v>12.503299999999999</v>
      </c>
      <c r="N633" s="4">
        <v>8.4000000000000005E-2</v>
      </c>
      <c r="O633" s="4">
        <v>1657.7646</v>
      </c>
      <c r="P633" s="4">
        <v>28.4651</v>
      </c>
      <c r="Q633" s="4">
        <v>1686.2</v>
      </c>
      <c r="R633" s="4">
        <v>1329.0630000000001</v>
      </c>
      <c r="S633" s="4">
        <v>22.821100000000001</v>
      </c>
      <c r="T633" s="4">
        <v>1351.9</v>
      </c>
      <c r="U633" s="4">
        <v>797.26059999999995</v>
      </c>
      <c r="X633" s="4">
        <v>0</v>
      </c>
      <c r="Y633" s="4">
        <v>0.17510000000000001</v>
      </c>
      <c r="Z633" s="4" t="s">
        <v>377</v>
      </c>
      <c r="AA633" s="4">
        <v>0</v>
      </c>
      <c r="AB633" s="4">
        <v>11.7</v>
      </c>
      <c r="AC633" s="4">
        <v>845</v>
      </c>
      <c r="AD633" s="4">
        <v>868</v>
      </c>
      <c r="AE633" s="4">
        <v>827</v>
      </c>
      <c r="AF633" s="4">
        <v>88</v>
      </c>
      <c r="AG633" s="4">
        <v>22.38</v>
      </c>
      <c r="AH633" s="4">
        <v>0.51</v>
      </c>
      <c r="AI633" s="4">
        <v>976</v>
      </c>
      <c r="AJ633" s="4">
        <v>-1</v>
      </c>
      <c r="AK633" s="4">
        <v>0</v>
      </c>
      <c r="AL633" s="4">
        <v>22</v>
      </c>
      <c r="AM633" s="4">
        <v>190</v>
      </c>
      <c r="AN633" s="4">
        <v>190</v>
      </c>
      <c r="AO633" s="4">
        <v>2.7</v>
      </c>
      <c r="AP633" s="4">
        <v>195</v>
      </c>
      <c r="AQ633" s="4" t="s">
        <v>155</v>
      </c>
      <c r="AR633" s="4">
        <v>2</v>
      </c>
      <c r="AS633" s="5">
        <v>0.88103009259259257</v>
      </c>
      <c r="AT633" s="4">
        <v>47.163504000000003</v>
      </c>
      <c r="AU633" s="4">
        <v>-88.491502999999994</v>
      </c>
      <c r="AV633" s="4">
        <v>317.3</v>
      </c>
      <c r="AW633" s="4">
        <v>30.6</v>
      </c>
      <c r="AX633" s="4">
        <v>12</v>
      </c>
      <c r="AY633" s="4">
        <v>10</v>
      </c>
      <c r="AZ633" s="4" t="s">
        <v>425</v>
      </c>
      <c r="BA633" s="4">
        <v>1.2</v>
      </c>
      <c r="BB633" s="4">
        <v>1.2450000000000001</v>
      </c>
      <c r="BC633" s="4">
        <v>2.0350000000000001</v>
      </c>
      <c r="BD633" s="4">
        <v>14.063000000000001</v>
      </c>
      <c r="BE633" s="4">
        <v>14.7</v>
      </c>
      <c r="BF633" s="4">
        <v>1.05</v>
      </c>
      <c r="BG633" s="4">
        <v>14.250999999999999</v>
      </c>
      <c r="BH633" s="4">
        <v>2993.924</v>
      </c>
      <c r="BI633" s="4">
        <v>12.805999999999999</v>
      </c>
      <c r="BJ633" s="4">
        <v>41.569000000000003</v>
      </c>
      <c r="BK633" s="4">
        <v>0.71399999999999997</v>
      </c>
      <c r="BL633" s="4">
        <v>42.283000000000001</v>
      </c>
      <c r="BM633" s="4">
        <v>33.326999999999998</v>
      </c>
      <c r="BN633" s="4">
        <v>0.57199999999999995</v>
      </c>
      <c r="BO633" s="4">
        <v>33.899000000000001</v>
      </c>
      <c r="BP633" s="4">
        <v>6.3127000000000004</v>
      </c>
      <c r="BT633" s="4">
        <v>30.478000000000002</v>
      </c>
      <c r="BU633" s="4">
        <v>0.35374299999999997</v>
      </c>
      <c r="BV633" s="4">
        <v>-5</v>
      </c>
      <c r="BW633" s="4">
        <v>0.58289899999999994</v>
      </c>
      <c r="BX633" s="4">
        <v>8.6446009999999998</v>
      </c>
      <c r="BY633" s="4">
        <v>11.774562</v>
      </c>
    </row>
    <row r="634" spans="1:77">
      <c r="A634" s="2">
        <v>42438</v>
      </c>
      <c r="B634" s="28">
        <v>0.67314173611111106</v>
      </c>
      <c r="C634" s="4">
        <v>14.21</v>
      </c>
      <c r="D634" s="4">
        <v>9.8599999999999993E-2</v>
      </c>
      <c r="E634" s="4" t="s">
        <v>155</v>
      </c>
      <c r="F634" s="4">
        <v>986.477935</v>
      </c>
      <c r="G634" s="4">
        <v>1938.8</v>
      </c>
      <c r="H634" s="4">
        <v>17.8</v>
      </c>
      <c r="I634" s="4">
        <v>832.7</v>
      </c>
      <c r="K634" s="4">
        <v>0.3</v>
      </c>
      <c r="L634" s="4">
        <v>0.87580000000000002</v>
      </c>
      <c r="M634" s="4">
        <v>12.445399999999999</v>
      </c>
      <c r="N634" s="4">
        <v>8.6400000000000005E-2</v>
      </c>
      <c r="O634" s="4">
        <v>1698.0101999999999</v>
      </c>
      <c r="P634" s="4">
        <v>15.605600000000001</v>
      </c>
      <c r="Q634" s="4">
        <v>1713.6</v>
      </c>
      <c r="R634" s="4">
        <v>1361.3287</v>
      </c>
      <c r="S634" s="4">
        <v>12.5113</v>
      </c>
      <c r="T634" s="4">
        <v>1373.8</v>
      </c>
      <c r="U634" s="4">
        <v>832.65369999999996</v>
      </c>
      <c r="X634" s="4">
        <v>0</v>
      </c>
      <c r="Y634" s="4">
        <v>0.26269999999999999</v>
      </c>
      <c r="Z634" s="4" t="s">
        <v>377</v>
      </c>
      <c r="AA634" s="4">
        <v>0</v>
      </c>
      <c r="AB634" s="4">
        <v>11.8</v>
      </c>
      <c r="AC634" s="4">
        <v>846</v>
      </c>
      <c r="AD634" s="4">
        <v>867</v>
      </c>
      <c r="AE634" s="4">
        <v>828</v>
      </c>
      <c r="AF634" s="4">
        <v>88</v>
      </c>
      <c r="AG634" s="4">
        <v>22.38</v>
      </c>
      <c r="AH634" s="4">
        <v>0.51</v>
      </c>
      <c r="AI634" s="4">
        <v>976</v>
      </c>
      <c r="AJ634" s="4">
        <v>-1</v>
      </c>
      <c r="AK634" s="4">
        <v>0</v>
      </c>
      <c r="AL634" s="4">
        <v>22</v>
      </c>
      <c r="AM634" s="4">
        <v>190</v>
      </c>
      <c r="AN634" s="4">
        <v>189.4</v>
      </c>
      <c r="AO634" s="4">
        <v>2.8</v>
      </c>
      <c r="AP634" s="4">
        <v>195</v>
      </c>
      <c r="AQ634" s="4" t="s">
        <v>155</v>
      </c>
      <c r="AR634" s="4">
        <v>2</v>
      </c>
      <c r="AS634" s="5">
        <v>0.88105324074074076</v>
      </c>
      <c r="AT634" s="4">
        <v>47.163392999999999</v>
      </c>
      <c r="AU634" s="4">
        <v>-88.491695000000007</v>
      </c>
      <c r="AV634" s="4">
        <v>317.10000000000002</v>
      </c>
      <c r="AW634" s="4">
        <v>31.9</v>
      </c>
      <c r="AX634" s="4">
        <v>12</v>
      </c>
      <c r="AY634" s="4">
        <v>10</v>
      </c>
      <c r="AZ634" s="4" t="s">
        <v>425</v>
      </c>
      <c r="BA634" s="4">
        <v>1.2</v>
      </c>
      <c r="BB634" s="4">
        <v>1.0649999999999999</v>
      </c>
      <c r="BC634" s="4">
        <v>2</v>
      </c>
      <c r="BD634" s="4">
        <v>14.063000000000001</v>
      </c>
      <c r="BE634" s="4">
        <v>14.76</v>
      </c>
      <c r="BF634" s="4">
        <v>1.05</v>
      </c>
      <c r="BG634" s="4">
        <v>14.178000000000001</v>
      </c>
      <c r="BH634" s="4">
        <v>2992.38</v>
      </c>
      <c r="BI634" s="4">
        <v>13.222</v>
      </c>
      <c r="BJ634" s="4">
        <v>42.755000000000003</v>
      </c>
      <c r="BK634" s="4">
        <v>0.39300000000000002</v>
      </c>
      <c r="BL634" s="4">
        <v>43.148000000000003</v>
      </c>
      <c r="BM634" s="4">
        <v>34.277000000000001</v>
      </c>
      <c r="BN634" s="4">
        <v>0.315</v>
      </c>
      <c r="BO634" s="4">
        <v>34.591999999999999</v>
      </c>
      <c r="BP634" s="4">
        <v>6.6201999999999996</v>
      </c>
      <c r="BT634" s="4">
        <v>45.935000000000002</v>
      </c>
      <c r="BU634" s="4">
        <v>0.35525800000000002</v>
      </c>
      <c r="BV634" s="4">
        <v>-5</v>
      </c>
      <c r="BW634" s="4">
        <v>0.58365199999999995</v>
      </c>
      <c r="BX634" s="4">
        <v>8.6816230000000001</v>
      </c>
      <c r="BY634" s="4">
        <v>11.789763000000001</v>
      </c>
    </row>
    <row r="635" spans="1:77">
      <c r="A635" s="2">
        <v>42438</v>
      </c>
      <c r="B635" s="28">
        <v>0.67315331018518521</v>
      </c>
      <c r="C635" s="4">
        <v>14.054</v>
      </c>
      <c r="D635" s="4">
        <v>0.1043</v>
      </c>
      <c r="E635" s="4" t="s">
        <v>155</v>
      </c>
      <c r="F635" s="4">
        <v>1043.0781629999999</v>
      </c>
      <c r="G635" s="4">
        <v>2021.1</v>
      </c>
      <c r="H635" s="4">
        <v>20.100000000000001</v>
      </c>
      <c r="I635" s="4">
        <v>911.5</v>
      </c>
      <c r="K635" s="4">
        <v>0.3</v>
      </c>
      <c r="L635" s="4">
        <v>0.87690000000000001</v>
      </c>
      <c r="M635" s="4">
        <v>12.3241</v>
      </c>
      <c r="N635" s="4">
        <v>9.1499999999999998E-2</v>
      </c>
      <c r="O635" s="4">
        <v>1772.3308</v>
      </c>
      <c r="P635" s="4">
        <v>17.637</v>
      </c>
      <c r="Q635" s="4">
        <v>1790</v>
      </c>
      <c r="R635" s="4">
        <v>1420.913</v>
      </c>
      <c r="S635" s="4">
        <v>14.139900000000001</v>
      </c>
      <c r="T635" s="4">
        <v>1435.1</v>
      </c>
      <c r="U635" s="4">
        <v>911.47209999999995</v>
      </c>
      <c r="X635" s="4">
        <v>0</v>
      </c>
      <c r="Y635" s="4">
        <v>0.2631</v>
      </c>
      <c r="Z635" s="4" t="s">
        <v>377</v>
      </c>
      <c r="AA635" s="4">
        <v>0</v>
      </c>
      <c r="AB635" s="4">
        <v>11.7</v>
      </c>
      <c r="AC635" s="4">
        <v>846</v>
      </c>
      <c r="AD635" s="4">
        <v>868</v>
      </c>
      <c r="AE635" s="4">
        <v>829</v>
      </c>
      <c r="AF635" s="4">
        <v>88</v>
      </c>
      <c r="AG635" s="4">
        <v>22.38</v>
      </c>
      <c r="AH635" s="4">
        <v>0.51</v>
      </c>
      <c r="AI635" s="4">
        <v>976</v>
      </c>
      <c r="AJ635" s="4">
        <v>-1</v>
      </c>
      <c r="AK635" s="4">
        <v>0</v>
      </c>
      <c r="AL635" s="4">
        <v>22</v>
      </c>
      <c r="AM635" s="4">
        <v>190</v>
      </c>
      <c r="AN635" s="4">
        <v>189</v>
      </c>
      <c r="AO635" s="4">
        <v>2.8</v>
      </c>
      <c r="AP635" s="4">
        <v>195</v>
      </c>
      <c r="AQ635" s="4" t="s">
        <v>155</v>
      </c>
      <c r="AR635" s="4">
        <v>2</v>
      </c>
      <c r="AS635" s="5">
        <v>0.88106481481481491</v>
      </c>
      <c r="AT635" s="4">
        <v>47.163288000000001</v>
      </c>
      <c r="AU635" s="4">
        <v>-88.491811999999996</v>
      </c>
      <c r="AV635" s="4">
        <v>317.3</v>
      </c>
      <c r="AW635" s="4">
        <v>32.6</v>
      </c>
      <c r="AX635" s="4">
        <v>12</v>
      </c>
      <c r="AY635" s="4">
        <v>10</v>
      </c>
      <c r="AZ635" s="4" t="s">
        <v>425</v>
      </c>
      <c r="BA635" s="4">
        <v>1.2</v>
      </c>
      <c r="BB635" s="4">
        <v>1.1000000000000001</v>
      </c>
      <c r="BC635" s="4">
        <v>2</v>
      </c>
      <c r="BD635" s="4">
        <v>14.063000000000001</v>
      </c>
      <c r="BE635" s="4">
        <v>14.9</v>
      </c>
      <c r="BF635" s="4">
        <v>1.06</v>
      </c>
      <c r="BG635" s="4">
        <v>14.036</v>
      </c>
      <c r="BH635" s="4">
        <v>2988.9670000000001</v>
      </c>
      <c r="BI635" s="4">
        <v>14.119</v>
      </c>
      <c r="BJ635" s="4">
        <v>45.014000000000003</v>
      </c>
      <c r="BK635" s="4">
        <v>0.44800000000000001</v>
      </c>
      <c r="BL635" s="4">
        <v>45.462000000000003</v>
      </c>
      <c r="BM635" s="4">
        <v>36.088999999999999</v>
      </c>
      <c r="BN635" s="4">
        <v>0.35899999999999999</v>
      </c>
      <c r="BO635" s="4">
        <v>36.448</v>
      </c>
      <c r="BP635" s="4">
        <v>7.3098000000000001</v>
      </c>
      <c r="BT635" s="4">
        <v>46.392000000000003</v>
      </c>
      <c r="BU635" s="4">
        <v>0.360898</v>
      </c>
      <c r="BV635" s="4">
        <v>-5</v>
      </c>
      <c r="BW635" s="4">
        <v>0.58499999999999996</v>
      </c>
      <c r="BX635" s="4">
        <v>8.819445</v>
      </c>
      <c r="BY635" s="4">
        <v>11.817</v>
      </c>
    </row>
    <row r="636" spans="1:77">
      <c r="A636" s="2">
        <v>42438</v>
      </c>
      <c r="B636" s="28">
        <v>0.67316488425925936</v>
      </c>
      <c r="C636" s="4">
        <v>14.079000000000001</v>
      </c>
      <c r="D636" s="4">
        <v>0.1129</v>
      </c>
      <c r="E636" s="4" t="s">
        <v>155</v>
      </c>
      <c r="F636" s="4">
        <v>1129.3230510000001</v>
      </c>
      <c r="G636" s="4">
        <v>2355.9</v>
      </c>
      <c r="H636" s="4">
        <v>20.2</v>
      </c>
      <c r="I636" s="4">
        <v>1026.3</v>
      </c>
      <c r="K636" s="4">
        <v>0.3</v>
      </c>
      <c r="L636" s="4">
        <v>0.87649999999999995</v>
      </c>
      <c r="M636" s="4">
        <v>12.341100000000001</v>
      </c>
      <c r="N636" s="4">
        <v>9.9000000000000005E-2</v>
      </c>
      <c r="O636" s="4">
        <v>2065.0363000000002</v>
      </c>
      <c r="P636" s="4">
        <v>17.706099999999999</v>
      </c>
      <c r="Q636" s="4">
        <v>2082.6999999999998</v>
      </c>
      <c r="R636" s="4">
        <v>1655.5808</v>
      </c>
      <c r="S636" s="4">
        <v>14.1953</v>
      </c>
      <c r="T636" s="4">
        <v>1669.8</v>
      </c>
      <c r="U636" s="4">
        <v>1026.3127999999999</v>
      </c>
      <c r="X636" s="4">
        <v>0</v>
      </c>
      <c r="Y636" s="4">
        <v>0.26300000000000001</v>
      </c>
      <c r="Z636" s="4" t="s">
        <v>377</v>
      </c>
      <c r="AA636" s="4">
        <v>0</v>
      </c>
      <c r="AB636" s="4">
        <v>11.7</v>
      </c>
      <c r="AC636" s="4">
        <v>847</v>
      </c>
      <c r="AD636" s="4">
        <v>870</v>
      </c>
      <c r="AE636" s="4">
        <v>828</v>
      </c>
      <c r="AF636" s="4">
        <v>88</v>
      </c>
      <c r="AG636" s="4">
        <v>22.38</v>
      </c>
      <c r="AH636" s="4">
        <v>0.51</v>
      </c>
      <c r="AI636" s="4">
        <v>976</v>
      </c>
      <c r="AJ636" s="4">
        <v>-1</v>
      </c>
      <c r="AK636" s="4">
        <v>0</v>
      </c>
      <c r="AL636" s="4">
        <v>22</v>
      </c>
      <c r="AM636" s="4">
        <v>190</v>
      </c>
      <c r="AN636" s="4">
        <v>189.6</v>
      </c>
      <c r="AO636" s="4">
        <v>2.8</v>
      </c>
      <c r="AP636" s="4">
        <v>195</v>
      </c>
      <c r="AQ636" s="4" t="s">
        <v>155</v>
      </c>
      <c r="AR636" s="4">
        <v>2</v>
      </c>
      <c r="AS636" s="5">
        <v>0.88107638888888884</v>
      </c>
      <c r="AT636" s="4">
        <v>47.163170000000001</v>
      </c>
      <c r="AU636" s="4">
        <v>-88.491905000000003</v>
      </c>
      <c r="AV636" s="4">
        <v>317.3</v>
      </c>
      <c r="AW636" s="4">
        <v>32.9</v>
      </c>
      <c r="AX636" s="4">
        <v>12</v>
      </c>
      <c r="AY636" s="4">
        <v>10</v>
      </c>
      <c r="AZ636" s="4" t="s">
        <v>425</v>
      </c>
      <c r="BA636" s="4">
        <v>1.2</v>
      </c>
      <c r="BB636" s="4">
        <v>1.1000000000000001</v>
      </c>
      <c r="BC636" s="4">
        <v>2</v>
      </c>
      <c r="BD636" s="4">
        <v>14.063000000000001</v>
      </c>
      <c r="BE636" s="4">
        <v>14.85</v>
      </c>
      <c r="BF636" s="4">
        <v>1.06</v>
      </c>
      <c r="BG636" s="4">
        <v>14.085000000000001</v>
      </c>
      <c r="BH636" s="4">
        <v>2984.47</v>
      </c>
      <c r="BI636" s="4">
        <v>15.236000000000001</v>
      </c>
      <c r="BJ636" s="4">
        <v>52.296999999999997</v>
      </c>
      <c r="BK636" s="4">
        <v>0.44800000000000001</v>
      </c>
      <c r="BL636" s="4">
        <v>52.746000000000002</v>
      </c>
      <c r="BM636" s="4">
        <v>41.927999999999997</v>
      </c>
      <c r="BN636" s="4">
        <v>0.35899999999999999</v>
      </c>
      <c r="BO636" s="4">
        <v>42.286999999999999</v>
      </c>
      <c r="BP636" s="4">
        <v>8.2071000000000005</v>
      </c>
      <c r="BT636" s="4">
        <v>46.238999999999997</v>
      </c>
      <c r="BU636" s="4">
        <v>0.40077400000000002</v>
      </c>
      <c r="BV636" s="4">
        <v>-5</v>
      </c>
      <c r="BW636" s="4">
        <v>0.58499999999999996</v>
      </c>
      <c r="BX636" s="4">
        <v>9.7939150000000001</v>
      </c>
      <c r="BY636" s="4">
        <v>11.817</v>
      </c>
    </row>
    <row r="637" spans="1:77">
      <c r="A637" s="2">
        <v>42438</v>
      </c>
      <c r="B637" s="28">
        <v>0.67317645833333328</v>
      </c>
      <c r="C637" s="4">
        <v>14.08</v>
      </c>
      <c r="D637" s="4">
        <v>0.1237</v>
      </c>
      <c r="E637" s="4" t="s">
        <v>155</v>
      </c>
      <c r="F637" s="4">
        <v>1236.593674</v>
      </c>
      <c r="G637" s="4">
        <v>2557.1</v>
      </c>
      <c r="H637" s="4">
        <v>20.3</v>
      </c>
      <c r="I637" s="4">
        <v>1066.4000000000001</v>
      </c>
      <c r="K637" s="4">
        <v>0.4</v>
      </c>
      <c r="L637" s="4">
        <v>0.87639999999999996</v>
      </c>
      <c r="M637" s="4">
        <v>12.340299999999999</v>
      </c>
      <c r="N637" s="4">
        <v>0.1084</v>
      </c>
      <c r="O637" s="4">
        <v>2241.1597000000002</v>
      </c>
      <c r="P637" s="4">
        <v>17.791699999999999</v>
      </c>
      <c r="Q637" s="4">
        <v>2259</v>
      </c>
      <c r="R637" s="4">
        <v>1796.7825</v>
      </c>
      <c r="S637" s="4">
        <v>14.263999999999999</v>
      </c>
      <c r="T637" s="4">
        <v>1811</v>
      </c>
      <c r="U637" s="4">
        <v>1066.4050999999999</v>
      </c>
      <c r="X637" s="4">
        <v>0</v>
      </c>
      <c r="Y637" s="4">
        <v>0.35060000000000002</v>
      </c>
      <c r="Z637" s="4" t="s">
        <v>377</v>
      </c>
      <c r="AA637" s="4">
        <v>0</v>
      </c>
      <c r="AB637" s="4">
        <v>11.8</v>
      </c>
      <c r="AC637" s="4">
        <v>848</v>
      </c>
      <c r="AD637" s="4">
        <v>869</v>
      </c>
      <c r="AE637" s="4">
        <v>829</v>
      </c>
      <c r="AF637" s="4">
        <v>88</v>
      </c>
      <c r="AG637" s="4">
        <v>22.38</v>
      </c>
      <c r="AH637" s="4">
        <v>0.51</v>
      </c>
      <c r="AI637" s="4">
        <v>976</v>
      </c>
      <c r="AJ637" s="4">
        <v>-1</v>
      </c>
      <c r="AK637" s="4">
        <v>0</v>
      </c>
      <c r="AL637" s="4">
        <v>22</v>
      </c>
      <c r="AM637" s="4">
        <v>190</v>
      </c>
      <c r="AN637" s="4">
        <v>190</v>
      </c>
      <c r="AO637" s="4">
        <v>2.9</v>
      </c>
      <c r="AP637" s="4">
        <v>195</v>
      </c>
      <c r="AQ637" s="4" t="s">
        <v>155</v>
      </c>
      <c r="AR637" s="4">
        <v>2</v>
      </c>
      <c r="AS637" s="5">
        <v>0.88108796296296299</v>
      </c>
      <c r="AT637" s="4">
        <v>47.163046000000001</v>
      </c>
      <c r="AU637" s="4">
        <v>-88.491984000000002</v>
      </c>
      <c r="AV637" s="4">
        <v>317.39999999999998</v>
      </c>
      <c r="AW637" s="4">
        <v>33.1</v>
      </c>
      <c r="AX637" s="4">
        <v>12</v>
      </c>
      <c r="AY637" s="4">
        <v>10</v>
      </c>
      <c r="AZ637" s="4" t="s">
        <v>425</v>
      </c>
      <c r="BA637" s="4">
        <v>1.2649649999999999</v>
      </c>
      <c r="BB637" s="4">
        <v>1.164965</v>
      </c>
      <c r="BC637" s="4">
        <v>2.0649649999999999</v>
      </c>
      <c r="BD637" s="4">
        <v>14.063000000000001</v>
      </c>
      <c r="BE637" s="4">
        <v>14.83</v>
      </c>
      <c r="BF637" s="4">
        <v>1.05</v>
      </c>
      <c r="BG637" s="4">
        <v>14.098000000000001</v>
      </c>
      <c r="BH637" s="4">
        <v>2981.2719999999999</v>
      </c>
      <c r="BI637" s="4">
        <v>16.664999999999999</v>
      </c>
      <c r="BJ637" s="4">
        <v>56.7</v>
      </c>
      <c r="BK637" s="4">
        <v>0.45</v>
      </c>
      <c r="BL637" s="4">
        <v>57.151000000000003</v>
      </c>
      <c r="BM637" s="4">
        <v>45.457999999999998</v>
      </c>
      <c r="BN637" s="4">
        <v>0.36099999999999999</v>
      </c>
      <c r="BO637" s="4">
        <v>45.819000000000003</v>
      </c>
      <c r="BP637" s="4">
        <v>8.5190999999999999</v>
      </c>
      <c r="BT637" s="4">
        <v>61.582999999999998</v>
      </c>
      <c r="BU637" s="4">
        <v>0.47422300000000001</v>
      </c>
      <c r="BV637" s="4">
        <v>-5</v>
      </c>
      <c r="BW637" s="4">
        <v>0.58499999999999996</v>
      </c>
      <c r="BX637" s="4">
        <v>11.588825</v>
      </c>
      <c r="BY637" s="4">
        <v>11.817</v>
      </c>
    </row>
    <row r="638" spans="1:77">
      <c r="A638" s="2">
        <v>42438</v>
      </c>
      <c r="B638" s="28">
        <v>0.67318803240740743</v>
      </c>
      <c r="C638" s="4">
        <v>14.257</v>
      </c>
      <c r="D638" s="4">
        <v>0.1326</v>
      </c>
      <c r="E638" s="4" t="s">
        <v>155</v>
      </c>
      <c r="F638" s="4">
        <v>1325.806975</v>
      </c>
      <c r="G638" s="4">
        <v>2861.3</v>
      </c>
      <c r="H638" s="4">
        <v>20.399999999999999</v>
      </c>
      <c r="I638" s="4">
        <v>1005.5</v>
      </c>
      <c r="K638" s="4">
        <v>0.4</v>
      </c>
      <c r="L638" s="4">
        <v>0.87509999999999999</v>
      </c>
      <c r="M638" s="4">
        <v>12.476800000000001</v>
      </c>
      <c r="N638" s="4">
        <v>0.11600000000000001</v>
      </c>
      <c r="O638" s="4">
        <v>2503.9657999999999</v>
      </c>
      <c r="P638" s="4">
        <v>17.863</v>
      </c>
      <c r="Q638" s="4">
        <v>2521.8000000000002</v>
      </c>
      <c r="R638" s="4">
        <v>2007.4793999999999</v>
      </c>
      <c r="S638" s="4">
        <v>14.321099999999999</v>
      </c>
      <c r="T638" s="4">
        <v>2021.8</v>
      </c>
      <c r="U638" s="4">
        <v>1005.501</v>
      </c>
      <c r="X638" s="4">
        <v>0</v>
      </c>
      <c r="Y638" s="4">
        <v>0.35</v>
      </c>
      <c r="Z638" s="4" t="s">
        <v>377</v>
      </c>
      <c r="AA638" s="4">
        <v>0</v>
      </c>
      <c r="AB638" s="4">
        <v>11.7</v>
      </c>
      <c r="AC638" s="4">
        <v>848</v>
      </c>
      <c r="AD638" s="4">
        <v>870</v>
      </c>
      <c r="AE638" s="4">
        <v>830</v>
      </c>
      <c r="AF638" s="4">
        <v>88</v>
      </c>
      <c r="AG638" s="4">
        <v>22.38</v>
      </c>
      <c r="AH638" s="4">
        <v>0.51</v>
      </c>
      <c r="AI638" s="4">
        <v>976</v>
      </c>
      <c r="AJ638" s="4">
        <v>-1</v>
      </c>
      <c r="AK638" s="4">
        <v>0</v>
      </c>
      <c r="AL638" s="4">
        <v>22</v>
      </c>
      <c r="AM638" s="4">
        <v>190.6</v>
      </c>
      <c r="AN638" s="4">
        <v>190</v>
      </c>
      <c r="AO638" s="4">
        <v>3.1</v>
      </c>
      <c r="AP638" s="4">
        <v>195</v>
      </c>
      <c r="AQ638" s="4" t="s">
        <v>155</v>
      </c>
      <c r="AR638" s="4">
        <v>2</v>
      </c>
      <c r="AS638" s="5">
        <v>0.88109953703703703</v>
      </c>
      <c r="AT638" s="4">
        <v>47.162908000000002</v>
      </c>
      <c r="AU638" s="4">
        <v>-88.492018999999999</v>
      </c>
      <c r="AV638" s="4">
        <v>317.60000000000002</v>
      </c>
      <c r="AW638" s="4">
        <v>34.5</v>
      </c>
      <c r="AX638" s="4">
        <v>12</v>
      </c>
      <c r="AY638" s="4">
        <v>10</v>
      </c>
      <c r="AZ638" s="4" t="s">
        <v>425</v>
      </c>
      <c r="BA638" s="4">
        <v>1.3</v>
      </c>
      <c r="BB638" s="4">
        <v>1.2</v>
      </c>
      <c r="BC638" s="4">
        <v>2.1</v>
      </c>
      <c r="BD638" s="4">
        <v>14.063000000000001</v>
      </c>
      <c r="BE638" s="4">
        <v>14.66</v>
      </c>
      <c r="BF638" s="4">
        <v>1.04</v>
      </c>
      <c r="BG638" s="4">
        <v>14.269</v>
      </c>
      <c r="BH638" s="4">
        <v>2981.3620000000001</v>
      </c>
      <c r="BI638" s="4">
        <v>17.646000000000001</v>
      </c>
      <c r="BJ638" s="4">
        <v>62.658000000000001</v>
      </c>
      <c r="BK638" s="4">
        <v>0.44700000000000001</v>
      </c>
      <c r="BL638" s="4">
        <v>63.104999999999997</v>
      </c>
      <c r="BM638" s="4">
        <v>50.234000000000002</v>
      </c>
      <c r="BN638" s="4">
        <v>0.35799999999999998</v>
      </c>
      <c r="BO638" s="4">
        <v>50.591999999999999</v>
      </c>
      <c r="BP638" s="4">
        <v>7.9448999999999996</v>
      </c>
      <c r="BT638" s="4">
        <v>60.819000000000003</v>
      </c>
      <c r="BU638" s="4">
        <v>0.49432700000000002</v>
      </c>
      <c r="BV638" s="4">
        <v>-5</v>
      </c>
      <c r="BW638" s="4">
        <v>0.584449</v>
      </c>
      <c r="BX638" s="4">
        <v>12.080116</v>
      </c>
      <c r="BY638" s="4">
        <v>11.805870000000001</v>
      </c>
    </row>
    <row r="639" spans="1:77">
      <c r="A639" s="2">
        <v>42438</v>
      </c>
      <c r="B639" s="28">
        <v>0.67319960648148147</v>
      </c>
      <c r="C639" s="4">
        <v>14.355</v>
      </c>
      <c r="D639" s="4">
        <v>0.17960000000000001</v>
      </c>
      <c r="E639" s="4" t="s">
        <v>155</v>
      </c>
      <c r="F639" s="4">
        <v>1795.8747860000001</v>
      </c>
      <c r="G639" s="4">
        <v>2519.6</v>
      </c>
      <c r="H639" s="4">
        <v>27.5</v>
      </c>
      <c r="I639" s="4">
        <v>962.7</v>
      </c>
      <c r="K639" s="4">
        <v>0.4</v>
      </c>
      <c r="L639" s="4">
        <v>0.874</v>
      </c>
      <c r="M639" s="4">
        <v>12.5463</v>
      </c>
      <c r="N639" s="4">
        <v>0.157</v>
      </c>
      <c r="O639" s="4">
        <v>2202.1523000000002</v>
      </c>
      <c r="P639" s="4">
        <v>24.035499999999999</v>
      </c>
      <c r="Q639" s="4">
        <v>2226.1999999999998</v>
      </c>
      <c r="R639" s="4">
        <v>1765.5093999999999</v>
      </c>
      <c r="S639" s="4">
        <v>19.2697</v>
      </c>
      <c r="T639" s="4">
        <v>1784.8</v>
      </c>
      <c r="U639" s="4">
        <v>962.68320000000006</v>
      </c>
      <c r="X639" s="4">
        <v>0</v>
      </c>
      <c r="Y639" s="4">
        <v>0.34960000000000002</v>
      </c>
      <c r="Z639" s="4" t="s">
        <v>377</v>
      </c>
      <c r="AA639" s="4">
        <v>0</v>
      </c>
      <c r="AB639" s="4">
        <v>11.8</v>
      </c>
      <c r="AC639" s="4">
        <v>848</v>
      </c>
      <c r="AD639" s="4">
        <v>870</v>
      </c>
      <c r="AE639" s="4">
        <v>830</v>
      </c>
      <c r="AF639" s="4">
        <v>88</v>
      </c>
      <c r="AG639" s="4">
        <v>22.38</v>
      </c>
      <c r="AH639" s="4">
        <v>0.51</v>
      </c>
      <c r="AI639" s="4">
        <v>976</v>
      </c>
      <c r="AJ639" s="4">
        <v>-1</v>
      </c>
      <c r="AK639" s="4">
        <v>0</v>
      </c>
      <c r="AL639" s="4">
        <v>22</v>
      </c>
      <c r="AM639" s="4">
        <v>191</v>
      </c>
      <c r="AN639" s="4">
        <v>190</v>
      </c>
      <c r="AO639" s="4">
        <v>3.1</v>
      </c>
      <c r="AP639" s="4">
        <v>195</v>
      </c>
      <c r="AQ639" s="4" t="s">
        <v>155</v>
      </c>
      <c r="AR639" s="4">
        <v>2</v>
      </c>
      <c r="AS639" s="5">
        <v>0.88111111111111118</v>
      </c>
      <c r="AT639" s="4">
        <v>47.162754</v>
      </c>
      <c r="AU639" s="4">
        <v>-88.492005000000006</v>
      </c>
      <c r="AV639" s="4">
        <v>317.7</v>
      </c>
      <c r="AW639" s="4">
        <v>36.1</v>
      </c>
      <c r="AX639" s="4">
        <v>12</v>
      </c>
      <c r="AY639" s="4">
        <v>10</v>
      </c>
      <c r="AZ639" s="4" t="s">
        <v>425</v>
      </c>
      <c r="BA639" s="4">
        <v>1.43</v>
      </c>
      <c r="BB639" s="4">
        <v>1.07</v>
      </c>
      <c r="BC639" s="4">
        <v>2.23</v>
      </c>
      <c r="BD639" s="4">
        <v>14.063000000000001</v>
      </c>
      <c r="BE639" s="4">
        <v>14.52</v>
      </c>
      <c r="BF639" s="4">
        <v>1.03</v>
      </c>
      <c r="BG639" s="4">
        <v>14.414</v>
      </c>
      <c r="BH639" s="4">
        <v>2973.0259999999998</v>
      </c>
      <c r="BI639" s="4">
        <v>23.672999999999998</v>
      </c>
      <c r="BJ639" s="4">
        <v>54.646999999999998</v>
      </c>
      <c r="BK639" s="4">
        <v>0.59599999999999997</v>
      </c>
      <c r="BL639" s="4">
        <v>55.243000000000002</v>
      </c>
      <c r="BM639" s="4">
        <v>43.811</v>
      </c>
      <c r="BN639" s="4">
        <v>0.47799999999999998</v>
      </c>
      <c r="BO639" s="4">
        <v>44.29</v>
      </c>
      <c r="BP639" s="4">
        <v>7.5433000000000003</v>
      </c>
      <c r="BT639" s="4">
        <v>60.237000000000002</v>
      </c>
      <c r="BU639" s="4">
        <v>0.52863099999999996</v>
      </c>
      <c r="BV639" s="4">
        <v>-5</v>
      </c>
      <c r="BW639" s="4">
        <v>0.58455100000000004</v>
      </c>
      <c r="BX639" s="4">
        <v>12.918419999999999</v>
      </c>
      <c r="BY639" s="4">
        <v>11.807930000000001</v>
      </c>
    </row>
    <row r="640" spans="1:77">
      <c r="A640" s="2">
        <v>42438</v>
      </c>
      <c r="B640" s="28">
        <v>0.67321118055555562</v>
      </c>
      <c r="C640" s="4">
        <v>14.356999999999999</v>
      </c>
      <c r="D640" s="4">
        <v>0.19919999999999999</v>
      </c>
      <c r="E640" s="4" t="s">
        <v>155</v>
      </c>
      <c r="F640" s="4">
        <v>1992.355407</v>
      </c>
      <c r="G640" s="4">
        <v>1557</v>
      </c>
      <c r="H640" s="4">
        <v>27.4</v>
      </c>
      <c r="I640" s="4">
        <v>980.5</v>
      </c>
      <c r="K640" s="4">
        <v>0.4</v>
      </c>
      <c r="L640" s="4">
        <v>0.87380000000000002</v>
      </c>
      <c r="M640" s="4">
        <v>12.545400000000001</v>
      </c>
      <c r="N640" s="4">
        <v>0.1741</v>
      </c>
      <c r="O640" s="4">
        <v>1360.4997000000001</v>
      </c>
      <c r="P640" s="4">
        <v>23.942599999999999</v>
      </c>
      <c r="Q640" s="4">
        <v>1384.4</v>
      </c>
      <c r="R640" s="4">
        <v>1090.7398000000001</v>
      </c>
      <c r="S640" s="4">
        <v>19.1952</v>
      </c>
      <c r="T640" s="4">
        <v>1109.9000000000001</v>
      </c>
      <c r="U640" s="4">
        <v>980.50120000000004</v>
      </c>
      <c r="X640" s="4">
        <v>0</v>
      </c>
      <c r="Y640" s="4">
        <v>0.34949999999999998</v>
      </c>
      <c r="Z640" s="4" t="s">
        <v>377</v>
      </c>
      <c r="AA640" s="4">
        <v>0</v>
      </c>
      <c r="AB640" s="4">
        <v>11.8</v>
      </c>
      <c r="AC640" s="4">
        <v>847</v>
      </c>
      <c r="AD640" s="4">
        <v>872</v>
      </c>
      <c r="AE640" s="4">
        <v>831</v>
      </c>
      <c r="AF640" s="4">
        <v>88</v>
      </c>
      <c r="AG640" s="4">
        <v>22.38</v>
      </c>
      <c r="AH640" s="4">
        <v>0.51</v>
      </c>
      <c r="AI640" s="4">
        <v>976</v>
      </c>
      <c r="AJ640" s="4">
        <v>-1</v>
      </c>
      <c r="AK640" s="4">
        <v>0</v>
      </c>
      <c r="AL640" s="4">
        <v>22</v>
      </c>
      <c r="AM640" s="4">
        <v>191</v>
      </c>
      <c r="AN640" s="4">
        <v>190</v>
      </c>
      <c r="AO640" s="4">
        <v>3.2</v>
      </c>
      <c r="AP640" s="4">
        <v>195</v>
      </c>
      <c r="AQ640" s="4" t="s">
        <v>155</v>
      </c>
      <c r="AR640" s="4">
        <v>2</v>
      </c>
      <c r="AS640" s="5">
        <v>0.88112268518518511</v>
      </c>
      <c r="AT640" s="4">
        <v>47.162593000000001</v>
      </c>
      <c r="AU640" s="4">
        <v>-88.491956000000002</v>
      </c>
      <c r="AV640" s="4">
        <v>317.8</v>
      </c>
      <c r="AW640" s="4">
        <v>37.6</v>
      </c>
      <c r="AX640" s="4">
        <v>12</v>
      </c>
      <c r="AY640" s="4">
        <v>9</v>
      </c>
      <c r="AZ640" s="4" t="s">
        <v>428</v>
      </c>
      <c r="BA640" s="4">
        <v>1.5</v>
      </c>
      <c r="BB640" s="4">
        <v>1</v>
      </c>
      <c r="BC640" s="4">
        <v>2.2999999999999998</v>
      </c>
      <c r="BD640" s="4">
        <v>14.063000000000001</v>
      </c>
      <c r="BE640" s="4">
        <v>14.5</v>
      </c>
      <c r="BF640" s="4">
        <v>1.03</v>
      </c>
      <c r="BG640" s="4">
        <v>14.441000000000001</v>
      </c>
      <c r="BH640" s="4">
        <v>2968.62</v>
      </c>
      <c r="BI640" s="4">
        <v>26.22</v>
      </c>
      <c r="BJ640" s="4">
        <v>33.713999999999999</v>
      </c>
      <c r="BK640" s="4">
        <v>0.59299999999999997</v>
      </c>
      <c r="BL640" s="4">
        <v>34.307000000000002</v>
      </c>
      <c r="BM640" s="4">
        <v>27.029</v>
      </c>
      <c r="BN640" s="4">
        <v>0.47599999999999998</v>
      </c>
      <c r="BO640" s="4">
        <v>27.504000000000001</v>
      </c>
      <c r="BP640" s="4">
        <v>7.6721000000000004</v>
      </c>
      <c r="BT640" s="4">
        <v>60.137999999999998</v>
      </c>
      <c r="BU640" s="4">
        <v>0.51265499999999997</v>
      </c>
      <c r="BV640" s="4">
        <v>-5</v>
      </c>
      <c r="BW640" s="4">
        <v>0.58499999999999996</v>
      </c>
      <c r="BX640" s="4">
        <v>12.528007000000001</v>
      </c>
      <c r="BY640" s="4">
        <v>11.817</v>
      </c>
    </row>
    <row r="641" spans="1:77">
      <c r="A641" s="2">
        <v>42438</v>
      </c>
      <c r="B641" s="28">
        <v>0.67322275462962955</v>
      </c>
      <c r="C641" s="4">
        <v>14.308</v>
      </c>
      <c r="D641" s="4">
        <v>0.17180000000000001</v>
      </c>
      <c r="E641" s="4" t="s">
        <v>155</v>
      </c>
      <c r="F641" s="4">
        <v>1717.863599</v>
      </c>
      <c r="G641" s="4">
        <v>958.1</v>
      </c>
      <c r="H641" s="4">
        <v>27.4</v>
      </c>
      <c r="I641" s="4">
        <v>931.5</v>
      </c>
      <c r="K641" s="4">
        <v>0.3</v>
      </c>
      <c r="L641" s="4">
        <v>0.87450000000000006</v>
      </c>
      <c r="M641" s="4">
        <v>12.512499999999999</v>
      </c>
      <c r="N641" s="4">
        <v>0.1502</v>
      </c>
      <c r="O641" s="4">
        <v>837.88549999999998</v>
      </c>
      <c r="P641" s="4">
        <v>23.960999999999999</v>
      </c>
      <c r="Q641" s="4">
        <v>861.8</v>
      </c>
      <c r="R641" s="4">
        <v>671.74959999999999</v>
      </c>
      <c r="S641" s="4">
        <v>19.21</v>
      </c>
      <c r="T641" s="4">
        <v>691</v>
      </c>
      <c r="U641" s="4">
        <v>931.48109999999997</v>
      </c>
      <c r="X641" s="4">
        <v>0</v>
      </c>
      <c r="Y641" s="4">
        <v>0.26229999999999998</v>
      </c>
      <c r="Z641" s="4" t="s">
        <v>377</v>
      </c>
      <c r="AA641" s="4">
        <v>0</v>
      </c>
      <c r="AB641" s="4">
        <v>11.7</v>
      </c>
      <c r="AC641" s="4">
        <v>848</v>
      </c>
      <c r="AD641" s="4">
        <v>871</v>
      </c>
      <c r="AE641" s="4">
        <v>832</v>
      </c>
      <c r="AF641" s="4">
        <v>88</v>
      </c>
      <c r="AG641" s="4">
        <v>22.38</v>
      </c>
      <c r="AH641" s="4">
        <v>0.51</v>
      </c>
      <c r="AI641" s="4">
        <v>976</v>
      </c>
      <c r="AJ641" s="4">
        <v>-1</v>
      </c>
      <c r="AK641" s="4">
        <v>0</v>
      </c>
      <c r="AL641" s="4">
        <v>22</v>
      </c>
      <c r="AM641" s="4">
        <v>191</v>
      </c>
      <c r="AN641" s="4">
        <v>190</v>
      </c>
      <c r="AO641" s="4">
        <v>3.2</v>
      </c>
      <c r="AP641" s="4">
        <v>195</v>
      </c>
      <c r="AQ641" s="4" t="s">
        <v>155</v>
      </c>
      <c r="AR641" s="4">
        <v>2</v>
      </c>
      <c r="AS641" s="5">
        <v>0.88113425925925926</v>
      </c>
      <c r="AT641" s="4">
        <v>47.162424999999999</v>
      </c>
      <c r="AU641" s="4">
        <v>-88.491888000000003</v>
      </c>
      <c r="AV641" s="4">
        <v>317.89999999999998</v>
      </c>
      <c r="AW641" s="4">
        <v>39.700000000000003</v>
      </c>
      <c r="AX641" s="4">
        <v>12</v>
      </c>
      <c r="AY641" s="4">
        <v>9</v>
      </c>
      <c r="AZ641" s="4" t="s">
        <v>428</v>
      </c>
      <c r="BA641" s="4">
        <v>1.5649999999999999</v>
      </c>
      <c r="BB641" s="4">
        <v>1</v>
      </c>
      <c r="BC641" s="4">
        <v>2.2349999999999999</v>
      </c>
      <c r="BD641" s="4">
        <v>14.063000000000001</v>
      </c>
      <c r="BE641" s="4">
        <v>14.58</v>
      </c>
      <c r="BF641" s="4">
        <v>1.04</v>
      </c>
      <c r="BG641" s="4">
        <v>14.352</v>
      </c>
      <c r="BH641" s="4">
        <v>2975.1959999999999</v>
      </c>
      <c r="BI641" s="4">
        <v>22.734999999999999</v>
      </c>
      <c r="BJ641" s="4">
        <v>20.864000000000001</v>
      </c>
      <c r="BK641" s="4">
        <v>0.59699999999999998</v>
      </c>
      <c r="BL641" s="4">
        <v>21.46</v>
      </c>
      <c r="BM641" s="4">
        <v>16.727</v>
      </c>
      <c r="BN641" s="4">
        <v>0.47799999999999998</v>
      </c>
      <c r="BO641" s="4">
        <v>17.204999999999998</v>
      </c>
      <c r="BP641" s="4">
        <v>7.3239000000000001</v>
      </c>
      <c r="BT641" s="4">
        <v>45.356999999999999</v>
      </c>
      <c r="BU641" s="4">
        <v>0.47385699999999997</v>
      </c>
      <c r="BV641" s="4">
        <v>-5</v>
      </c>
      <c r="BW641" s="4">
        <v>0.584449</v>
      </c>
      <c r="BX641" s="4">
        <v>11.579881</v>
      </c>
      <c r="BY641" s="4">
        <v>11.805870000000001</v>
      </c>
    </row>
    <row r="642" spans="1:77">
      <c r="A642" s="2">
        <v>42438</v>
      </c>
      <c r="B642" s="28">
        <v>0.6732343287037037</v>
      </c>
      <c r="C642" s="4">
        <v>14.04</v>
      </c>
      <c r="D642" s="4">
        <v>0.15260000000000001</v>
      </c>
      <c r="E642" s="4" t="s">
        <v>155</v>
      </c>
      <c r="F642" s="4">
        <v>1526.345992</v>
      </c>
      <c r="G642" s="4">
        <v>927.8</v>
      </c>
      <c r="H642" s="4">
        <v>27.4</v>
      </c>
      <c r="I642" s="4">
        <v>795.7</v>
      </c>
      <c r="K642" s="4">
        <v>0.2</v>
      </c>
      <c r="L642" s="4">
        <v>0.87690000000000001</v>
      </c>
      <c r="M642" s="4">
        <v>12.311199999999999</v>
      </c>
      <c r="N642" s="4">
        <v>0.1338</v>
      </c>
      <c r="O642" s="4">
        <v>813.55650000000003</v>
      </c>
      <c r="P642" s="4">
        <v>24.0261</v>
      </c>
      <c r="Q642" s="4">
        <v>837.6</v>
      </c>
      <c r="R642" s="4">
        <v>652.24450000000002</v>
      </c>
      <c r="S642" s="4">
        <v>19.2622</v>
      </c>
      <c r="T642" s="4">
        <v>671.5</v>
      </c>
      <c r="U642" s="4">
        <v>795.73779999999999</v>
      </c>
      <c r="X642" s="4">
        <v>0</v>
      </c>
      <c r="Y642" s="4">
        <v>0.1754</v>
      </c>
      <c r="Z642" s="4" t="s">
        <v>377</v>
      </c>
      <c r="AA642" s="4">
        <v>0</v>
      </c>
      <c r="AB642" s="4">
        <v>11.8</v>
      </c>
      <c r="AC642" s="4">
        <v>848</v>
      </c>
      <c r="AD642" s="4">
        <v>870</v>
      </c>
      <c r="AE642" s="4">
        <v>833</v>
      </c>
      <c r="AF642" s="4">
        <v>88</v>
      </c>
      <c r="AG642" s="4">
        <v>22.38</v>
      </c>
      <c r="AH642" s="4">
        <v>0.51</v>
      </c>
      <c r="AI642" s="4">
        <v>976</v>
      </c>
      <c r="AJ642" s="4">
        <v>-1</v>
      </c>
      <c r="AK642" s="4">
        <v>0</v>
      </c>
      <c r="AL642" s="4">
        <v>22</v>
      </c>
      <c r="AM642" s="4">
        <v>191</v>
      </c>
      <c r="AN642" s="4">
        <v>190</v>
      </c>
      <c r="AO642" s="4">
        <v>3.3</v>
      </c>
      <c r="AP642" s="4">
        <v>195</v>
      </c>
      <c r="AQ642" s="4" t="s">
        <v>155</v>
      </c>
      <c r="AR642" s="4">
        <v>2</v>
      </c>
      <c r="AS642" s="5">
        <v>0.88114583333333341</v>
      </c>
      <c r="AT642" s="4">
        <v>47.162255999999999</v>
      </c>
      <c r="AU642" s="4">
        <v>-88.491816999999998</v>
      </c>
      <c r="AV642" s="4">
        <v>317.8</v>
      </c>
      <c r="AW642" s="4">
        <v>41.3</v>
      </c>
      <c r="AX642" s="4">
        <v>12</v>
      </c>
      <c r="AY642" s="4">
        <v>8</v>
      </c>
      <c r="AZ642" s="4" t="s">
        <v>429</v>
      </c>
      <c r="BA642" s="4">
        <v>1.405</v>
      </c>
      <c r="BB642" s="4">
        <v>1.0649999999999999</v>
      </c>
      <c r="BC642" s="4">
        <v>2.2000000000000002</v>
      </c>
      <c r="BD642" s="4">
        <v>14.063000000000001</v>
      </c>
      <c r="BE642" s="4">
        <v>14.87</v>
      </c>
      <c r="BF642" s="4">
        <v>1.06</v>
      </c>
      <c r="BG642" s="4">
        <v>14.042</v>
      </c>
      <c r="BH642" s="4">
        <v>2981.556</v>
      </c>
      <c r="BI642" s="4">
        <v>20.63</v>
      </c>
      <c r="BJ642" s="4">
        <v>20.632999999999999</v>
      </c>
      <c r="BK642" s="4">
        <v>0.60899999999999999</v>
      </c>
      <c r="BL642" s="4">
        <v>21.242999999999999</v>
      </c>
      <c r="BM642" s="4">
        <v>16.542000000000002</v>
      </c>
      <c r="BN642" s="4">
        <v>0.48899999999999999</v>
      </c>
      <c r="BO642" s="4">
        <v>17.030999999999999</v>
      </c>
      <c r="BP642" s="4">
        <v>6.3724999999999996</v>
      </c>
      <c r="BT642" s="4">
        <v>30.882000000000001</v>
      </c>
      <c r="BU642" s="4">
        <v>0.47810200000000003</v>
      </c>
      <c r="BV642" s="4">
        <v>-5</v>
      </c>
      <c r="BW642" s="4">
        <v>0.58510200000000001</v>
      </c>
      <c r="BX642" s="4">
        <v>11.683617999999999</v>
      </c>
      <c r="BY642" s="4">
        <v>11.81906</v>
      </c>
    </row>
    <row r="643" spans="1:77">
      <c r="A643" s="2">
        <v>42438</v>
      </c>
      <c r="B643" s="28">
        <v>0.67324590277777785</v>
      </c>
      <c r="C643" s="4">
        <v>14.273</v>
      </c>
      <c r="D643" s="4">
        <v>0.41470000000000001</v>
      </c>
      <c r="E643" s="4" t="s">
        <v>155</v>
      </c>
      <c r="F643" s="4">
        <v>4147.4092010000004</v>
      </c>
      <c r="G643" s="4">
        <v>1080</v>
      </c>
      <c r="H643" s="4">
        <v>27.3</v>
      </c>
      <c r="I643" s="4">
        <v>864.3</v>
      </c>
      <c r="K643" s="4">
        <v>0.24</v>
      </c>
      <c r="L643" s="4">
        <v>0.87270000000000003</v>
      </c>
      <c r="M643" s="4">
        <v>12.4559</v>
      </c>
      <c r="N643" s="4">
        <v>0.3619</v>
      </c>
      <c r="O643" s="4">
        <v>942.47540000000004</v>
      </c>
      <c r="P643" s="4">
        <v>23.802399999999999</v>
      </c>
      <c r="Q643" s="4">
        <v>966.3</v>
      </c>
      <c r="R643" s="4">
        <v>755.60130000000004</v>
      </c>
      <c r="S643" s="4">
        <v>19.082799999999999</v>
      </c>
      <c r="T643" s="4">
        <v>774.7</v>
      </c>
      <c r="U643" s="4">
        <v>864.30889999999999</v>
      </c>
      <c r="X643" s="4">
        <v>0</v>
      </c>
      <c r="Y643" s="4">
        <v>0.21279999999999999</v>
      </c>
      <c r="Z643" s="4" t="s">
        <v>377</v>
      </c>
      <c r="AA643" s="4">
        <v>0</v>
      </c>
      <c r="AB643" s="4">
        <v>11.7</v>
      </c>
      <c r="AC643" s="4">
        <v>849</v>
      </c>
      <c r="AD643" s="4">
        <v>871</v>
      </c>
      <c r="AE643" s="4">
        <v>832</v>
      </c>
      <c r="AF643" s="4">
        <v>88</v>
      </c>
      <c r="AG643" s="4">
        <v>22.38</v>
      </c>
      <c r="AH643" s="4">
        <v>0.51</v>
      </c>
      <c r="AI643" s="4">
        <v>976</v>
      </c>
      <c r="AJ643" s="4">
        <v>-1</v>
      </c>
      <c r="AK643" s="4">
        <v>0</v>
      </c>
      <c r="AL643" s="4">
        <v>22</v>
      </c>
      <c r="AM643" s="4">
        <v>191</v>
      </c>
      <c r="AN643" s="4">
        <v>190</v>
      </c>
      <c r="AO643" s="4">
        <v>3.2</v>
      </c>
      <c r="AP643" s="4">
        <v>195</v>
      </c>
      <c r="AQ643" s="4" t="s">
        <v>155</v>
      </c>
      <c r="AR643" s="4">
        <v>2</v>
      </c>
      <c r="AS643" s="5">
        <v>0.88115740740740733</v>
      </c>
      <c r="AT643" s="4">
        <v>47.162143999999998</v>
      </c>
      <c r="AU643" s="4">
        <v>-88.491771999999997</v>
      </c>
      <c r="AV643" s="4">
        <v>317.8</v>
      </c>
      <c r="AW643" s="4">
        <v>41.8</v>
      </c>
      <c r="AX643" s="4">
        <v>12</v>
      </c>
      <c r="AY643" s="4">
        <v>8</v>
      </c>
      <c r="AZ643" s="4" t="s">
        <v>429</v>
      </c>
      <c r="BA643" s="4">
        <v>1.3</v>
      </c>
      <c r="BB643" s="4">
        <v>1.1000000000000001</v>
      </c>
      <c r="BC643" s="4">
        <v>2.2000000000000002</v>
      </c>
      <c r="BD643" s="4">
        <v>14.063000000000001</v>
      </c>
      <c r="BE643" s="4">
        <v>14.36</v>
      </c>
      <c r="BF643" s="4">
        <v>1.02</v>
      </c>
      <c r="BG643" s="4">
        <v>14.587</v>
      </c>
      <c r="BH643" s="4">
        <v>2927.5619999999999</v>
      </c>
      <c r="BI643" s="4">
        <v>54.143999999999998</v>
      </c>
      <c r="BJ643" s="4">
        <v>23.196999999999999</v>
      </c>
      <c r="BK643" s="4">
        <v>0.58599999999999997</v>
      </c>
      <c r="BL643" s="4">
        <v>23.783000000000001</v>
      </c>
      <c r="BM643" s="4">
        <v>18.597999999999999</v>
      </c>
      <c r="BN643" s="4">
        <v>0.47</v>
      </c>
      <c r="BO643" s="4">
        <v>19.067</v>
      </c>
      <c r="BP643" s="4">
        <v>6.7172999999999998</v>
      </c>
      <c r="BT643" s="4">
        <v>36.366</v>
      </c>
      <c r="BU643" s="4">
        <v>0.47404099999999999</v>
      </c>
      <c r="BV643" s="4">
        <v>-5</v>
      </c>
      <c r="BW643" s="4">
        <v>0.58434699999999995</v>
      </c>
      <c r="BX643" s="4">
        <v>11.584377</v>
      </c>
      <c r="BY643" s="4">
        <v>11.803808999999999</v>
      </c>
    </row>
    <row r="644" spans="1:77">
      <c r="A644" s="2">
        <v>42438</v>
      </c>
      <c r="B644" s="28">
        <v>0.67325747685185189</v>
      </c>
      <c r="C644" s="4">
        <v>13.901</v>
      </c>
      <c r="D644" s="4">
        <v>1.6165</v>
      </c>
      <c r="E644" s="4" t="s">
        <v>155</v>
      </c>
      <c r="F644" s="4">
        <v>16165.165456000001</v>
      </c>
      <c r="G644" s="4">
        <v>1313.8</v>
      </c>
      <c r="H644" s="4">
        <v>27.1</v>
      </c>
      <c r="I644" s="4">
        <v>1282.7</v>
      </c>
      <c r="K644" s="4">
        <v>0.3</v>
      </c>
      <c r="L644" s="4">
        <v>0.86460000000000004</v>
      </c>
      <c r="M644" s="4">
        <v>12.0184</v>
      </c>
      <c r="N644" s="4">
        <v>1.3976</v>
      </c>
      <c r="O644" s="4">
        <v>1135.8527999999999</v>
      </c>
      <c r="P644" s="4">
        <v>23.418800000000001</v>
      </c>
      <c r="Q644" s="4">
        <v>1159.3</v>
      </c>
      <c r="R644" s="4">
        <v>910.63589999999999</v>
      </c>
      <c r="S644" s="4">
        <v>18.775300000000001</v>
      </c>
      <c r="T644" s="4">
        <v>929.4</v>
      </c>
      <c r="U644" s="4">
        <v>1282.6505</v>
      </c>
      <c r="X644" s="4">
        <v>0</v>
      </c>
      <c r="Y644" s="4">
        <v>0.25940000000000002</v>
      </c>
      <c r="Z644" s="4" t="s">
        <v>377</v>
      </c>
      <c r="AA644" s="4">
        <v>0</v>
      </c>
      <c r="AB644" s="4">
        <v>11.8</v>
      </c>
      <c r="AC644" s="4">
        <v>849</v>
      </c>
      <c r="AD644" s="4">
        <v>872</v>
      </c>
      <c r="AE644" s="4">
        <v>830</v>
      </c>
      <c r="AF644" s="4">
        <v>88</v>
      </c>
      <c r="AG644" s="4">
        <v>22.38</v>
      </c>
      <c r="AH644" s="4">
        <v>0.51</v>
      </c>
      <c r="AI644" s="4">
        <v>976</v>
      </c>
      <c r="AJ644" s="4">
        <v>-1</v>
      </c>
      <c r="AK644" s="4">
        <v>0</v>
      </c>
      <c r="AL644" s="4">
        <v>22</v>
      </c>
      <c r="AM644" s="4">
        <v>191</v>
      </c>
      <c r="AN644" s="4">
        <v>190</v>
      </c>
      <c r="AO644" s="4">
        <v>3.1</v>
      </c>
      <c r="AP644" s="4">
        <v>195</v>
      </c>
      <c r="AQ644" s="4" t="s">
        <v>155</v>
      </c>
      <c r="AR644" s="4">
        <v>2</v>
      </c>
      <c r="AS644" s="5">
        <v>0.88115740740740733</v>
      </c>
      <c r="AT644" s="4">
        <v>47.162063000000003</v>
      </c>
      <c r="AU644" s="4">
        <v>-88.491738999999995</v>
      </c>
      <c r="AV644" s="4">
        <v>317.89999999999998</v>
      </c>
      <c r="AW644" s="4">
        <v>41.8</v>
      </c>
      <c r="AX644" s="4">
        <v>12</v>
      </c>
      <c r="AY644" s="4">
        <v>8</v>
      </c>
      <c r="AZ644" s="4" t="s">
        <v>429</v>
      </c>
      <c r="BA644" s="4">
        <v>1.3</v>
      </c>
      <c r="BB644" s="4">
        <v>1.1000000000000001</v>
      </c>
      <c r="BC644" s="4">
        <v>2.2000000000000002</v>
      </c>
      <c r="BD644" s="4">
        <v>14.063000000000001</v>
      </c>
      <c r="BE644" s="4">
        <v>13.46</v>
      </c>
      <c r="BF644" s="4">
        <v>0.96</v>
      </c>
      <c r="BG644" s="4">
        <v>15.664</v>
      </c>
      <c r="BH644" s="4">
        <v>2690.8290000000002</v>
      </c>
      <c r="BI644" s="4">
        <v>199.15799999999999</v>
      </c>
      <c r="BJ644" s="4">
        <v>26.632000000000001</v>
      </c>
      <c r="BK644" s="4">
        <v>0.54900000000000004</v>
      </c>
      <c r="BL644" s="4">
        <v>27.181000000000001</v>
      </c>
      <c r="BM644" s="4">
        <v>21.350999999999999</v>
      </c>
      <c r="BN644" s="4">
        <v>0.44</v>
      </c>
      <c r="BO644" s="4">
        <v>21.791</v>
      </c>
      <c r="BP644" s="4">
        <v>9.4961000000000002</v>
      </c>
      <c r="BT644" s="4">
        <v>42.223999999999997</v>
      </c>
      <c r="BU644" s="4">
        <v>0.431981</v>
      </c>
      <c r="BV644" s="4">
        <v>-5</v>
      </c>
      <c r="BW644" s="4">
        <v>0.58299999999999996</v>
      </c>
      <c r="BX644" s="4">
        <v>10.556535</v>
      </c>
      <c r="BY644" s="4">
        <v>11.7766</v>
      </c>
    </row>
    <row r="645" spans="1:77">
      <c r="A645" s="2">
        <v>42438</v>
      </c>
      <c r="B645" s="28">
        <v>0.67326905092592593</v>
      </c>
      <c r="C645" s="4">
        <v>13.67</v>
      </c>
      <c r="D645" s="4">
        <v>1.6524000000000001</v>
      </c>
      <c r="E645" s="4" t="s">
        <v>155</v>
      </c>
      <c r="F645" s="4">
        <v>16523.688592999999</v>
      </c>
      <c r="G645" s="4">
        <v>919.5</v>
      </c>
      <c r="H645" s="4">
        <v>23.7</v>
      </c>
      <c r="I645" s="4">
        <v>1233.0999999999999</v>
      </c>
      <c r="K645" s="4">
        <v>0.3</v>
      </c>
      <c r="L645" s="4">
        <v>0.86599999999999999</v>
      </c>
      <c r="M645" s="4">
        <v>11.838800000000001</v>
      </c>
      <c r="N645" s="4">
        <v>1.431</v>
      </c>
      <c r="O645" s="4">
        <v>796.33439999999996</v>
      </c>
      <c r="P645" s="4">
        <v>20.533100000000001</v>
      </c>
      <c r="Q645" s="4">
        <v>816.9</v>
      </c>
      <c r="R645" s="4">
        <v>638.43719999999996</v>
      </c>
      <c r="S645" s="4">
        <v>16.4618</v>
      </c>
      <c r="T645" s="4">
        <v>654.9</v>
      </c>
      <c r="U645" s="4">
        <v>1233.0999999999999</v>
      </c>
      <c r="X645" s="4">
        <v>0</v>
      </c>
      <c r="Y645" s="4">
        <v>0.25979999999999998</v>
      </c>
      <c r="Z645" s="4" t="s">
        <v>377</v>
      </c>
      <c r="AA645" s="4">
        <v>0</v>
      </c>
      <c r="AB645" s="4">
        <v>11.7</v>
      </c>
      <c r="AC645" s="4">
        <v>847</v>
      </c>
      <c r="AD645" s="4">
        <v>871</v>
      </c>
      <c r="AE645" s="4">
        <v>825</v>
      </c>
      <c r="AF645" s="4">
        <v>88</v>
      </c>
      <c r="AG645" s="4">
        <v>22.38</v>
      </c>
      <c r="AH645" s="4">
        <v>0.51</v>
      </c>
      <c r="AI645" s="4">
        <v>976</v>
      </c>
      <c r="AJ645" s="4">
        <v>-1</v>
      </c>
      <c r="AK645" s="4">
        <v>0</v>
      </c>
      <c r="AL645" s="4">
        <v>22</v>
      </c>
      <c r="AM645" s="4">
        <v>190.4</v>
      </c>
      <c r="AN645" s="4">
        <v>190</v>
      </c>
      <c r="AO645" s="4">
        <v>3</v>
      </c>
      <c r="AP645" s="4">
        <v>195</v>
      </c>
      <c r="AQ645" s="4" t="s">
        <v>155</v>
      </c>
      <c r="AR645" s="4">
        <v>2</v>
      </c>
      <c r="AS645" s="5">
        <v>0.88116898148148148</v>
      </c>
      <c r="AT645" s="4">
        <v>47.162035000000003</v>
      </c>
      <c r="AU645" s="4">
        <v>-88.491727999999995</v>
      </c>
      <c r="AV645" s="4">
        <v>317.89999999999998</v>
      </c>
      <c r="AW645" s="4">
        <v>41.8</v>
      </c>
      <c r="AX645" s="4">
        <v>12</v>
      </c>
      <c r="AY645" s="4">
        <v>8</v>
      </c>
      <c r="AZ645" s="4" t="s">
        <v>429</v>
      </c>
      <c r="BA645" s="4">
        <v>1.3</v>
      </c>
      <c r="BB645" s="4">
        <v>1.1000000000000001</v>
      </c>
      <c r="BC645" s="4">
        <v>2.2000000000000002</v>
      </c>
      <c r="BD645" s="4">
        <v>14.063000000000001</v>
      </c>
      <c r="BE645" s="4">
        <v>13.62</v>
      </c>
      <c r="BF645" s="4">
        <v>0.97</v>
      </c>
      <c r="BG645" s="4">
        <v>15.467000000000001</v>
      </c>
      <c r="BH645" s="4">
        <v>2680.614</v>
      </c>
      <c r="BI645" s="4">
        <v>206.22900000000001</v>
      </c>
      <c r="BJ645" s="4">
        <v>18.882000000000001</v>
      </c>
      <c r="BK645" s="4">
        <v>0.48699999999999999</v>
      </c>
      <c r="BL645" s="4">
        <v>19.369</v>
      </c>
      <c r="BM645" s="4">
        <v>15.138</v>
      </c>
      <c r="BN645" s="4">
        <v>0.39</v>
      </c>
      <c r="BO645" s="4">
        <v>15.529</v>
      </c>
      <c r="BP645" s="4">
        <v>9.2324999999999999</v>
      </c>
      <c r="BT645" s="4">
        <v>42.774999999999999</v>
      </c>
      <c r="BU645" s="4">
        <v>0.33157399999999998</v>
      </c>
      <c r="BV645" s="4">
        <v>-5</v>
      </c>
      <c r="BW645" s="4">
        <v>0.58079599999999998</v>
      </c>
      <c r="BX645" s="4">
        <v>8.1028400000000005</v>
      </c>
      <c r="BY645" s="4">
        <v>11.732079000000001</v>
      </c>
    </row>
    <row r="646" spans="1:77">
      <c r="A646" s="2">
        <v>42438</v>
      </c>
      <c r="B646" s="28">
        <v>0.67328062499999997</v>
      </c>
      <c r="C646" s="4">
        <v>13.388999999999999</v>
      </c>
      <c r="D646" s="4">
        <v>1.9222999999999999</v>
      </c>
      <c r="E646" s="4" t="s">
        <v>155</v>
      </c>
      <c r="F646" s="4">
        <v>19223.436959999999</v>
      </c>
      <c r="G646" s="4">
        <v>374.3</v>
      </c>
      <c r="H646" s="4">
        <v>21.3</v>
      </c>
      <c r="I646" s="4">
        <v>769.2</v>
      </c>
      <c r="K646" s="4">
        <v>0.2</v>
      </c>
      <c r="L646" s="4">
        <v>0.86619999999999997</v>
      </c>
      <c r="M646" s="4">
        <v>11.597300000000001</v>
      </c>
      <c r="N646" s="4">
        <v>1.6652</v>
      </c>
      <c r="O646" s="4">
        <v>324.22980000000001</v>
      </c>
      <c r="P646" s="4">
        <v>18.461099999999998</v>
      </c>
      <c r="Q646" s="4">
        <v>342.7</v>
      </c>
      <c r="R646" s="4">
        <v>259.94150000000002</v>
      </c>
      <c r="S646" s="4">
        <v>14.800599999999999</v>
      </c>
      <c r="T646" s="4">
        <v>274.7</v>
      </c>
      <c r="U646" s="4">
        <v>769.15650000000005</v>
      </c>
      <c r="X646" s="4">
        <v>0</v>
      </c>
      <c r="Y646" s="4">
        <v>0.17319999999999999</v>
      </c>
      <c r="Z646" s="4" t="s">
        <v>377</v>
      </c>
      <c r="AA646" s="4">
        <v>0</v>
      </c>
      <c r="AB646" s="4">
        <v>11.7</v>
      </c>
      <c r="AC646" s="4">
        <v>843</v>
      </c>
      <c r="AD646" s="4">
        <v>870</v>
      </c>
      <c r="AE646" s="4">
        <v>821</v>
      </c>
      <c r="AF646" s="4">
        <v>88</v>
      </c>
      <c r="AG646" s="4">
        <v>22.38</v>
      </c>
      <c r="AH646" s="4">
        <v>0.51</v>
      </c>
      <c r="AI646" s="4">
        <v>976</v>
      </c>
      <c r="AJ646" s="4">
        <v>-1</v>
      </c>
      <c r="AK646" s="4">
        <v>0</v>
      </c>
      <c r="AL646" s="4">
        <v>22</v>
      </c>
      <c r="AM646" s="4">
        <v>190</v>
      </c>
      <c r="AN646" s="4">
        <v>190</v>
      </c>
      <c r="AO646" s="4">
        <v>2.9</v>
      </c>
      <c r="AP646" s="4">
        <v>195</v>
      </c>
      <c r="AQ646" s="4" t="s">
        <v>155</v>
      </c>
      <c r="AR646" s="4">
        <v>2</v>
      </c>
      <c r="AS646" s="5">
        <v>0.88116898148148148</v>
      </c>
      <c r="AT646" s="4">
        <v>47.161825</v>
      </c>
      <c r="AU646" s="4">
        <v>-88.491642999999996</v>
      </c>
      <c r="AV646" s="4">
        <v>318</v>
      </c>
      <c r="AW646" s="4">
        <v>41.8</v>
      </c>
      <c r="AX646" s="4">
        <v>12</v>
      </c>
      <c r="AY646" s="4">
        <v>8</v>
      </c>
      <c r="AZ646" s="4" t="s">
        <v>429</v>
      </c>
      <c r="BA646" s="4">
        <v>1.3</v>
      </c>
      <c r="BB646" s="4">
        <v>1.1000000000000001</v>
      </c>
      <c r="BC646" s="4">
        <v>2.2000000000000002</v>
      </c>
      <c r="BD646" s="4">
        <v>14.063000000000001</v>
      </c>
      <c r="BE646" s="4">
        <v>13.64</v>
      </c>
      <c r="BF646" s="4">
        <v>0.97</v>
      </c>
      <c r="BG646" s="4">
        <v>15.446</v>
      </c>
      <c r="BH646" s="4">
        <v>2636.5390000000002</v>
      </c>
      <c r="BI646" s="4">
        <v>240.93899999999999</v>
      </c>
      <c r="BJ646" s="4">
        <v>7.7190000000000003</v>
      </c>
      <c r="BK646" s="4">
        <v>0.44</v>
      </c>
      <c r="BL646" s="4">
        <v>8.1590000000000007</v>
      </c>
      <c r="BM646" s="4">
        <v>6.1890000000000001</v>
      </c>
      <c r="BN646" s="4">
        <v>0.35199999999999998</v>
      </c>
      <c r="BO646" s="4">
        <v>6.5410000000000004</v>
      </c>
      <c r="BP646" s="4">
        <v>5.7820999999999998</v>
      </c>
      <c r="BT646" s="4">
        <v>28.637</v>
      </c>
      <c r="BU646" s="4">
        <v>0.274449</v>
      </c>
      <c r="BV646" s="4">
        <v>-5</v>
      </c>
      <c r="BW646" s="4">
        <v>0.57844899999999999</v>
      </c>
      <c r="BX646" s="4">
        <v>6.7068479999999999</v>
      </c>
      <c r="BY646" s="4">
        <v>11.684670000000001</v>
      </c>
    </row>
    <row r="647" spans="1:77">
      <c r="A647" s="2">
        <v>42438</v>
      </c>
      <c r="B647" s="28">
        <v>0.67329219907407412</v>
      </c>
      <c r="C647" s="4">
        <v>12.747999999999999</v>
      </c>
      <c r="D647" s="4">
        <v>2.5459000000000001</v>
      </c>
      <c r="E647" s="4" t="s">
        <v>155</v>
      </c>
      <c r="F647" s="4">
        <v>25459.118836000001</v>
      </c>
      <c r="G647" s="4">
        <v>187.9</v>
      </c>
      <c r="H647" s="4">
        <v>21.5</v>
      </c>
      <c r="I647" s="4">
        <v>1863.4</v>
      </c>
      <c r="K647" s="4">
        <v>0.2</v>
      </c>
      <c r="L647" s="4">
        <v>0.86450000000000005</v>
      </c>
      <c r="M647" s="4">
        <v>11.020799999999999</v>
      </c>
      <c r="N647" s="4">
        <v>2.2008999999999999</v>
      </c>
      <c r="O647" s="4">
        <v>162.46979999999999</v>
      </c>
      <c r="P647" s="4">
        <v>18.586400000000001</v>
      </c>
      <c r="Q647" s="4">
        <v>181.1</v>
      </c>
      <c r="R647" s="4">
        <v>130.2491</v>
      </c>
      <c r="S647" s="4">
        <v>14.9003</v>
      </c>
      <c r="T647" s="4">
        <v>145.1</v>
      </c>
      <c r="U647" s="4">
        <v>1863.365</v>
      </c>
      <c r="X647" s="4">
        <v>0</v>
      </c>
      <c r="Y647" s="4">
        <v>0.1729</v>
      </c>
      <c r="Z647" s="4" t="s">
        <v>377</v>
      </c>
      <c r="AA647" s="4">
        <v>0</v>
      </c>
      <c r="AB647" s="4">
        <v>11.7</v>
      </c>
      <c r="AC647" s="4">
        <v>843</v>
      </c>
      <c r="AD647" s="4">
        <v>870</v>
      </c>
      <c r="AE647" s="4">
        <v>823</v>
      </c>
      <c r="AF647" s="4">
        <v>88</v>
      </c>
      <c r="AG647" s="4">
        <v>22.37</v>
      </c>
      <c r="AH647" s="4">
        <v>0.51</v>
      </c>
      <c r="AI647" s="4">
        <v>977</v>
      </c>
      <c r="AJ647" s="4">
        <v>-1</v>
      </c>
      <c r="AK647" s="4">
        <v>0</v>
      </c>
      <c r="AL647" s="4">
        <v>22</v>
      </c>
      <c r="AM647" s="4">
        <v>190</v>
      </c>
      <c r="AN647" s="4">
        <v>189.4</v>
      </c>
      <c r="AO647" s="4">
        <v>2.8</v>
      </c>
      <c r="AP647" s="4">
        <v>195</v>
      </c>
      <c r="AQ647" s="4" t="s">
        <v>155</v>
      </c>
      <c r="AR647" s="4">
        <v>2</v>
      </c>
      <c r="AS647" s="5">
        <v>0.88119212962962967</v>
      </c>
      <c r="AT647" s="4">
        <v>47.161605000000002</v>
      </c>
      <c r="AU647" s="4">
        <v>-88.491555000000005</v>
      </c>
      <c r="AV647" s="4">
        <v>318.10000000000002</v>
      </c>
      <c r="AW647" s="4">
        <v>41.8</v>
      </c>
      <c r="AX647" s="4">
        <v>12</v>
      </c>
      <c r="AY647" s="4">
        <v>8</v>
      </c>
      <c r="AZ647" s="4" t="s">
        <v>429</v>
      </c>
      <c r="BA647" s="4">
        <v>1.3</v>
      </c>
      <c r="BB647" s="4">
        <v>1.1000000000000001</v>
      </c>
      <c r="BC647" s="4">
        <v>2.2000000000000002</v>
      </c>
      <c r="BD647" s="4">
        <v>14.063000000000001</v>
      </c>
      <c r="BE647" s="4">
        <v>13.46</v>
      </c>
      <c r="BF647" s="4">
        <v>0.96</v>
      </c>
      <c r="BG647" s="4">
        <v>15.676</v>
      </c>
      <c r="BH647" s="4">
        <v>2492.587</v>
      </c>
      <c r="BI647" s="4">
        <v>316.822</v>
      </c>
      <c r="BJ647" s="4">
        <v>3.8479999999999999</v>
      </c>
      <c r="BK647" s="4">
        <v>0.44</v>
      </c>
      <c r="BL647" s="4">
        <v>4.2880000000000003</v>
      </c>
      <c r="BM647" s="4">
        <v>3.085</v>
      </c>
      <c r="BN647" s="4">
        <v>0.35299999999999998</v>
      </c>
      <c r="BO647" s="4">
        <v>3.4380000000000002</v>
      </c>
      <c r="BP647" s="4">
        <v>13.9358</v>
      </c>
      <c r="BT647" s="4">
        <v>28.433</v>
      </c>
      <c r="BU647" s="4">
        <v>0.24149100000000001</v>
      </c>
      <c r="BV647" s="4">
        <v>-5</v>
      </c>
      <c r="BW647" s="4">
        <v>0.57799999999999996</v>
      </c>
      <c r="BX647" s="4">
        <v>5.9014360000000003</v>
      </c>
      <c r="BY647" s="4">
        <v>11.675599999999999</v>
      </c>
    </row>
    <row r="648" spans="1:77">
      <c r="A648" s="2">
        <v>42438</v>
      </c>
      <c r="B648" s="28">
        <v>0.67330377314814804</v>
      </c>
      <c r="C648" s="4">
        <v>12.74</v>
      </c>
      <c r="D648" s="4">
        <v>3.0834000000000001</v>
      </c>
      <c r="E648" s="4" t="s">
        <v>155</v>
      </c>
      <c r="F648" s="4">
        <v>30833.661972000002</v>
      </c>
      <c r="G648" s="4">
        <v>109.5</v>
      </c>
      <c r="H648" s="4">
        <v>21.6</v>
      </c>
      <c r="I648" s="4">
        <v>1972.9</v>
      </c>
      <c r="K648" s="4">
        <v>0.2</v>
      </c>
      <c r="L648" s="4">
        <v>0.85960000000000003</v>
      </c>
      <c r="M648" s="4">
        <v>10.9513</v>
      </c>
      <c r="N648" s="4">
        <v>2.6503999999999999</v>
      </c>
      <c r="O648" s="4">
        <v>94.123699999999999</v>
      </c>
      <c r="P648" s="4">
        <v>18.5669</v>
      </c>
      <c r="Q648" s="4">
        <v>112.7</v>
      </c>
      <c r="R648" s="4">
        <v>75.454300000000003</v>
      </c>
      <c r="S648" s="4">
        <v>14.8841</v>
      </c>
      <c r="T648" s="4">
        <v>90.3</v>
      </c>
      <c r="U648" s="4">
        <v>1972.8932</v>
      </c>
      <c r="X648" s="4">
        <v>0</v>
      </c>
      <c r="Y648" s="4">
        <v>0.1719</v>
      </c>
      <c r="Z648" s="4" t="s">
        <v>377</v>
      </c>
      <c r="AA648" s="4">
        <v>0</v>
      </c>
      <c r="AB648" s="4">
        <v>11.7</v>
      </c>
      <c r="AC648" s="4">
        <v>845</v>
      </c>
      <c r="AD648" s="4">
        <v>868</v>
      </c>
      <c r="AE648" s="4">
        <v>824</v>
      </c>
      <c r="AF648" s="4">
        <v>88</v>
      </c>
      <c r="AG648" s="4">
        <v>22.36</v>
      </c>
      <c r="AH648" s="4">
        <v>0.51</v>
      </c>
      <c r="AI648" s="4">
        <v>977</v>
      </c>
      <c r="AJ648" s="4">
        <v>-1</v>
      </c>
      <c r="AK648" s="4">
        <v>0</v>
      </c>
      <c r="AL648" s="4">
        <v>22</v>
      </c>
      <c r="AM648" s="4">
        <v>190</v>
      </c>
      <c r="AN648" s="4">
        <v>189.6</v>
      </c>
      <c r="AO648" s="4">
        <v>2.7</v>
      </c>
      <c r="AP648" s="4">
        <v>195</v>
      </c>
      <c r="AQ648" s="4" t="s">
        <v>155</v>
      </c>
      <c r="AR648" s="4">
        <v>2</v>
      </c>
      <c r="AS648" s="5">
        <v>0.8812037037037036</v>
      </c>
      <c r="AT648" s="4">
        <v>47.16133</v>
      </c>
      <c r="AU648" s="4">
        <v>-88.491326999999998</v>
      </c>
      <c r="AV648" s="4">
        <v>317.8</v>
      </c>
      <c r="AW648" s="4">
        <v>43.4</v>
      </c>
      <c r="AX648" s="4">
        <v>12</v>
      </c>
      <c r="AY648" s="4">
        <v>8</v>
      </c>
      <c r="AZ648" s="4" t="s">
        <v>429</v>
      </c>
      <c r="BA648" s="4">
        <v>1.3</v>
      </c>
      <c r="BB648" s="4">
        <v>1.165</v>
      </c>
      <c r="BC648" s="4">
        <v>2.2000000000000002</v>
      </c>
      <c r="BD648" s="4">
        <v>14.063000000000001</v>
      </c>
      <c r="BE648" s="4">
        <v>12.97</v>
      </c>
      <c r="BF648" s="4">
        <v>0.92</v>
      </c>
      <c r="BG648" s="4">
        <v>16.335999999999999</v>
      </c>
      <c r="BH648" s="4">
        <v>2406.48</v>
      </c>
      <c r="BI648" s="4">
        <v>370.68299999999999</v>
      </c>
      <c r="BJ648" s="4">
        <v>2.1659999999999999</v>
      </c>
      <c r="BK648" s="4">
        <v>0.42699999999999999</v>
      </c>
      <c r="BL648" s="4">
        <v>2.593</v>
      </c>
      <c r="BM648" s="4">
        <v>1.736</v>
      </c>
      <c r="BN648" s="4">
        <v>0.34300000000000003</v>
      </c>
      <c r="BO648" s="4">
        <v>2.0790000000000002</v>
      </c>
      <c r="BP648" s="4">
        <v>14.335599999999999</v>
      </c>
      <c r="BT648" s="4">
        <v>27.468</v>
      </c>
      <c r="BU648" s="4">
        <v>0.199021</v>
      </c>
      <c r="BV648" s="4">
        <v>-5</v>
      </c>
      <c r="BW648" s="4">
        <v>0.57855100000000004</v>
      </c>
      <c r="BX648" s="4">
        <v>4.863575</v>
      </c>
      <c r="BY648" s="4">
        <v>11.686730000000001</v>
      </c>
    </row>
    <row r="649" spans="1:77">
      <c r="A649" s="2">
        <v>42438</v>
      </c>
      <c r="B649" s="28">
        <v>0.67331534722222219</v>
      </c>
      <c r="C649" s="4">
        <v>12.731999999999999</v>
      </c>
      <c r="D649" s="4">
        <v>3.0627</v>
      </c>
      <c r="E649" s="4" t="s">
        <v>155</v>
      </c>
      <c r="F649" s="4">
        <v>30627.024221</v>
      </c>
      <c r="G649" s="4">
        <v>94.9</v>
      </c>
      <c r="H649" s="4">
        <v>23.1</v>
      </c>
      <c r="I649" s="4">
        <v>1397.7</v>
      </c>
      <c r="K649" s="4">
        <v>0.2</v>
      </c>
      <c r="L649" s="4">
        <v>0.86040000000000005</v>
      </c>
      <c r="M649" s="4">
        <v>10.9542</v>
      </c>
      <c r="N649" s="4">
        <v>2.6349999999999998</v>
      </c>
      <c r="O649" s="4">
        <v>81.680800000000005</v>
      </c>
      <c r="P649" s="4">
        <v>19.8964</v>
      </c>
      <c r="Q649" s="4">
        <v>101.6</v>
      </c>
      <c r="R649" s="4">
        <v>65.479399999999998</v>
      </c>
      <c r="S649" s="4">
        <v>15.9499</v>
      </c>
      <c r="T649" s="4">
        <v>81.400000000000006</v>
      </c>
      <c r="U649" s="4">
        <v>1397.7245</v>
      </c>
      <c r="X649" s="4">
        <v>0</v>
      </c>
      <c r="Y649" s="4">
        <v>0.1721</v>
      </c>
      <c r="Z649" s="4" t="s">
        <v>377</v>
      </c>
      <c r="AA649" s="4">
        <v>0</v>
      </c>
      <c r="AB649" s="4">
        <v>11.8</v>
      </c>
      <c r="AC649" s="4">
        <v>844</v>
      </c>
      <c r="AD649" s="4">
        <v>865</v>
      </c>
      <c r="AE649" s="4">
        <v>825</v>
      </c>
      <c r="AF649" s="4">
        <v>88</v>
      </c>
      <c r="AG649" s="4">
        <v>22.36</v>
      </c>
      <c r="AH649" s="4">
        <v>0.51</v>
      </c>
      <c r="AI649" s="4">
        <v>977</v>
      </c>
      <c r="AJ649" s="4">
        <v>-1</v>
      </c>
      <c r="AK649" s="4">
        <v>0</v>
      </c>
      <c r="AL649" s="4">
        <v>22</v>
      </c>
      <c r="AM649" s="4">
        <v>190</v>
      </c>
      <c r="AN649" s="4">
        <v>190</v>
      </c>
      <c r="AO649" s="4">
        <v>2.7</v>
      </c>
      <c r="AP649" s="4">
        <v>195</v>
      </c>
      <c r="AQ649" s="4" t="s">
        <v>155</v>
      </c>
      <c r="AR649" s="4">
        <v>2</v>
      </c>
      <c r="AS649" s="5">
        <v>0.8812268518518519</v>
      </c>
      <c r="AT649" s="4">
        <v>47.161104999999999</v>
      </c>
      <c r="AU649" s="4">
        <v>-88.491152</v>
      </c>
      <c r="AV649" s="4">
        <v>317.60000000000002</v>
      </c>
      <c r="AW649" s="4">
        <v>44.2</v>
      </c>
      <c r="AX649" s="4">
        <v>12</v>
      </c>
      <c r="AY649" s="4">
        <v>8</v>
      </c>
      <c r="AZ649" s="4" t="s">
        <v>429</v>
      </c>
      <c r="BA649" s="4">
        <v>1.3</v>
      </c>
      <c r="BB649" s="4">
        <v>1.2</v>
      </c>
      <c r="BC649" s="4">
        <v>2.2000000000000002</v>
      </c>
      <c r="BD649" s="4">
        <v>14.063000000000001</v>
      </c>
      <c r="BE649" s="4">
        <v>13.05</v>
      </c>
      <c r="BF649" s="4">
        <v>0.93</v>
      </c>
      <c r="BG649" s="4">
        <v>16.23</v>
      </c>
      <c r="BH649" s="4">
        <v>2419.42</v>
      </c>
      <c r="BI649" s="4">
        <v>370.42</v>
      </c>
      <c r="BJ649" s="4">
        <v>1.889</v>
      </c>
      <c r="BK649" s="4">
        <v>0.46</v>
      </c>
      <c r="BL649" s="4">
        <v>2.3490000000000002</v>
      </c>
      <c r="BM649" s="4">
        <v>1.5149999999999999</v>
      </c>
      <c r="BN649" s="4">
        <v>0.36899999999999999</v>
      </c>
      <c r="BO649" s="4">
        <v>1.883</v>
      </c>
      <c r="BP649" s="4">
        <v>10.2082</v>
      </c>
      <c r="BT649" s="4">
        <v>27.634</v>
      </c>
      <c r="BU649" s="4">
        <v>0.20031199999999999</v>
      </c>
      <c r="BV649" s="4">
        <v>-5</v>
      </c>
      <c r="BW649" s="4">
        <v>0.58010099999999998</v>
      </c>
      <c r="BX649" s="4">
        <v>4.8951169999999999</v>
      </c>
      <c r="BY649" s="4">
        <v>11.718038</v>
      </c>
    </row>
    <row r="650" spans="1:77">
      <c r="A650" s="2">
        <v>42438</v>
      </c>
      <c r="B650" s="28">
        <v>0.67332692129629634</v>
      </c>
      <c r="C650" s="4">
        <v>13.016999999999999</v>
      </c>
      <c r="D650" s="4">
        <v>2.5541</v>
      </c>
      <c r="E650" s="4" t="s">
        <v>155</v>
      </c>
      <c r="F650" s="4">
        <v>25540.519031</v>
      </c>
      <c r="G650" s="4">
        <v>80.8</v>
      </c>
      <c r="H650" s="4">
        <v>34.4</v>
      </c>
      <c r="I650" s="4">
        <v>1298.3</v>
      </c>
      <c r="K650" s="4">
        <v>0.2</v>
      </c>
      <c r="L650" s="4">
        <v>0.86280000000000001</v>
      </c>
      <c r="M650" s="4">
        <v>11.2319</v>
      </c>
      <c r="N650" s="4">
        <v>2.2037</v>
      </c>
      <c r="O650" s="4">
        <v>69.683999999999997</v>
      </c>
      <c r="P650" s="4">
        <v>29.6815</v>
      </c>
      <c r="Q650" s="4">
        <v>99.4</v>
      </c>
      <c r="R650" s="4">
        <v>55.862200000000001</v>
      </c>
      <c r="S650" s="4">
        <v>23.7942</v>
      </c>
      <c r="T650" s="4">
        <v>79.7</v>
      </c>
      <c r="U650" s="4">
        <v>1298.3263999999999</v>
      </c>
      <c r="X650" s="4">
        <v>0</v>
      </c>
      <c r="Y650" s="4">
        <v>0.1726</v>
      </c>
      <c r="Z650" s="4" t="s">
        <v>377</v>
      </c>
      <c r="AA650" s="4">
        <v>0</v>
      </c>
      <c r="AB650" s="4">
        <v>11.8</v>
      </c>
      <c r="AC650" s="4">
        <v>842</v>
      </c>
      <c r="AD650" s="4">
        <v>863</v>
      </c>
      <c r="AE650" s="4">
        <v>826</v>
      </c>
      <c r="AF650" s="4">
        <v>88</v>
      </c>
      <c r="AG650" s="4">
        <v>22.36</v>
      </c>
      <c r="AH650" s="4">
        <v>0.51</v>
      </c>
      <c r="AI650" s="4">
        <v>977</v>
      </c>
      <c r="AJ650" s="4">
        <v>-1</v>
      </c>
      <c r="AK650" s="4">
        <v>0</v>
      </c>
      <c r="AL650" s="4">
        <v>22</v>
      </c>
      <c r="AM650" s="4">
        <v>190</v>
      </c>
      <c r="AN650" s="4">
        <v>190</v>
      </c>
      <c r="AO650" s="4">
        <v>2.7</v>
      </c>
      <c r="AP650" s="4">
        <v>195</v>
      </c>
      <c r="AQ650" s="4" t="s">
        <v>155</v>
      </c>
      <c r="AR650" s="4">
        <v>2</v>
      </c>
      <c r="AS650" s="5">
        <v>0.88123842592592594</v>
      </c>
      <c r="AT650" s="4">
        <v>47.160989000000001</v>
      </c>
      <c r="AU650" s="4">
        <v>-88.491015000000004</v>
      </c>
      <c r="AV650" s="4">
        <v>318</v>
      </c>
      <c r="AW650" s="4">
        <v>40</v>
      </c>
      <c r="AX650" s="4">
        <v>12</v>
      </c>
      <c r="AY650" s="4">
        <v>8</v>
      </c>
      <c r="AZ650" s="4" t="s">
        <v>429</v>
      </c>
      <c r="BA650" s="4">
        <v>1.3</v>
      </c>
      <c r="BB650" s="4">
        <v>1.2649999999999999</v>
      </c>
      <c r="BC650" s="4">
        <v>2.2650000000000001</v>
      </c>
      <c r="BD650" s="4">
        <v>14.063000000000001</v>
      </c>
      <c r="BE650" s="4">
        <v>13.3</v>
      </c>
      <c r="BF650" s="4">
        <v>0.95</v>
      </c>
      <c r="BG650" s="4">
        <v>15.897</v>
      </c>
      <c r="BH650" s="4">
        <v>2510.768</v>
      </c>
      <c r="BI650" s="4">
        <v>313.53500000000003</v>
      </c>
      <c r="BJ650" s="4">
        <v>1.631</v>
      </c>
      <c r="BK650" s="4">
        <v>0.69499999999999995</v>
      </c>
      <c r="BL650" s="4">
        <v>2.3260000000000001</v>
      </c>
      <c r="BM650" s="4">
        <v>1.3080000000000001</v>
      </c>
      <c r="BN650" s="4">
        <v>0.55700000000000005</v>
      </c>
      <c r="BO650" s="4">
        <v>1.865</v>
      </c>
      <c r="BP650" s="4">
        <v>9.5968999999999998</v>
      </c>
      <c r="BT650" s="4">
        <v>28.047999999999998</v>
      </c>
      <c r="BU650" s="4">
        <v>0.214202</v>
      </c>
      <c r="BV650" s="4">
        <v>-5</v>
      </c>
      <c r="BW650" s="4">
        <v>0.58099999999999996</v>
      </c>
      <c r="BX650" s="4">
        <v>5.2345660000000001</v>
      </c>
      <c r="BY650" s="4">
        <v>11.7362</v>
      </c>
    </row>
    <row r="651" spans="1:77">
      <c r="A651" s="2">
        <v>42438</v>
      </c>
      <c r="B651" s="28">
        <v>0.67333849537037038</v>
      </c>
      <c r="C651" s="4">
        <v>13.471</v>
      </c>
      <c r="D651" s="4">
        <v>1.4665999999999999</v>
      </c>
      <c r="E651" s="4" t="s">
        <v>155</v>
      </c>
      <c r="F651" s="4">
        <v>14665.636071000001</v>
      </c>
      <c r="G651" s="4">
        <v>124.7</v>
      </c>
      <c r="H651" s="4">
        <v>34.4</v>
      </c>
      <c r="I651" s="4">
        <v>1135.4000000000001</v>
      </c>
      <c r="K651" s="4">
        <v>0.2</v>
      </c>
      <c r="L651" s="4">
        <v>0.86919999999999997</v>
      </c>
      <c r="M651" s="4">
        <v>11.709</v>
      </c>
      <c r="N651" s="4">
        <v>1.2746999999999999</v>
      </c>
      <c r="O651" s="4">
        <v>108.4024</v>
      </c>
      <c r="P651" s="4">
        <v>29.899899999999999</v>
      </c>
      <c r="Q651" s="4">
        <v>138.30000000000001</v>
      </c>
      <c r="R651" s="4">
        <v>86.900899999999993</v>
      </c>
      <c r="S651" s="4">
        <v>23.969200000000001</v>
      </c>
      <c r="T651" s="4">
        <v>110.9</v>
      </c>
      <c r="U651" s="4">
        <v>1135.3844999999999</v>
      </c>
      <c r="X651" s="4">
        <v>0</v>
      </c>
      <c r="Y651" s="4">
        <v>0.17380000000000001</v>
      </c>
      <c r="Z651" s="4" t="s">
        <v>377</v>
      </c>
      <c r="AA651" s="4">
        <v>0</v>
      </c>
      <c r="AB651" s="4">
        <v>11.7</v>
      </c>
      <c r="AC651" s="4">
        <v>840</v>
      </c>
      <c r="AD651" s="4">
        <v>862</v>
      </c>
      <c r="AE651" s="4">
        <v>827</v>
      </c>
      <c r="AF651" s="4">
        <v>88</v>
      </c>
      <c r="AG651" s="4">
        <v>22.36</v>
      </c>
      <c r="AH651" s="4">
        <v>0.51</v>
      </c>
      <c r="AI651" s="4">
        <v>977</v>
      </c>
      <c r="AJ651" s="4">
        <v>-1</v>
      </c>
      <c r="AK651" s="4">
        <v>0</v>
      </c>
      <c r="AL651" s="4">
        <v>22</v>
      </c>
      <c r="AM651" s="4">
        <v>190</v>
      </c>
      <c r="AN651" s="4">
        <v>190</v>
      </c>
      <c r="AO651" s="4">
        <v>2.7</v>
      </c>
      <c r="AP651" s="4">
        <v>195</v>
      </c>
      <c r="AQ651" s="4" t="s">
        <v>155</v>
      </c>
      <c r="AR651" s="4">
        <v>2</v>
      </c>
      <c r="AS651" s="5">
        <v>0.88124999999999998</v>
      </c>
      <c r="AT651" s="4">
        <v>47.160882999999998</v>
      </c>
      <c r="AU651" s="4">
        <v>-88.490913000000006</v>
      </c>
      <c r="AV651" s="4">
        <v>318.3</v>
      </c>
      <c r="AW651" s="4">
        <v>33</v>
      </c>
      <c r="AX651" s="4">
        <v>12</v>
      </c>
      <c r="AY651" s="4">
        <v>9</v>
      </c>
      <c r="AZ651" s="4" t="s">
        <v>428</v>
      </c>
      <c r="BA651" s="4">
        <v>1.2350000000000001</v>
      </c>
      <c r="BB651" s="4">
        <v>1.3</v>
      </c>
      <c r="BC651" s="4">
        <v>2.2349999999999999</v>
      </c>
      <c r="BD651" s="4">
        <v>14.063000000000001</v>
      </c>
      <c r="BE651" s="4">
        <v>13.98</v>
      </c>
      <c r="BF651" s="4">
        <v>0.99</v>
      </c>
      <c r="BG651" s="4">
        <v>15.051</v>
      </c>
      <c r="BH651" s="4">
        <v>2711.306</v>
      </c>
      <c r="BI651" s="4">
        <v>187.86600000000001</v>
      </c>
      <c r="BJ651" s="4">
        <v>2.629</v>
      </c>
      <c r="BK651" s="4">
        <v>0.72499999999999998</v>
      </c>
      <c r="BL651" s="4">
        <v>3.3540000000000001</v>
      </c>
      <c r="BM651" s="4">
        <v>2.1070000000000002</v>
      </c>
      <c r="BN651" s="4">
        <v>0.58099999999999996</v>
      </c>
      <c r="BO651" s="4">
        <v>2.6880000000000002</v>
      </c>
      <c r="BP651" s="4">
        <v>8.6936</v>
      </c>
      <c r="BT651" s="4">
        <v>29.268000000000001</v>
      </c>
      <c r="BU651" s="4">
        <v>0.22591800000000001</v>
      </c>
      <c r="BV651" s="4">
        <v>-5</v>
      </c>
      <c r="BW651" s="4">
        <v>0.58044899999999999</v>
      </c>
      <c r="BX651" s="4">
        <v>5.5208709999999996</v>
      </c>
      <c r="BY651" s="4">
        <v>11.725070000000001</v>
      </c>
    </row>
    <row r="652" spans="1:77">
      <c r="A652" s="2">
        <v>42438</v>
      </c>
      <c r="B652" s="28">
        <v>0.67335006944444442</v>
      </c>
      <c r="C652" s="4">
        <v>13.867000000000001</v>
      </c>
      <c r="D652" s="4">
        <v>0.74790000000000001</v>
      </c>
      <c r="E652" s="4" t="s">
        <v>155</v>
      </c>
      <c r="F652" s="4">
        <v>7479.1709840000003</v>
      </c>
      <c r="G652" s="4">
        <v>268.89999999999998</v>
      </c>
      <c r="H652" s="4">
        <v>34.4</v>
      </c>
      <c r="I652" s="4">
        <v>821.7</v>
      </c>
      <c r="K652" s="4">
        <v>0.2</v>
      </c>
      <c r="L652" s="4">
        <v>0.87280000000000002</v>
      </c>
      <c r="M652" s="4">
        <v>12.1037</v>
      </c>
      <c r="N652" s="4">
        <v>0.65280000000000005</v>
      </c>
      <c r="O652" s="4">
        <v>234.67529999999999</v>
      </c>
      <c r="P652" s="4">
        <v>30.0137</v>
      </c>
      <c r="Q652" s="4">
        <v>264.7</v>
      </c>
      <c r="R652" s="4">
        <v>188.1276</v>
      </c>
      <c r="S652" s="4">
        <v>24.060500000000001</v>
      </c>
      <c r="T652" s="4">
        <v>212.2</v>
      </c>
      <c r="U652" s="4">
        <v>821.72069999999997</v>
      </c>
      <c r="X652" s="4">
        <v>0</v>
      </c>
      <c r="Y652" s="4">
        <v>0.17460000000000001</v>
      </c>
      <c r="Z652" s="4" t="s">
        <v>377</v>
      </c>
      <c r="AA652" s="4">
        <v>0</v>
      </c>
      <c r="AB652" s="4">
        <v>11.8</v>
      </c>
      <c r="AC652" s="4">
        <v>839</v>
      </c>
      <c r="AD652" s="4">
        <v>859</v>
      </c>
      <c r="AE652" s="4">
        <v>827</v>
      </c>
      <c r="AF652" s="4">
        <v>88</v>
      </c>
      <c r="AG652" s="4">
        <v>22.36</v>
      </c>
      <c r="AH652" s="4">
        <v>0.51</v>
      </c>
      <c r="AI652" s="4">
        <v>977</v>
      </c>
      <c r="AJ652" s="4">
        <v>-1</v>
      </c>
      <c r="AK652" s="4">
        <v>0</v>
      </c>
      <c r="AL652" s="4">
        <v>22</v>
      </c>
      <c r="AM652" s="4">
        <v>190</v>
      </c>
      <c r="AN652" s="4">
        <v>190</v>
      </c>
      <c r="AO652" s="4">
        <v>2.9</v>
      </c>
      <c r="AP652" s="4">
        <v>195</v>
      </c>
      <c r="AQ652" s="4" t="s">
        <v>155</v>
      </c>
      <c r="AR652" s="4">
        <v>2</v>
      </c>
      <c r="AS652" s="5">
        <v>0.88126157407407402</v>
      </c>
      <c r="AT652" s="4">
        <v>47.160766000000002</v>
      </c>
      <c r="AU652" s="4">
        <v>-88.490864000000002</v>
      </c>
      <c r="AV652" s="4">
        <v>318.39999999999998</v>
      </c>
      <c r="AW652" s="4">
        <v>29.7</v>
      </c>
      <c r="AX652" s="4">
        <v>12</v>
      </c>
      <c r="AY652" s="4">
        <v>9</v>
      </c>
      <c r="AZ652" s="4" t="s">
        <v>428</v>
      </c>
      <c r="BA652" s="4">
        <v>1.2</v>
      </c>
      <c r="BB652" s="4">
        <v>1.364935</v>
      </c>
      <c r="BC652" s="4">
        <v>2.2000000000000002</v>
      </c>
      <c r="BD652" s="4">
        <v>14.063000000000001</v>
      </c>
      <c r="BE652" s="4">
        <v>14.39</v>
      </c>
      <c r="BF652" s="4">
        <v>1.02</v>
      </c>
      <c r="BG652" s="4">
        <v>14.571</v>
      </c>
      <c r="BH652" s="4">
        <v>2859.3519999999999</v>
      </c>
      <c r="BI652" s="4">
        <v>98.153999999999996</v>
      </c>
      <c r="BJ652" s="4">
        <v>5.806</v>
      </c>
      <c r="BK652" s="4">
        <v>0.74299999999999999</v>
      </c>
      <c r="BL652" s="4">
        <v>6.548</v>
      </c>
      <c r="BM652" s="4">
        <v>4.6539999999999999</v>
      </c>
      <c r="BN652" s="4">
        <v>0.59499999999999997</v>
      </c>
      <c r="BO652" s="4">
        <v>5.2489999999999997</v>
      </c>
      <c r="BP652" s="4">
        <v>6.4189999999999996</v>
      </c>
      <c r="BT652" s="4">
        <v>29.984999999999999</v>
      </c>
      <c r="BU652" s="4">
        <v>0.262652</v>
      </c>
      <c r="BV652" s="4">
        <v>-5</v>
      </c>
      <c r="BW652" s="4">
        <v>0.58220400000000005</v>
      </c>
      <c r="BX652" s="4">
        <v>6.418558</v>
      </c>
      <c r="BY652" s="4">
        <v>11.760521000000001</v>
      </c>
    </row>
    <row r="653" spans="1:77">
      <c r="A653" s="2">
        <v>42438</v>
      </c>
      <c r="B653" s="28">
        <v>0.67336164351851846</v>
      </c>
      <c r="C653" s="4">
        <v>14.066000000000001</v>
      </c>
      <c r="D653" s="4">
        <v>0.38729999999999998</v>
      </c>
      <c r="E653" s="4" t="s">
        <v>155</v>
      </c>
      <c r="F653" s="4">
        <v>3872.9572920000001</v>
      </c>
      <c r="G653" s="4">
        <v>307.39999999999998</v>
      </c>
      <c r="H653" s="4">
        <v>34.299999999999997</v>
      </c>
      <c r="I653" s="4">
        <v>730.7</v>
      </c>
      <c r="K653" s="4">
        <v>0.1</v>
      </c>
      <c r="L653" s="4">
        <v>0.87450000000000006</v>
      </c>
      <c r="M653" s="4">
        <v>12.301399999999999</v>
      </c>
      <c r="N653" s="4">
        <v>0.3387</v>
      </c>
      <c r="O653" s="4">
        <v>268.87150000000003</v>
      </c>
      <c r="P653" s="4">
        <v>29.997</v>
      </c>
      <c r="Q653" s="4">
        <v>298.89999999999998</v>
      </c>
      <c r="R653" s="4">
        <v>215.541</v>
      </c>
      <c r="S653" s="4">
        <v>24.0471</v>
      </c>
      <c r="T653" s="4">
        <v>239.6</v>
      </c>
      <c r="U653" s="4">
        <v>730.68110000000001</v>
      </c>
      <c r="X653" s="4">
        <v>0</v>
      </c>
      <c r="Y653" s="4">
        <v>8.7499999999999994E-2</v>
      </c>
      <c r="Z653" s="4" t="s">
        <v>377</v>
      </c>
      <c r="AA653" s="4">
        <v>0</v>
      </c>
      <c r="AB653" s="4">
        <v>11.7</v>
      </c>
      <c r="AC653" s="4">
        <v>839</v>
      </c>
      <c r="AD653" s="4">
        <v>857</v>
      </c>
      <c r="AE653" s="4">
        <v>828</v>
      </c>
      <c r="AF653" s="4">
        <v>88</v>
      </c>
      <c r="AG653" s="4">
        <v>22.36</v>
      </c>
      <c r="AH653" s="4">
        <v>0.51</v>
      </c>
      <c r="AI653" s="4">
        <v>977</v>
      </c>
      <c r="AJ653" s="4">
        <v>-1</v>
      </c>
      <c r="AK653" s="4">
        <v>0</v>
      </c>
      <c r="AL653" s="4">
        <v>22</v>
      </c>
      <c r="AM653" s="4">
        <v>190</v>
      </c>
      <c r="AN653" s="4">
        <v>190</v>
      </c>
      <c r="AO653" s="4">
        <v>2.9</v>
      </c>
      <c r="AP653" s="4">
        <v>195</v>
      </c>
      <c r="AQ653" s="4" t="s">
        <v>155</v>
      </c>
      <c r="AR653" s="4">
        <v>2</v>
      </c>
      <c r="AS653" s="5">
        <v>0.88127314814814817</v>
      </c>
      <c r="AT653" s="4">
        <v>47.160646</v>
      </c>
      <c r="AU653" s="4">
        <v>-88.490836000000002</v>
      </c>
      <c r="AV653" s="4">
        <v>318.3</v>
      </c>
      <c r="AW653" s="4">
        <v>30</v>
      </c>
      <c r="AX653" s="4">
        <v>12</v>
      </c>
      <c r="AY653" s="4">
        <v>9</v>
      </c>
      <c r="AZ653" s="4" t="s">
        <v>428</v>
      </c>
      <c r="BA653" s="4">
        <v>1.2</v>
      </c>
      <c r="BB653" s="4">
        <v>1.4</v>
      </c>
      <c r="BC653" s="4">
        <v>2.2000000000000002</v>
      </c>
      <c r="BD653" s="4">
        <v>14.063000000000001</v>
      </c>
      <c r="BE653" s="4">
        <v>14.6</v>
      </c>
      <c r="BF653" s="4">
        <v>1.04</v>
      </c>
      <c r="BG653" s="4">
        <v>14.345000000000001</v>
      </c>
      <c r="BH653" s="4">
        <v>2934.8470000000002</v>
      </c>
      <c r="BI653" s="4">
        <v>51.432000000000002</v>
      </c>
      <c r="BJ653" s="4">
        <v>6.718</v>
      </c>
      <c r="BK653" s="4">
        <v>0.749</v>
      </c>
      <c r="BL653" s="4">
        <v>7.4669999999999996</v>
      </c>
      <c r="BM653" s="4">
        <v>5.3849999999999998</v>
      </c>
      <c r="BN653" s="4">
        <v>0.60099999999999998</v>
      </c>
      <c r="BO653" s="4">
        <v>5.9859999999999998</v>
      </c>
      <c r="BP653" s="4">
        <v>5.7644000000000002</v>
      </c>
      <c r="BT653" s="4">
        <v>15.170999999999999</v>
      </c>
      <c r="BU653" s="4">
        <v>0.30253000000000002</v>
      </c>
      <c r="BV653" s="4">
        <v>-5</v>
      </c>
      <c r="BW653" s="4">
        <v>0.58289800000000003</v>
      </c>
      <c r="BX653" s="4">
        <v>7.3930769999999999</v>
      </c>
      <c r="BY653" s="4">
        <v>11.77454</v>
      </c>
    </row>
    <row r="654" spans="1:77">
      <c r="A654" s="2">
        <v>42438</v>
      </c>
      <c r="B654" s="28">
        <v>0.67337321759259261</v>
      </c>
      <c r="C654" s="4">
        <v>14.3</v>
      </c>
      <c r="D654" s="4">
        <v>0.24129999999999999</v>
      </c>
      <c r="E654" s="4" t="s">
        <v>155</v>
      </c>
      <c r="F654" s="4">
        <v>2412.6039930000002</v>
      </c>
      <c r="G654" s="4">
        <v>318.89999999999998</v>
      </c>
      <c r="H654" s="4">
        <v>34.4</v>
      </c>
      <c r="I654" s="4">
        <v>690.9</v>
      </c>
      <c r="K654" s="4">
        <v>0.1</v>
      </c>
      <c r="L654" s="4">
        <v>0.874</v>
      </c>
      <c r="M654" s="4">
        <v>12.4985</v>
      </c>
      <c r="N654" s="4">
        <v>0.2109</v>
      </c>
      <c r="O654" s="4">
        <v>278.73</v>
      </c>
      <c r="P654" s="4">
        <v>30.066800000000001</v>
      </c>
      <c r="Q654" s="4">
        <v>308.8</v>
      </c>
      <c r="R654" s="4">
        <v>223.44409999999999</v>
      </c>
      <c r="S654" s="4">
        <v>24.103100000000001</v>
      </c>
      <c r="T654" s="4">
        <v>247.5</v>
      </c>
      <c r="U654" s="4">
        <v>690.92920000000004</v>
      </c>
      <c r="X654" s="4">
        <v>0</v>
      </c>
      <c r="Y654" s="4">
        <v>8.7400000000000005E-2</v>
      </c>
      <c r="Z654" s="4" t="s">
        <v>377</v>
      </c>
      <c r="AA654" s="4">
        <v>0</v>
      </c>
      <c r="AB654" s="4">
        <v>11.7</v>
      </c>
      <c r="AC654" s="4">
        <v>839</v>
      </c>
      <c r="AD654" s="4">
        <v>856</v>
      </c>
      <c r="AE654" s="4">
        <v>827</v>
      </c>
      <c r="AF654" s="4">
        <v>88</v>
      </c>
      <c r="AG654" s="4">
        <v>22.36</v>
      </c>
      <c r="AH654" s="4">
        <v>0.51</v>
      </c>
      <c r="AI654" s="4">
        <v>977</v>
      </c>
      <c r="AJ654" s="4">
        <v>-1</v>
      </c>
      <c r="AK654" s="4">
        <v>0</v>
      </c>
      <c r="AL654" s="4">
        <v>22</v>
      </c>
      <c r="AM654" s="4">
        <v>190</v>
      </c>
      <c r="AN654" s="4">
        <v>189.4</v>
      </c>
      <c r="AO654" s="4">
        <v>2.8</v>
      </c>
      <c r="AP654" s="4">
        <v>195</v>
      </c>
      <c r="AQ654" s="4" t="s">
        <v>155</v>
      </c>
      <c r="AR654" s="4">
        <v>2</v>
      </c>
      <c r="AS654" s="5">
        <v>0.88128472222222232</v>
      </c>
      <c r="AT654" s="4">
        <v>47.160522999999998</v>
      </c>
      <c r="AU654" s="4">
        <v>-88.490823000000006</v>
      </c>
      <c r="AV654" s="4">
        <v>318.10000000000002</v>
      </c>
      <c r="AW654" s="4">
        <v>30.3</v>
      </c>
      <c r="AX654" s="4">
        <v>12</v>
      </c>
      <c r="AY654" s="4">
        <v>9</v>
      </c>
      <c r="AZ654" s="4" t="s">
        <v>428</v>
      </c>
      <c r="BA654" s="4">
        <v>1.33</v>
      </c>
      <c r="BB654" s="4">
        <v>1.1399999999999999</v>
      </c>
      <c r="BC654" s="4">
        <v>2.2650000000000001</v>
      </c>
      <c r="BD654" s="4">
        <v>14.063000000000001</v>
      </c>
      <c r="BE654" s="4">
        <v>14.54</v>
      </c>
      <c r="BF654" s="4">
        <v>1.03</v>
      </c>
      <c r="BG654" s="4">
        <v>14.412000000000001</v>
      </c>
      <c r="BH654" s="4">
        <v>2966.5940000000001</v>
      </c>
      <c r="BI654" s="4">
        <v>31.856000000000002</v>
      </c>
      <c r="BJ654" s="4">
        <v>6.9279999999999999</v>
      </c>
      <c r="BK654" s="4">
        <v>0.747</v>
      </c>
      <c r="BL654" s="4">
        <v>7.6760000000000002</v>
      </c>
      <c r="BM654" s="4">
        <v>5.5540000000000003</v>
      </c>
      <c r="BN654" s="4">
        <v>0.59899999999999998</v>
      </c>
      <c r="BO654" s="4">
        <v>6.1529999999999996</v>
      </c>
      <c r="BP654" s="4">
        <v>5.4229000000000003</v>
      </c>
      <c r="BT654" s="4">
        <v>15.084</v>
      </c>
      <c r="BU654" s="4">
        <v>0.28900100000000001</v>
      </c>
      <c r="BV654" s="4">
        <v>-5</v>
      </c>
      <c r="BW654" s="4">
        <v>0.58310200000000001</v>
      </c>
      <c r="BX654" s="4">
        <v>7.062462</v>
      </c>
      <c r="BY654" s="4">
        <v>11.77866</v>
      </c>
    </row>
    <row r="655" spans="1:77">
      <c r="A655" s="2">
        <v>42438</v>
      </c>
      <c r="B655" s="28">
        <v>0.67338479166666676</v>
      </c>
      <c r="C655" s="4">
        <v>14.292</v>
      </c>
      <c r="D655" s="4">
        <v>0.19350000000000001</v>
      </c>
      <c r="E655" s="4" t="s">
        <v>155</v>
      </c>
      <c r="F655" s="4">
        <v>1935.3512579999999</v>
      </c>
      <c r="G655" s="4">
        <v>312.89999999999998</v>
      </c>
      <c r="H655" s="4">
        <v>34.799999999999997</v>
      </c>
      <c r="I655" s="4">
        <v>521.20000000000005</v>
      </c>
      <c r="K655" s="4">
        <v>0.1</v>
      </c>
      <c r="L655" s="4">
        <v>0.87470000000000003</v>
      </c>
      <c r="M655" s="4">
        <v>12.5008</v>
      </c>
      <c r="N655" s="4">
        <v>0.16930000000000001</v>
      </c>
      <c r="O655" s="4">
        <v>273.68740000000003</v>
      </c>
      <c r="P655" s="4">
        <v>30.443300000000001</v>
      </c>
      <c r="Q655" s="4">
        <v>304.10000000000002</v>
      </c>
      <c r="R655" s="4">
        <v>219.4016</v>
      </c>
      <c r="S655" s="4">
        <v>24.404900000000001</v>
      </c>
      <c r="T655" s="4">
        <v>243.8</v>
      </c>
      <c r="U655" s="4">
        <v>521.20000000000005</v>
      </c>
      <c r="X655" s="4">
        <v>0</v>
      </c>
      <c r="Y655" s="4">
        <v>8.7499999999999994E-2</v>
      </c>
      <c r="Z655" s="4" t="s">
        <v>377</v>
      </c>
      <c r="AA655" s="4">
        <v>0</v>
      </c>
      <c r="AB655" s="4">
        <v>11.7</v>
      </c>
      <c r="AC655" s="4">
        <v>838</v>
      </c>
      <c r="AD655" s="4">
        <v>857</v>
      </c>
      <c r="AE655" s="4">
        <v>826</v>
      </c>
      <c r="AF655" s="4">
        <v>88</v>
      </c>
      <c r="AG655" s="4">
        <v>22.36</v>
      </c>
      <c r="AH655" s="4">
        <v>0.51</v>
      </c>
      <c r="AI655" s="4">
        <v>977</v>
      </c>
      <c r="AJ655" s="4">
        <v>-1</v>
      </c>
      <c r="AK655" s="4">
        <v>0</v>
      </c>
      <c r="AL655" s="4">
        <v>22</v>
      </c>
      <c r="AM655" s="4">
        <v>190</v>
      </c>
      <c r="AN655" s="4">
        <v>189.6</v>
      </c>
      <c r="AO655" s="4">
        <v>2.8</v>
      </c>
      <c r="AP655" s="4">
        <v>195</v>
      </c>
      <c r="AQ655" s="4" t="s">
        <v>155</v>
      </c>
      <c r="AR655" s="4">
        <v>2</v>
      </c>
      <c r="AS655" s="5">
        <v>0.88129629629629624</v>
      </c>
      <c r="AT655" s="4">
        <v>47.160393999999997</v>
      </c>
      <c r="AU655" s="4">
        <v>-88.490806000000006</v>
      </c>
      <c r="AV655" s="4">
        <v>318.39999999999998</v>
      </c>
      <c r="AW655" s="4">
        <v>30.7</v>
      </c>
      <c r="AX655" s="4">
        <v>12</v>
      </c>
      <c r="AY655" s="4">
        <v>9</v>
      </c>
      <c r="AZ655" s="4" t="s">
        <v>428</v>
      </c>
      <c r="BA655" s="4">
        <v>1.4</v>
      </c>
      <c r="BB655" s="4">
        <v>1</v>
      </c>
      <c r="BC655" s="4">
        <v>2.2999999999999998</v>
      </c>
      <c r="BD655" s="4">
        <v>14.063000000000001</v>
      </c>
      <c r="BE655" s="4">
        <v>14.62</v>
      </c>
      <c r="BF655" s="4">
        <v>1.04</v>
      </c>
      <c r="BG655" s="4">
        <v>14.329000000000001</v>
      </c>
      <c r="BH655" s="4">
        <v>2980.3049999999998</v>
      </c>
      <c r="BI655" s="4">
        <v>25.687000000000001</v>
      </c>
      <c r="BJ655" s="4">
        <v>6.8330000000000002</v>
      </c>
      <c r="BK655" s="4">
        <v>0.76</v>
      </c>
      <c r="BL655" s="4">
        <v>7.593</v>
      </c>
      <c r="BM655" s="4">
        <v>5.4779999999999998</v>
      </c>
      <c r="BN655" s="4">
        <v>0.60899999999999999</v>
      </c>
      <c r="BO655" s="4">
        <v>6.0869999999999997</v>
      </c>
      <c r="BP655" s="4">
        <v>4.1089000000000002</v>
      </c>
      <c r="BT655" s="4">
        <v>15.162000000000001</v>
      </c>
      <c r="BU655" s="4">
        <v>0.25322499999999998</v>
      </c>
      <c r="BV655" s="4">
        <v>-5</v>
      </c>
      <c r="BW655" s="4">
        <v>0.58289800000000003</v>
      </c>
      <c r="BX655" s="4">
        <v>6.188186</v>
      </c>
      <c r="BY655" s="4">
        <v>11.77454</v>
      </c>
    </row>
    <row r="656" spans="1:77">
      <c r="A656" s="2">
        <v>42438</v>
      </c>
      <c r="B656" s="28">
        <v>0.67339636574074069</v>
      </c>
      <c r="C656" s="4">
        <v>14.263999999999999</v>
      </c>
      <c r="D656" s="4">
        <v>0.14410000000000001</v>
      </c>
      <c r="E656" s="4" t="s">
        <v>155</v>
      </c>
      <c r="F656" s="4">
        <v>1440.9887249999999</v>
      </c>
      <c r="G656" s="4">
        <v>275.39999999999998</v>
      </c>
      <c r="H656" s="4">
        <v>38.4</v>
      </c>
      <c r="I656" s="4">
        <v>512.79999999999995</v>
      </c>
      <c r="K656" s="4">
        <v>0.1</v>
      </c>
      <c r="L656" s="4">
        <v>0.87529999999999997</v>
      </c>
      <c r="M656" s="4">
        <v>12.4854</v>
      </c>
      <c r="N656" s="4">
        <v>0.12609999999999999</v>
      </c>
      <c r="O656" s="4">
        <v>241.0822</v>
      </c>
      <c r="P656" s="4">
        <v>33.601300000000002</v>
      </c>
      <c r="Q656" s="4">
        <v>274.7</v>
      </c>
      <c r="R656" s="4">
        <v>193.2637</v>
      </c>
      <c r="S656" s="4">
        <v>26.936499999999999</v>
      </c>
      <c r="T656" s="4">
        <v>220.2</v>
      </c>
      <c r="U656" s="4">
        <v>512.84929999999997</v>
      </c>
      <c r="X656" s="4">
        <v>0</v>
      </c>
      <c r="Y656" s="4">
        <v>8.7499999999999994E-2</v>
      </c>
      <c r="Z656" s="4" t="s">
        <v>377</v>
      </c>
      <c r="AA656" s="4">
        <v>0</v>
      </c>
      <c r="AB656" s="4">
        <v>11.7</v>
      </c>
      <c r="AC656" s="4">
        <v>839</v>
      </c>
      <c r="AD656" s="4">
        <v>859</v>
      </c>
      <c r="AE656" s="4">
        <v>825</v>
      </c>
      <c r="AF656" s="4">
        <v>88</v>
      </c>
      <c r="AG656" s="4">
        <v>22.36</v>
      </c>
      <c r="AH656" s="4">
        <v>0.51</v>
      </c>
      <c r="AI656" s="4">
        <v>977</v>
      </c>
      <c r="AJ656" s="4">
        <v>-1</v>
      </c>
      <c r="AK656" s="4">
        <v>0</v>
      </c>
      <c r="AL656" s="4">
        <v>22</v>
      </c>
      <c r="AM656" s="4">
        <v>190</v>
      </c>
      <c r="AN656" s="4">
        <v>190</v>
      </c>
      <c r="AO656" s="4">
        <v>2.7</v>
      </c>
      <c r="AP656" s="4">
        <v>195</v>
      </c>
      <c r="AQ656" s="4" t="s">
        <v>155</v>
      </c>
      <c r="AR656" s="4">
        <v>2</v>
      </c>
      <c r="AS656" s="5">
        <v>0.88130787037037039</v>
      </c>
      <c r="AT656" s="4">
        <v>47.160263</v>
      </c>
      <c r="AU656" s="4">
        <v>-88.490797000000001</v>
      </c>
      <c r="AV656" s="4">
        <v>318.5</v>
      </c>
      <c r="AW656" s="4">
        <v>31.5</v>
      </c>
      <c r="AX656" s="4">
        <v>12</v>
      </c>
      <c r="AY656" s="4">
        <v>9</v>
      </c>
      <c r="AZ656" s="4" t="s">
        <v>428</v>
      </c>
      <c r="BA656" s="4">
        <v>1.4650000000000001</v>
      </c>
      <c r="BB656" s="4">
        <v>1</v>
      </c>
      <c r="BC656" s="4">
        <v>2.3650000000000002</v>
      </c>
      <c r="BD656" s="4">
        <v>14.063000000000001</v>
      </c>
      <c r="BE656" s="4">
        <v>14.7</v>
      </c>
      <c r="BF656" s="4">
        <v>1.05</v>
      </c>
      <c r="BG656" s="4">
        <v>14.246</v>
      </c>
      <c r="BH656" s="4">
        <v>2990.6390000000001</v>
      </c>
      <c r="BI656" s="4">
        <v>19.228999999999999</v>
      </c>
      <c r="BJ656" s="4">
        <v>6.0469999999999997</v>
      </c>
      <c r="BK656" s="4">
        <v>0.84299999999999997</v>
      </c>
      <c r="BL656" s="4">
        <v>6.89</v>
      </c>
      <c r="BM656" s="4">
        <v>4.8479999999999999</v>
      </c>
      <c r="BN656" s="4">
        <v>0.67600000000000005</v>
      </c>
      <c r="BO656" s="4">
        <v>5.524</v>
      </c>
      <c r="BP656" s="4">
        <v>4.0621</v>
      </c>
      <c r="BT656" s="4">
        <v>15.244999999999999</v>
      </c>
      <c r="BU656" s="4">
        <v>0.26514199999999999</v>
      </c>
      <c r="BV656" s="4">
        <v>-5</v>
      </c>
      <c r="BW656" s="4">
        <v>0.58144899999999999</v>
      </c>
      <c r="BX656" s="4">
        <v>6.4794080000000003</v>
      </c>
      <c r="BY656" s="4">
        <v>11.74527</v>
      </c>
    </row>
    <row r="657" spans="1:77">
      <c r="A657" s="2">
        <v>42438</v>
      </c>
      <c r="B657" s="28">
        <v>0.67340793981481484</v>
      </c>
      <c r="C657" s="4">
        <v>14.244999999999999</v>
      </c>
      <c r="D657" s="4">
        <v>0.1384</v>
      </c>
      <c r="E657" s="4" t="s">
        <v>155</v>
      </c>
      <c r="F657" s="4">
        <v>1383.8875499999999</v>
      </c>
      <c r="G657" s="4">
        <v>356.8</v>
      </c>
      <c r="H657" s="4">
        <v>40.1</v>
      </c>
      <c r="I657" s="4">
        <v>670.8</v>
      </c>
      <c r="K657" s="4">
        <v>0.1</v>
      </c>
      <c r="L657" s="4">
        <v>0.87529999999999997</v>
      </c>
      <c r="M657" s="4">
        <v>12.4694</v>
      </c>
      <c r="N657" s="4">
        <v>0.1211</v>
      </c>
      <c r="O657" s="4">
        <v>312.34089999999998</v>
      </c>
      <c r="P657" s="4">
        <v>35.115499999999997</v>
      </c>
      <c r="Q657" s="4">
        <v>347.5</v>
      </c>
      <c r="R657" s="4">
        <v>250.38820000000001</v>
      </c>
      <c r="S657" s="4">
        <v>28.150300000000001</v>
      </c>
      <c r="T657" s="4">
        <v>278.5</v>
      </c>
      <c r="U657" s="4">
        <v>670.80909999999994</v>
      </c>
      <c r="X657" s="4">
        <v>0</v>
      </c>
      <c r="Y657" s="4">
        <v>8.7499999999999994E-2</v>
      </c>
      <c r="Z657" s="4" t="s">
        <v>377</v>
      </c>
      <c r="AA657" s="4">
        <v>0</v>
      </c>
      <c r="AB657" s="4">
        <v>11.8</v>
      </c>
      <c r="AC657" s="4">
        <v>840</v>
      </c>
      <c r="AD657" s="4">
        <v>860</v>
      </c>
      <c r="AE657" s="4">
        <v>825</v>
      </c>
      <c r="AF657" s="4">
        <v>88</v>
      </c>
      <c r="AG657" s="4">
        <v>22.36</v>
      </c>
      <c r="AH657" s="4">
        <v>0.51</v>
      </c>
      <c r="AI657" s="4">
        <v>977</v>
      </c>
      <c r="AJ657" s="4">
        <v>-1</v>
      </c>
      <c r="AK657" s="4">
        <v>0</v>
      </c>
      <c r="AL657" s="4">
        <v>22</v>
      </c>
      <c r="AM657" s="4">
        <v>190</v>
      </c>
      <c r="AN657" s="4">
        <v>190</v>
      </c>
      <c r="AO657" s="4">
        <v>2.7</v>
      </c>
      <c r="AP657" s="4">
        <v>195</v>
      </c>
      <c r="AQ657" s="4" t="s">
        <v>155</v>
      </c>
      <c r="AR657" s="4">
        <v>2</v>
      </c>
      <c r="AS657" s="5">
        <v>0.88131944444444443</v>
      </c>
      <c r="AT657" s="4">
        <v>47.160131</v>
      </c>
      <c r="AU657" s="4">
        <v>-88.490784000000005</v>
      </c>
      <c r="AV657" s="4">
        <v>318.39999999999998</v>
      </c>
      <c r="AW657" s="4">
        <v>32</v>
      </c>
      <c r="AX657" s="4">
        <v>12</v>
      </c>
      <c r="AY657" s="4">
        <v>10</v>
      </c>
      <c r="AZ657" s="4" t="s">
        <v>425</v>
      </c>
      <c r="BA657" s="4">
        <v>1.5</v>
      </c>
      <c r="BB657" s="4">
        <v>1</v>
      </c>
      <c r="BC657" s="4">
        <v>2.4</v>
      </c>
      <c r="BD657" s="4">
        <v>14.063000000000001</v>
      </c>
      <c r="BE657" s="4">
        <v>14.7</v>
      </c>
      <c r="BF657" s="4">
        <v>1.05</v>
      </c>
      <c r="BG657" s="4">
        <v>14.242000000000001</v>
      </c>
      <c r="BH657" s="4">
        <v>2988.0369999999998</v>
      </c>
      <c r="BI657" s="4">
        <v>18.475000000000001</v>
      </c>
      <c r="BJ657" s="4">
        <v>7.8380000000000001</v>
      </c>
      <c r="BK657" s="4">
        <v>0.88100000000000001</v>
      </c>
      <c r="BL657" s="4">
        <v>8.7189999999999994</v>
      </c>
      <c r="BM657" s="4">
        <v>6.2830000000000004</v>
      </c>
      <c r="BN657" s="4">
        <v>0.70599999999999996</v>
      </c>
      <c r="BO657" s="4">
        <v>6.99</v>
      </c>
      <c r="BP657" s="4">
        <v>5.3154000000000003</v>
      </c>
      <c r="BT657" s="4">
        <v>15.252000000000001</v>
      </c>
      <c r="BU657" s="4">
        <v>0.30493799999999999</v>
      </c>
      <c r="BV657" s="4">
        <v>-5</v>
      </c>
      <c r="BW657" s="4">
        <v>0.58099999999999996</v>
      </c>
      <c r="BX657" s="4">
        <v>7.4519219999999997</v>
      </c>
      <c r="BY657" s="4">
        <v>11.7362</v>
      </c>
    </row>
    <row r="658" spans="1:77">
      <c r="A658" s="2">
        <v>42438</v>
      </c>
      <c r="B658" s="28">
        <v>0.67341951388888888</v>
      </c>
      <c r="C658" s="4">
        <v>14.243</v>
      </c>
      <c r="D658" s="4">
        <v>0.15129999999999999</v>
      </c>
      <c r="E658" s="4" t="s">
        <v>155</v>
      </c>
      <c r="F658" s="4">
        <v>1512.933563</v>
      </c>
      <c r="G658" s="4">
        <v>731.6</v>
      </c>
      <c r="H658" s="4">
        <v>34.299999999999997</v>
      </c>
      <c r="I658" s="4">
        <v>865.9</v>
      </c>
      <c r="K658" s="4">
        <v>0.1</v>
      </c>
      <c r="L658" s="4">
        <v>0.875</v>
      </c>
      <c r="M658" s="4">
        <v>12.463200000000001</v>
      </c>
      <c r="N658" s="4">
        <v>0.13239999999999999</v>
      </c>
      <c r="O658" s="4">
        <v>640.18979999999999</v>
      </c>
      <c r="P658" s="4">
        <v>30.003299999999999</v>
      </c>
      <c r="Q658" s="4">
        <v>670.2</v>
      </c>
      <c r="R658" s="4">
        <v>513.20839999999998</v>
      </c>
      <c r="S658" s="4">
        <v>24.052099999999999</v>
      </c>
      <c r="T658" s="4">
        <v>537.29999999999995</v>
      </c>
      <c r="U658" s="4">
        <v>865.88030000000003</v>
      </c>
      <c r="X658" s="4">
        <v>0</v>
      </c>
      <c r="Y658" s="4">
        <v>8.7499999999999994E-2</v>
      </c>
      <c r="Z658" s="4" t="s">
        <v>377</v>
      </c>
      <c r="AA658" s="4">
        <v>0</v>
      </c>
      <c r="AB658" s="4">
        <v>11.7</v>
      </c>
      <c r="AC658" s="4">
        <v>843</v>
      </c>
      <c r="AD658" s="4">
        <v>863</v>
      </c>
      <c r="AE658" s="4">
        <v>827</v>
      </c>
      <c r="AF658" s="4">
        <v>88</v>
      </c>
      <c r="AG658" s="4">
        <v>22.36</v>
      </c>
      <c r="AH658" s="4">
        <v>0.51</v>
      </c>
      <c r="AI658" s="4">
        <v>977</v>
      </c>
      <c r="AJ658" s="4">
        <v>-1</v>
      </c>
      <c r="AK658" s="4">
        <v>0</v>
      </c>
      <c r="AL658" s="4">
        <v>22</v>
      </c>
      <c r="AM658" s="4">
        <v>190</v>
      </c>
      <c r="AN658" s="4">
        <v>190</v>
      </c>
      <c r="AO658" s="4">
        <v>2.6</v>
      </c>
      <c r="AP658" s="4">
        <v>195</v>
      </c>
      <c r="AQ658" s="4" t="s">
        <v>155</v>
      </c>
      <c r="AR658" s="4">
        <v>2</v>
      </c>
      <c r="AS658" s="5">
        <v>0.88133101851851858</v>
      </c>
      <c r="AT658" s="4">
        <v>47.160085000000002</v>
      </c>
      <c r="AU658" s="4">
        <v>-88.490776999999994</v>
      </c>
      <c r="AV658" s="4">
        <v>318.3</v>
      </c>
      <c r="AW658" s="4">
        <v>32.1</v>
      </c>
      <c r="AX658" s="4">
        <v>12</v>
      </c>
      <c r="AY658" s="4">
        <v>10</v>
      </c>
      <c r="AZ658" s="4" t="s">
        <v>425</v>
      </c>
      <c r="BA658" s="4">
        <v>1.63</v>
      </c>
      <c r="BB658" s="4">
        <v>1.1950000000000001</v>
      </c>
      <c r="BC658" s="4">
        <v>2.5299999999999998</v>
      </c>
      <c r="BD658" s="4">
        <v>14.063000000000001</v>
      </c>
      <c r="BE658" s="4">
        <v>14.67</v>
      </c>
      <c r="BF658" s="4">
        <v>1.04</v>
      </c>
      <c r="BG658" s="4">
        <v>14.28</v>
      </c>
      <c r="BH658" s="4">
        <v>2980.75</v>
      </c>
      <c r="BI658" s="4">
        <v>20.152000000000001</v>
      </c>
      <c r="BJ658" s="4">
        <v>16.033999999999999</v>
      </c>
      <c r="BK658" s="4">
        <v>0.751</v>
      </c>
      <c r="BL658" s="4">
        <v>16.785</v>
      </c>
      <c r="BM658" s="4">
        <v>12.853999999999999</v>
      </c>
      <c r="BN658" s="4">
        <v>0.60199999999999998</v>
      </c>
      <c r="BO658" s="4">
        <v>13.456</v>
      </c>
      <c r="BP658" s="4">
        <v>6.8478000000000003</v>
      </c>
      <c r="BT658" s="4">
        <v>15.217000000000001</v>
      </c>
      <c r="BU658" s="4">
        <v>0.32530599999999998</v>
      </c>
      <c r="BV658" s="4">
        <v>-5</v>
      </c>
      <c r="BW658" s="4">
        <v>0.57989800000000002</v>
      </c>
      <c r="BX658" s="4">
        <v>7.9496650000000004</v>
      </c>
      <c r="BY658" s="4">
        <v>11.713939999999999</v>
      </c>
    </row>
    <row r="659" spans="1:77">
      <c r="A659" s="2">
        <v>42438</v>
      </c>
      <c r="B659" s="28">
        <v>0.67343108796296303</v>
      </c>
      <c r="C659" s="4">
        <v>14.26</v>
      </c>
      <c r="D659" s="4">
        <v>0.1857</v>
      </c>
      <c r="E659" s="4" t="s">
        <v>155</v>
      </c>
      <c r="F659" s="4">
        <v>1856.6334159999999</v>
      </c>
      <c r="G659" s="4">
        <v>1097</v>
      </c>
      <c r="H659" s="4">
        <v>34.200000000000003</v>
      </c>
      <c r="I659" s="4">
        <v>959.9</v>
      </c>
      <c r="K659" s="4">
        <v>0.1</v>
      </c>
      <c r="L659" s="4">
        <v>0.87450000000000006</v>
      </c>
      <c r="M659" s="4">
        <v>12.4703</v>
      </c>
      <c r="N659" s="4">
        <v>0.16239999999999999</v>
      </c>
      <c r="O659" s="4">
        <v>959.33640000000003</v>
      </c>
      <c r="P659" s="4">
        <v>29.908200000000001</v>
      </c>
      <c r="Q659" s="4">
        <v>989.2</v>
      </c>
      <c r="R659" s="4">
        <v>769.05240000000003</v>
      </c>
      <c r="S659" s="4">
        <v>23.975899999999999</v>
      </c>
      <c r="T659" s="4">
        <v>793</v>
      </c>
      <c r="U659" s="4">
        <v>959.89340000000004</v>
      </c>
      <c r="X659" s="4">
        <v>0</v>
      </c>
      <c r="Y659" s="4">
        <v>8.7499999999999994E-2</v>
      </c>
      <c r="Z659" s="4" t="s">
        <v>377</v>
      </c>
      <c r="AA659" s="4">
        <v>0</v>
      </c>
      <c r="AB659" s="4">
        <v>11.7</v>
      </c>
      <c r="AC659" s="4">
        <v>845</v>
      </c>
      <c r="AD659" s="4">
        <v>867</v>
      </c>
      <c r="AE659" s="4">
        <v>827</v>
      </c>
      <c r="AF659" s="4">
        <v>88</v>
      </c>
      <c r="AG659" s="4">
        <v>22.36</v>
      </c>
      <c r="AH659" s="4">
        <v>0.51</v>
      </c>
      <c r="AI659" s="4">
        <v>977</v>
      </c>
      <c r="AJ659" s="4">
        <v>-1</v>
      </c>
      <c r="AK659" s="4">
        <v>0</v>
      </c>
      <c r="AL659" s="4">
        <v>22</v>
      </c>
      <c r="AM659" s="4">
        <v>190</v>
      </c>
      <c r="AN659" s="4">
        <v>189.4</v>
      </c>
      <c r="AO659" s="4">
        <v>2.6</v>
      </c>
      <c r="AP659" s="4">
        <v>195</v>
      </c>
      <c r="AQ659" s="4" t="s">
        <v>155</v>
      </c>
      <c r="AR659" s="4">
        <v>2</v>
      </c>
      <c r="AS659" s="5">
        <v>0.88133101851851858</v>
      </c>
      <c r="AT659" s="4">
        <v>47.160001999999999</v>
      </c>
      <c r="AU659" s="4">
        <v>-88.490767000000005</v>
      </c>
      <c r="AV659" s="4">
        <v>318.39999999999998</v>
      </c>
      <c r="AW659" s="4">
        <v>32.1</v>
      </c>
      <c r="AX659" s="4">
        <v>12</v>
      </c>
      <c r="AY659" s="4">
        <v>10</v>
      </c>
      <c r="AZ659" s="4" t="s">
        <v>425</v>
      </c>
      <c r="BA659" s="4">
        <v>1.7</v>
      </c>
      <c r="BB659" s="4">
        <v>1.3</v>
      </c>
      <c r="BC659" s="4">
        <v>2.6</v>
      </c>
      <c r="BD659" s="4">
        <v>14.063000000000001</v>
      </c>
      <c r="BE659" s="4">
        <v>14.61</v>
      </c>
      <c r="BF659" s="4">
        <v>1.04</v>
      </c>
      <c r="BG659" s="4">
        <v>14.35</v>
      </c>
      <c r="BH659" s="4">
        <v>2971.5219999999999</v>
      </c>
      <c r="BI659" s="4">
        <v>24.625</v>
      </c>
      <c r="BJ659" s="4">
        <v>23.939</v>
      </c>
      <c r="BK659" s="4">
        <v>0.746</v>
      </c>
      <c r="BL659" s="4">
        <v>24.686</v>
      </c>
      <c r="BM659" s="4">
        <v>19.190999999999999</v>
      </c>
      <c r="BN659" s="4">
        <v>0.59799999999999998</v>
      </c>
      <c r="BO659" s="4">
        <v>19.789000000000001</v>
      </c>
      <c r="BP659" s="4">
        <v>7.5635000000000003</v>
      </c>
      <c r="BT659" s="4">
        <v>15.151999999999999</v>
      </c>
      <c r="BU659" s="4">
        <v>0.359958</v>
      </c>
      <c r="BV659" s="4">
        <v>-5</v>
      </c>
      <c r="BW659" s="4">
        <v>0.57955100000000004</v>
      </c>
      <c r="BX659" s="4">
        <v>8.7964739999999999</v>
      </c>
      <c r="BY659" s="4">
        <v>11.70693</v>
      </c>
    </row>
    <row r="660" spans="1:77">
      <c r="A660" s="2">
        <v>42438</v>
      </c>
      <c r="B660" s="28">
        <v>0.67344266203703695</v>
      </c>
      <c r="C660" s="4">
        <v>14.308999999999999</v>
      </c>
      <c r="D660" s="4">
        <v>0.34889999999999999</v>
      </c>
      <c r="E660" s="4" t="s">
        <v>155</v>
      </c>
      <c r="F660" s="4">
        <v>3489.0403230000002</v>
      </c>
      <c r="G660" s="4">
        <v>1055.5999999999999</v>
      </c>
      <c r="H660" s="4">
        <v>34.1</v>
      </c>
      <c r="I660" s="4">
        <v>1040.7</v>
      </c>
      <c r="K660" s="4">
        <v>0.2</v>
      </c>
      <c r="L660" s="4">
        <v>0.87260000000000004</v>
      </c>
      <c r="M660" s="4">
        <v>12.486599999999999</v>
      </c>
      <c r="N660" s="4">
        <v>0.30449999999999999</v>
      </c>
      <c r="O660" s="4">
        <v>921.14980000000003</v>
      </c>
      <c r="P660" s="4">
        <v>29.756699999999999</v>
      </c>
      <c r="Q660" s="4">
        <v>950.9</v>
      </c>
      <c r="R660" s="4">
        <v>738.44010000000003</v>
      </c>
      <c r="S660" s="4">
        <v>23.854500000000002</v>
      </c>
      <c r="T660" s="4">
        <v>762.3</v>
      </c>
      <c r="U660" s="4">
        <v>1040.6887999999999</v>
      </c>
      <c r="X660" s="4">
        <v>0</v>
      </c>
      <c r="Y660" s="4">
        <v>0.1709</v>
      </c>
      <c r="Z660" s="4" t="s">
        <v>377</v>
      </c>
      <c r="AA660" s="4">
        <v>0</v>
      </c>
      <c r="AB660" s="4">
        <v>11.7</v>
      </c>
      <c r="AC660" s="4">
        <v>847</v>
      </c>
      <c r="AD660" s="4">
        <v>866</v>
      </c>
      <c r="AE660" s="4">
        <v>828</v>
      </c>
      <c r="AF660" s="4">
        <v>88</v>
      </c>
      <c r="AG660" s="4">
        <v>22.36</v>
      </c>
      <c r="AH660" s="4">
        <v>0.51</v>
      </c>
      <c r="AI660" s="4">
        <v>977</v>
      </c>
      <c r="AJ660" s="4">
        <v>-1</v>
      </c>
      <c r="AK660" s="4">
        <v>0</v>
      </c>
      <c r="AL660" s="4">
        <v>22</v>
      </c>
      <c r="AM660" s="4">
        <v>190</v>
      </c>
      <c r="AN660" s="4">
        <v>189</v>
      </c>
      <c r="AO660" s="4">
        <v>2.6</v>
      </c>
      <c r="AP660" s="4">
        <v>195</v>
      </c>
      <c r="AQ660" s="4" t="s">
        <v>155</v>
      </c>
      <c r="AR660" s="4">
        <v>2</v>
      </c>
      <c r="AS660" s="5">
        <v>0.88134259259259251</v>
      </c>
      <c r="AT660" s="4">
        <v>47.159790000000001</v>
      </c>
      <c r="AU660" s="4">
        <v>-88.490741</v>
      </c>
      <c r="AV660" s="4">
        <v>318.39999999999998</v>
      </c>
      <c r="AW660" s="4">
        <v>32.1</v>
      </c>
      <c r="AX660" s="4">
        <v>12</v>
      </c>
      <c r="AY660" s="4">
        <v>10</v>
      </c>
      <c r="AZ660" s="4" t="s">
        <v>425</v>
      </c>
      <c r="BA660" s="4">
        <v>1.7</v>
      </c>
      <c r="BB660" s="4">
        <v>1.3</v>
      </c>
      <c r="BC660" s="4">
        <v>2.6</v>
      </c>
      <c r="BD660" s="4">
        <v>14.063000000000001</v>
      </c>
      <c r="BE660" s="4">
        <v>14.38</v>
      </c>
      <c r="BF660" s="4">
        <v>1.02</v>
      </c>
      <c r="BG660" s="4">
        <v>14.596</v>
      </c>
      <c r="BH660" s="4">
        <v>2936.8679999999999</v>
      </c>
      <c r="BI660" s="4">
        <v>45.578000000000003</v>
      </c>
      <c r="BJ660" s="4">
        <v>22.689</v>
      </c>
      <c r="BK660" s="4">
        <v>0.73299999999999998</v>
      </c>
      <c r="BL660" s="4">
        <v>23.420999999999999</v>
      </c>
      <c r="BM660" s="4">
        <v>18.187999999999999</v>
      </c>
      <c r="BN660" s="4">
        <v>0.58799999999999997</v>
      </c>
      <c r="BO660" s="4">
        <v>18.776</v>
      </c>
      <c r="BP660" s="4">
        <v>8.0938999999999997</v>
      </c>
      <c r="BT660" s="4">
        <v>29.225000000000001</v>
      </c>
      <c r="BU660" s="4">
        <v>0.40253</v>
      </c>
      <c r="BV660" s="4">
        <v>-5</v>
      </c>
      <c r="BW660" s="4">
        <v>0.57889800000000002</v>
      </c>
      <c r="BX660" s="4">
        <v>9.8368269999999995</v>
      </c>
      <c r="BY660" s="4">
        <v>11.69374</v>
      </c>
    </row>
    <row r="661" spans="1:77">
      <c r="A661" s="2">
        <v>42438</v>
      </c>
      <c r="B661" s="28">
        <v>0.6734542361111111</v>
      </c>
      <c r="C661" s="4">
        <v>14.112</v>
      </c>
      <c r="D661" s="4">
        <v>0.68279999999999996</v>
      </c>
      <c r="E661" s="4" t="s">
        <v>155</v>
      </c>
      <c r="F661" s="4">
        <v>6828.0304310000001</v>
      </c>
      <c r="G661" s="4">
        <v>951.3</v>
      </c>
      <c r="H661" s="4">
        <v>34.1</v>
      </c>
      <c r="I661" s="4">
        <v>1265.5</v>
      </c>
      <c r="K661" s="4">
        <v>0.2</v>
      </c>
      <c r="L661" s="4">
        <v>0.871</v>
      </c>
      <c r="M661" s="4">
        <v>12.2913</v>
      </c>
      <c r="N661" s="4">
        <v>0.59470000000000001</v>
      </c>
      <c r="O661" s="4">
        <v>828.58199999999999</v>
      </c>
      <c r="P661" s="4">
        <v>29.677499999999998</v>
      </c>
      <c r="Q661" s="4">
        <v>858.3</v>
      </c>
      <c r="R661" s="4">
        <v>664.23310000000004</v>
      </c>
      <c r="S661" s="4">
        <v>23.791</v>
      </c>
      <c r="T661" s="4">
        <v>688</v>
      </c>
      <c r="U661" s="4">
        <v>1265.4867999999999</v>
      </c>
      <c r="X661" s="4">
        <v>0</v>
      </c>
      <c r="Y661" s="4">
        <v>0.17419999999999999</v>
      </c>
      <c r="Z661" s="4" t="s">
        <v>377</v>
      </c>
      <c r="AA661" s="4">
        <v>0</v>
      </c>
      <c r="AB661" s="4">
        <v>11.6</v>
      </c>
      <c r="AC661" s="4">
        <v>847</v>
      </c>
      <c r="AD661" s="4">
        <v>866</v>
      </c>
      <c r="AE661" s="4">
        <v>830</v>
      </c>
      <c r="AF661" s="4">
        <v>88</v>
      </c>
      <c r="AG661" s="4">
        <v>22.36</v>
      </c>
      <c r="AH661" s="4">
        <v>0.51</v>
      </c>
      <c r="AI661" s="4">
        <v>977</v>
      </c>
      <c r="AJ661" s="4">
        <v>-1</v>
      </c>
      <c r="AK661" s="4">
        <v>0</v>
      </c>
      <c r="AL661" s="4">
        <v>22</v>
      </c>
      <c r="AM661" s="4">
        <v>190</v>
      </c>
      <c r="AN661" s="4">
        <v>188.4</v>
      </c>
      <c r="AO661" s="4">
        <v>2.5</v>
      </c>
      <c r="AP661" s="4">
        <v>195</v>
      </c>
      <c r="AQ661" s="4" t="s">
        <v>155</v>
      </c>
      <c r="AR661" s="4">
        <v>2</v>
      </c>
      <c r="AS661" s="5">
        <v>0.88136574074074081</v>
      </c>
      <c r="AT661" s="4">
        <v>47.159623000000003</v>
      </c>
      <c r="AU661" s="4">
        <v>-88.490699000000006</v>
      </c>
      <c r="AV661" s="4">
        <v>317</v>
      </c>
      <c r="AW661" s="4">
        <v>31.9</v>
      </c>
      <c r="AX661" s="4">
        <v>12</v>
      </c>
      <c r="AY661" s="4">
        <v>9</v>
      </c>
      <c r="AZ661" s="4" t="s">
        <v>418</v>
      </c>
      <c r="BA661" s="4">
        <v>1.7</v>
      </c>
      <c r="BB661" s="4">
        <v>1.3</v>
      </c>
      <c r="BC661" s="4">
        <v>2.6</v>
      </c>
      <c r="BD661" s="4">
        <v>14.063000000000001</v>
      </c>
      <c r="BE661" s="4">
        <v>14.19</v>
      </c>
      <c r="BF661" s="4">
        <v>1.01</v>
      </c>
      <c r="BG661" s="4">
        <v>14.811</v>
      </c>
      <c r="BH661" s="4">
        <v>2864.75</v>
      </c>
      <c r="BI661" s="4">
        <v>88.221999999999994</v>
      </c>
      <c r="BJ661" s="4">
        <v>20.224</v>
      </c>
      <c r="BK661" s="4">
        <v>0.72399999999999998</v>
      </c>
      <c r="BL661" s="4">
        <v>20.948</v>
      </c>
      <c r="BM661" s="4">
        <v>16.212</v>
      </c>
      <c r="BN661" s="4">
        <v>0.58099999999999996</v>
      </c>
      <c r="BO661" s="4">
        <v>16.792999999999999</v>
      </c>
      <c r="BP661" s="4">
        <v>9.7530999999999999</v>
      </c>
      <c r="BT661" s="4">
        <v>29.521000000000001</v>
      </c>
      <c r="BU661" s="4">
        <v>0.41985699999999998</v>
      </c>
      <c r="BV661" s="4">
        <v>-5</v>
      </c>
      <c r="BW661" s="4">
        <v>0.57855100000000004</v>
      </c>
      <c r="BX661" s="4">
        <v>10.260256</v>
      </c>
      <c r="BY661" s="4">
        <v>11.686730000000001</v>
      </c>
    </row>
    <row r="662" spans="1:77">
      <c r="A662" s="2">
        <v>42438</v>
      </c>
      <c r="B662" s="28">
        <v>0.67346581018518525</v>
      </c>
      <c r="C662" s="4">
        <v>14.037000000000001</v>
      </c>
      <c r="D662" s="4">
        <v>0.93979999999999997</v>
      </c>
      <c r="E662" s="4" t="s">
        <v>155</v>
      </c>
      <c r="F662" s="4">
        <v>9397.7683849999994</v>
      </c>
      <c r="G662" s="4">
        <v>730.5</v>
      </c>
      <c r="H662" s="4">
        <v>31.5</v>
      </c>
      <c r="I662" s="4">
        <v>1432</v>
      </c>
      <c r="K662" s="4">
        <v>0.2</v>
      </c>
      <c r="L662" s="4">
        <v>0.86919999999999997</v>
      </c>
      <c r="M662" s="4">
        <v>12.200900000000001</v>
      </c>
      <c r="N662" s="4">
        <v>0.81689999999999996</v>
      </c>
      <c r="O662" s="4">
        <v>634.95050000000003</v>
      </c>
      <c r="P662" s="4">
        <v>27.379799999999999</v>
      </c>
      <c r="Q662" s="4">
        <v>662.3</v>
      </c>
      <c r="R662" s="4">
        <v>509.00830000000002</v>
      </c>
      <c r="S662" s="4">
        <v>21.949000000000002</v>
      </c>
      <c r="T662" s="4">
        <v>531</v>
      </c>
      <c r="U662" s="4">
        <v>1432.0440000000001</v>
      </c>
      <c r="X662" s="4">
        <v>0</v>
      </c>
      <c r="Y662" s="4">
        <v>0.17380000000000001</v>
      </c>
      <c r="Z662" s="4" t="s">
        <v>377</v>
      </c>
      <c r="AA662" s="4">
        <v>0</v>
      </c>
      <c r="AB662" s="4">
        <v>11.7</v>
      </c>
      <c r="AC662" s="4">
        <v>846</v>
      </c>
      <c r="AD662" s="4">
        <v>866</v>
      </c>
      <c r="AE662" s="4">
        <v>829</v>
      </c>
      <c r="AF662" s="4">
        <v>88</v>
      </c>
      <c r="AG662" s="4">
        <v>22.36</v>
      </c>
      <c r="AH662" s="4">
        <v>0.51</v>
      </c>
      <c r="AI662" s="4">
        <v>977</v>
      </c>
      <c r="AJ662" s="4">
        <v>-1</v>
      </c>
      <c r="AK662" s="4">
        <v>0</v>
      </c>
      <c r="AL662" s="4">
        <v>22</v>
      </c>
      <c r="AM662" s="4">
        <v>190</v>
      </c>
      <c r="AN662" s="4">
        <v>188.6</v>
      </c>
      <c r="AO662" s="4">
        <v>2.7</v>
      </c>
      <c r="AP662" s="4">
        <v>195</v>
      </c>
      <c r="AQ662" s="4" t="s">
        <v>155</v>
      </c>
      <c r="AR662" s="4">
        <v>2</v>
      </c>
      <c r="AS662" s="5">
        <v>0.88137731481481485</v>
      </c>
      <c r="AT662" s="4">
        <v>47.159498999999997</v>
      </c>
      <c r="AU662" s="4">
        <v>-88.490666000000004</v>
      </c>
      <c r="AV662" s="4">
        <v>316.2</v>
      </c>
      <c r="AW662" s="4">
        <v>31.8</v>
      </c>
      <c r="AX662" s="4">
        <v>12</v>
      </c>
      <c r="AY662" s="4">
        <v>9</v>
      </c>
      <c r="AZ662" s="4" t="s">
        <v>418</v>
      </c>
      <c r="BA662" s="4">
        <v>1.83</v>
      </c>
      <c r="BB662" s="4">
        <v>1.625</v>
      </c>
      <c r="BC662" s="4">
        <v>2.9249999999999998</v>
      </c>
      <c r="BD662" s="4">
        <v>14.063000000000001</v>
      </c>
      <c r="BE662" s="4">
        <v>13.98</v>
      </c>
      <c r="BF662" s="4">
        <v>0.99</v>
      </c>
      <c r="BG662" s="4">
        <v>15.048</v>
      </c>
      <c r="BH662" s="4">
        <v>2811.5120000000002</v>
      </c>
      <c r="BI662" s="4">
        <v>119.804</v>
      </c>
      <c r="BJ662" s="4">
        <v>15.321999999999999</v>
      </c>
      <c r="BK662" s="4">
        <v>0.66100000000000003</v>
      </c>
      <c r="BL662" s="4">
        <v>15.983000000000001</v>
      </c>
      <c r="BM662" s="4">
        <v>12.282999999999999</v>
      </c>
      <c r="BN662" s="4">
        <v>0.53</v>
      </c>
      <c r="BO662" s="4">
        <v>12.813000000000001</v>
      </c>
      <c r="BP662" s="4">
        <v>10.911899999999999</v>
      </c>
      <c r="BT662" s="4">
        <v>29.126999999999999</v>
      </c>
      <c r="BU662" s="4">
        <v>0.37891999999999998</v>
      </c>
      <c r="BV662" s="4">
        <v>-5</v>
      </c>
      <c r="BW662" s="4">
        <v>0.58175500000000002</v>
      </c>
      <c r="BX662" s="4">
        <v>9.2598579999999995</v>
      </c>
      <c r="BY662" s="4">
        <v>11.751450999999999</v>
      </c>
    </row>
    <row r="663" spans="1:77">
      <c r="A663" s="2">
        <v>42438</v>
      </c>
      <c r="B663" s="28">
        <v>0.67347738425925929</v>
      </c>
      <c r="C663" s="4">
        <v>14.13</v>
      </c>
      <c r="D663" s="4">
        <v>0.5504</v>
      </c>
      <c r="E663" s="4" t="s">
        <v>155</v>
      </c>
      <c r="F663" s="4">
        <v>5504</v>
      </c>
      <c r="G663" s="4">
        <v>608.70000000000005</v>
      </c>
      <c r="H663" s="4">
        <v>31.5</v>
      </c>
      <c r="I663" s="4">
        <v>1120.4000000000001</v>
      </c>
      <c r="K663" s="4">
        <v>0.2</v>
      </c>
      <c r="L663" s="4">
        <v>0.87219999999999998</v>
      </c>
      <c r="M663" s="4">
        <v>12.3245</v>
      </c>
      <c r="N663" s="4">
        <v>0.48010000000000003</v>
      </c>
      <c r="O663" s="4">
        <v>530.94259999999997</v>
      </c>
      <c r="P663" s="4">
        <v>27.4755</v>
      </c>
      <c r="Q663" s="4">
        <v>558.4</v>
      </c>
      <c r="R663" s="4">
        <v>425.63029999999998</v>
      </c>
      <c r="S663" s="4">
        <v>22.025700000000001</v>
      </c>
      <c r="T663" s="4">
        <v>447.7</v>
      </c>
      <c r="U663" s="4">
        <v>1120.3919000000001</v>
      </c>
      <c r="X663" s="4">
        <v>0</v>
      </c>
      <c r="Y663" s="4">
        <v>0.1744</v>
      </c>
      <c r="Z663" s="4" t="s">
        <v>377</v>
      </c>
      <c r="AA663" s="4">
        <v>0</v>
      </c>
      <c r="AB663" s="4">
        <v>11.7</v>
      </c>
      <c r="AC663" s="4">
        <v>844</v>
      </c>
      <c r="AD663" s="4">
        <v>864</v>
      </c>
      <c r="AE663" s="4">
        <v>827</v>
      </c>
      <c r="AF663" s="4">
        <v>88</v>
      </c>
      <c r="AG663" s="4">
        <v>22.36</v>
      </c>
      <c r="AH663" s="4">
        <v>0.51</v>
      </c>
      <c r="AI663" s="4">
        <v>977</v>
      </c>
      <c r="AJ663" s="4">
        <v>-1</v>
      </c>
      <c r="AK663" s="4">
        <v>0</v>
      </c>
      <c r="AL663" s="4">
        <v>22</v>
      </c>
      <c r="AM663" s="4">
        <v>190.6</v>
      </c>
      <c r="AN663" s="4">
        <v>189.6</v>
      </c>
      <c r="AO663" s="4">
        <v>2.8</v>
      </c>
      <c r="AP663" s="4">
        <v>195</v>
      </c>
      <c r="AQ663" s="4" t="s">
        <v>155</v>
      </c>
      <c r="AR663" s="4">
        <v>2</v>
      </c>
      <c r="AS663" s="5">
        <v>0.88138888888888889</v>
      </c>
      <c r="AT663" s="4">
        <v>47.159419</v>
      </c>
      <c r="AU663" s="4">
        <v>-88.490464000000003</v>
      </c>
      <c r="AV663" s="4">
        <v>316.10000000000002</v>
      </c>
      <c r="AW663" s="4">
        <v>33.6</v>
      </c>
      <c r="AX663" s="4">
        <v>12</v>
      </c>
      <c r="AY663" s="4">
        <v>9</v>
      </c>
      <c r="AZ663" s="4" t="s">
        <v>418</v>
      </c>
      <c r="BA663" s="4">
        <v>1.9</v>
      </c>
      <c r="BB663" s="4">
        <v>1.93</v>
      </c>
      <c r="BC663" s="4">
        <v>3.165</v>
      </c>
      <c r="BD663" s="4">
        <v>14.063000000000001</v>
      </c>
      <c r="BE663" s="4">
        <v>14.33</v>
      </c>
      <c r="BF663" s="4">
        <v>1.02</v>
      </c>
      <c r="BG663" s="4">
        <v>14.648</v>
      </c>
      <c r="BH663" s="4">
        <v>2893.8969999999999</v>
      </c>
      <c r="BI663" s="4">
        <v>71.747</v>
      </c>
      <c r="BJ663" s="4">
        <v>13.055999999999999</v>
      </c>
      <c r="BK663" s="4">
        <v>0.67600000000000005</v>
      </c>
      <c r="BL663" s="4">
        <v>13.731</v>
      </c>
      <c r="BM663" s="4">
        <v>10.465999999999999</v>
      </c>
      <c r="BN663" s="4">
        <v>0.54200000000000004</v>
      </c>
      <c r="BO663" s="4">
        <v>11.007999999999999</v>
      </c>
      <c r="BP663" s="4">
        <v>8.6991999999999994</v>
      </c>
      <c r="BT663" s="4">
        <v>29.783999999999999</v>
      </c>
      <c r="BU663" s="4">
        <v>0.34520400000000001</v>
      </c>
      <c r="BV663" s="4">
        <v>-5</v>
      </c>
      <c r="BW663" s="4">
        <v>0.58234699999999995</v>
      </c>
      <c r="BX663" s="4">
        <v>8.4359230000000007</v>
      </c>
      <c r="BY663" s="4">
        <v>11.763408999999999</v>
      </c>
    </row>
    <row r="664" spans="1:77">
      <c r="A664" s="2">
        <v>42438</v>
      </c>
      <c r="B664" s="28">
        <v>0.67348895833333333</v>
      </c>
      <c r="C664" s="4">
        <v>14.013999999999999</v>
      </c>
      <c r="D664" s="4">
        <v>1.0923</v>
      </c>
      <c r="E664" s="4" t="s">
        <v>155</v>
      </c>
      <c r="F664" s="4">
        <v>10922.859560000001</v>
      </c>
      <c r="G664" s="4">
        <v>473.5</v>
      </c>
      <c r="H664" s="4">
        <v>31.5</v>
      </c>
      <c r="I664" s="4">
        <v>858.9</v>
      </c>
      <c r="K664" s="4">
        <v>0.2</v>
      </c>
      <c r="L664" s="4">
        <v>0.86860000000000004</v>
      </c>
      <c r="M664" s="4">
        <v>12.1732</v>
      </c>
      <c r="N664" s="4">
        <v>0.94879999999999998</v>
      </c>
      <c r="O664" s="4">
        <v>411.28719999999998</v>
      </c>
      <c r="P664" s="4">
        <v>27.3614</v>
      </c>
      <c r="Q664" s="4">
        <v>438.6</v>
      </c>
      <c r="R664" s="4">
        <v>329.70850000000002</v>
      </c>
      <c r="S664" s="4">
        <v>21.9343</v>
      </c>
      <c r="T664" s="4">
        <v>351.6</v>
      </c>
      <c r="U664" s="4">
        <v>858.88919999999996</v>
      </c>
      <c r="X664" s="4">
        <v>0</v>
      </c>
      <c r="Y664" s="4">
        <v>0.17369999999999999</v>
      </c>
      <c r="Z664" s="4" t="s">
        <v>377</v>
      </c>
      <c r="AA664" s="4">
        <v>0</v>
      </c>
      <c r="AB664" s="4">
        <v>11.7</v>
      </c>
      <c r="AC664" s="4">
        <v>843</v>
      </c>
      <c r="AD664" s="4">
        <v>862</v>
      </c>
      <c r="AE664" s="4">
        <v>825</v>
      </c>
      <c r="AF664" s="4">
        <v>88</v>
      </c>
      <c r="AG664" s="4">
        <v>22.36</v>
      </c>
      <c r="AH664" s="4">
        <v>0.51</v>
      </c>
      <c r="AI664" s="4">
        <v>977</v>
      </c>
      <c r="AJ664" s="4">
        <v>-1</v>
      </c>
      <c r="AK664" s="4">
        <v>0</v>
      </c>
      <c r="AL664" s="4">
        <v>22</v>
      </c>
      <c r="AM664" s="4">
        <v>191</v>
      </c>
      <c r="AN664" s="4">
        <v>190</v>
      </c>
      <c r="AO664" s="4">
        <v>2.8</v>
      </c>
      <c r="AP664" s="4">
        <v>195</v>
      </c>
      <c r="AQ664" s="4" t="s">
        <v>155</v>
      </c>
      <c r="AR664" s="4">
        <v>2</v>
      </c>
      <c r="AS664" s="5">
        <v>0.88140046296296293</v>
      </c>
      <c r="AT664" s="4">
        <v>47.159399999999998</v>
      </c>
      <c r="AU664" s="4">
        <v>-88.490359999999995</v>
      </c>
      <c r="AV664" s="4">
        <v>316.10000000000002</v>
      </c>
      <c r="AW664" s="4">
        <v>34.6</v>
      </c>
      <c r="AX664" s="4">
        <v>12</v>
      </c>
      <c r="AY664" s="4">
        <v>9</v>
      </c>
      <c r="AZ664" s="4" t="s">
        <v>418</v>
      </c>
      <c r="BA664" s="4">
        <v>1.9</v>
      </c>
      <c r="BB664" s="4">
        <v>2</v>
      </c>
      <c r="BC664" s="4">
        <v>3.2</v>
      </c>
      <c r="BD664" s="4">
        <v>14.063000000000001</v>
      </c>
      <c r="BE664" s="4">
        <v>13.91</v>
      </c>
      <c r="BF664" s="4">
        <v>0.99</v>
      </c>
      <c r="BG664" s="4">
        <v>15.125999999999999</v>
      </c>
      <c r="BH664" s="4">
        <v>2795.13</v>
      </c>
      <c r="BI664" s="4">
        <v>138.65700000000001</v>
      </c>
      <c r="BJ664" s="4">
        <v>9.89</v>
      </c>
      <c r="BK664" s="4">
        <v>0.65800000000000003</v>
      </c>
      <c r="BL664" s="4">
        <v>10.548</v>
      </c>
      <c r="BM664" s="4">
        <v>7.9279999999999999</v>
      </c>
      <c r="BN664" s="4">
        <v>0.52700000000000002</v>
      </c>
      <c r="BO664" s="4">
        <v>8.4550000000000001</v>
      </c>
      <c r="BP664" s="4">
        <v>6.5213000000000001</v>
      </c>
      <c r="BT664" s="4">
        <v>29.004000000000001</v>
      </c>
      <c r="BU664" s="4">
        <v>0.29906300000000002</v>
      </c>
      <c r="BV664" s="4">
        <v>-5</v>
      </c>
      <c r="BW664" s="4">
        <v>0.57989800000000002</v>
      </c>
      <c r="BX664" s="4">
        <v>7.3083520000000002</v>
      </c>
      <c r="BY664" s="4">
        <v>11.713939999999999</v>
      </c>
    </row>
    <row r="665" spans="1:77">
      <c r="A665" s="2">
        <v>42438</v>
      </c>
      <c r="B665" s="28">
        <v>0.67350053240740737</v>
      </c>
      <c r="C665" s="4">
        <v>13.226000000000001</v>
      </c>
      <c r="D665" s="4">
        <v>2.5352000000000001</v>
      </c>
      <c r="E665" s="4" t="s">
        <v>155</v>
      </c>
      <c r="F665" s="4">
        <v>25352.352941000001</v>
      </c>
      <c r="G665" s="4">
        <v>347.9</v>
      </c>
      <c r="H665" s="4">
        <v>31.5</v>
      </c>
      <c r="I665" s="4">
        <v>948.1</v>
      </c>
      <c r="K665" s="4">
        <v>0.2</v>
      </c>
      <c r="L665" s="4">
        <v>0.86170000000000002</v>
      </c>
      <c r="M665" s="4">
        <v>11.397600000000001</v>
      </c>
      <c r="N665" s="4">
        <v>2.1846999999999999</v>
      </c>
      <c r="O665" s="4">
        <v>299.76979999999998</v>
      </c>
      <c r="P665" s="4">
        <v>27.1448</v>
      </c>
      <c r="Q665" s="4">
        <v>326.89999999999998</v>
      </c>
      <c r="R665" s="4">
        <v>240.31059999999999</v>
      </c>
      <c r="S665" s="4">
        <v>21.7606</v>
      </c>
      <c r="T665" s="4">
        <v>262.10000000000002</v>
      </c>
      <c r="U665" s="4">
        <v>948.1078</v>
      </c>
      <c r="X665" s="4">
        <v>0</v>
      </c>
      <c r="Y665" s="4">
        <v>0.17230000000000001</v>
      </c>
      <c r="Z665" s="4" t="s">
        <v>377</v>
      </c>
      <c r="AA665" s="4">
        <v>0</v>
      </c>
      <c r="AB665" s="4">
        <v>11.7</v>
      </c>
      <c r="AC665" s="4">
        <v>844</v>
      </c>
      <c r="AD665" s="4">
        <v>863</v>
      </c>
      <c r="AE665" s="4">
        <v>826</v>
      </c>
      <c r="AF665" s="4">
        <v>88</v>
      </c>
      <c r="AG665" s="4">
        <v>22.36</v>
      </c>
      <c r="AH665" s="4">
        <v>0.51</v>
      </c>
      <c r="AI665" s="4">
        <v>977</v>
      </c>
      <c r="AJ665" s="4">
        <v>-1</v>
      </c>
      <c r="AK665" s="4">
        <v>0</v>
      </c>
      <c r="AL665" s="4">
        <v>22</v>
      </c>
      <c r="AM665" s="4">
        <v>191</v>
      </c>
      <c r="AN665" s="4">
        <v>189.4</v>
      </c>
      <c r="AO665" s="4">
        <v>2.7</v>
      </c>
      <c r="AP665" s="4">
        <v>195</v>
      </c>
      <c r="AQ665" s="4" t="s">
        <v>155</v>
      </c>
      <c r="AR665" s="4">
        <v>2</v>
      </c>
      <c r="AS665" s="5">
        <v>0.88140046296296293</v>
      </c>
      <c r="AT665" s="4">
        <v>47.159270999999997</v>
      </c>
      <c r="AU665" s="4">
        <v>-88.490154000000004</v>
      </c>
      <c r="AV665" s="4">
        <v>315.8</v>
      </c>
      <c r="AW665" s="4">
        <v>35.4</v>
      </c>
      <c r="AX665" s="4">
        <v>12</v>
      </c>
      <c r="AY665" s="4">
        <v>9</v>
      </c>
      <c r="AZ665" s="4" t="s">
        <v>418</v>
      </c>
      <c r="BA665" s="4">
        <v>1.7050000000000001</v>
      </c>
      <c r="BB665" s="4">
        <v>2</v>
      </c>
      <c r="BC665" s="4">
        <v>2.81</v>
      </c>
      <c r="BD665" s="4">
        <v>14.063000000000001</v>
      </c>
      <c r="BE665" s="4">
        <v>13.18</v>
      </c>
      <c r="BF665" s="4">
        <v>0.94</v>
      </c>
      <c r="BG665" s="4">
        <v>16.044</v>
      </c>
      <c r="BH665" s="4">
        <v>2526.9450000000002</v>
      </c>
      <c r="BI665" s="4">
        <v>308.28699999999998</v>
      </c>
      <c r="BJ665" s="4">
        <v>6.96</v>
      </c>
      <c r="BK665" s="4">
        <v>0.63</v>
      </c>
      <c r="BL665" s="4">
        <v>7.59</v>
      </c>
      <c r="BM665" s="4">
        <v>5.5789999999999997</v>
      </c>
      <c r="BN665" s="4">
        <v>0.505</v>
      </c>
      <c r="BO665" s="4">
        <v>6.085</v>
      </c>
      <c r="BP665" s="4">
        <v>6.9508999999999999</v>
      </c>
      <c r="BT665" s="4">
        <v>27.783999999999999</v>
      </c>
      <c r="BU665" s="4">
        <v>0.22972500000000001</v>
      </c>
      <c r="BV665" s="4">
        <v>-5</v>
      </c>
      <c r="BW665" s="4">
        <v>0.577349</v>
      </c>
      <c r="BX665" s="4">
        <v>5.613912</v>
      </c>
      <c r="BY665" s="4">
        <v>11.662443</v>
      </c>
    </row>
    <row r="666" spans="1:77">
      <c r="A666" s="2">
        <v>42438</v>
      </c>
      <c r="B666" s="28">
        <v>0.67351210648148152</v>
      </c>
      <c r="C666" s="4">
        <v>11.792</v>
      </c>
      <c r="D666" s="4">
        <v>4.4374000000000002</v>
      </c>
      <c r="E666" s="4" t="s">
        <v>155</v>
      </c>
      <c r="F666" s="4">
        <v>44374.429530000001</v>
      </c>
      <c r="G666" s="4">
        <v>162.80000000000001</v>
      </c>
      <c r="H666" s="4">
        <v>31.5</v>
      </c>
      <c r="I666" s="4">
        <v>2001.6</v>
      </c>
      <c r="K666" s="4">
        <v>0.2</v>
      </c>
      <c r="L666" s="4">
        <v>0.85440000000000005</v>
      </c>
      <c r="M666" s="4">
        <v>10.075200000000001</v>
      </c>
      <c r="N666" s="4">
        <v>3.7915000000000001</v>
      </c>
      <c r="O666" s="4">
        <v>139.10310000000001</v>
      </c>
      <c r="P666" s="4">
        <v>26.914899999999999</v>
      </c>
      <c r="Q666" s="4">
        <v>166</v>
      </c>
      <c r="R666" s="4">
        <v>111.5121</v>
      </c>
      <c r="S666" s="4">
        <v>21.5764</v>
      </c>
      <c r="T666" s="4">
        <v>133.1</v>
      </c>
      <c r="U666" s="4">
        <v>2001.5509999999999</v>
      </c>
      <c r="X666" s="4">
        <v>0</v>
      </c>
      <c r="Y666" s="4">
        <v>0.1709</v>
      </c>
      <c r="Z666" s="4" t="s">
        <v>377</v>
      </c>
      <c r="AA666" s="4">
        <v>0</v>
      </c>
      <c r="AB666" s="4">
        <v>11.7</v>
      </c>
      <c r="AC666" s="4">
        <v>845</v>
      </c>
      <c r="AD666" s="4">
        <v>866</v>
      </c>
      <c r="AE666" s="4">
        <v>826</v>
      </c>
      <c r="AF666" s="4">
        <v>88</v>
      </c>
      <c r="AG666" s="4">
        <v>22.36</v>
      </c>
      <c r="AH666" s="4">
        <v>0.51</v>
      </c>
      <c r="AI666" s="4">
        <v>977</v>
      </c>
      <c r="AJ666" s="4">
        <v>-1</v>
      </c>
      <c r="AK666" s="4">
        <v>0</v>
      </c>
      <c r="AL666" s="4">
        <v>22</v>
      </c>
      <c r="AM666" s="4">
        <v>191</v>
      </c>
      <c r="AN666" s="4">
        <v>189.6</v>
      </c>
      <c r="AO666" s="4">
        <v>2.6</v>
      </c>
      <c r="AP666" s="4">
        <v>195</v>
      </c>
      <c r="AQ666" s="4" t="s">
        <v>155</v>
      </c>
      <c r="AR666" s="4">
        <v>2</v>
      </c>
      <c r="AS666" s="5">
        <v>0.88142361111111101</v>
      </c>
      <c r="AT666" s="4">
        <v>47.159202000000001</v>
      </c>
      <c r="AU666" s="4">
        <v>-88.490043</v>
      </c>
      <c r="AV666" s="4">
        <v>315.60000000000002</v>
      </c>
      <c r="AW666" s="4">
        <v>35.799999999999997</v>
      </c>
      <c r="AX666" s="4">
        <v>12</v>
      </c>
      <c r="AY666" s="4">
        <v>8</v>
      </c>
      <c r="AZ666" s="4" t="s">
        <v>429</v>
      </c>
      <c r="BA666" s="4">
        <v>1.6</v>
      </c>
      <c r="BB666" s="4">
        <v>2</v>
      </c>
      <c r="BC666" s="4">
        <v>2.6</v>
      </c>
      <c r="BD666" s="4">
        <v>14.063000000000001</v>
      </c>
      <c r="BE666" s="4">
        <v>12.49</v>
      </c>
      <c r="BF666" s="4">
        <v>0.89</v>
      </c>
      <c r="BG666" s="4">
        <v>17.035</v>
      </c>
      <c r="BH666" s="4">
        <v>2171.64</v>
      </c>
      <c r="BI666" s="4">
        <v>520.149</v>
      </c>
      <c r="BJ666" s="4">
        <v>3.14</v>
      </c>
      <c r="BK666" s="4">
        <v>0.60799999999999998</v>
      </c>
      <c r="BL666" s="4">
        <v>3.7469999999999999</v>
      </c>
      <c r="BM666" s="4">
        <v>2.5169999999999999</v>
      </c>
      <c r="BN666" s="4">
        <v>0.48699999999999999</v>
      </c>
      <c r="BO666" s="4">
        <v>3.004</v>
      </c>
      <c r="BP666" s="4">
        <v>14.2659</v>
      </c>
      <c r="BT666" s="4">
        <v>26.782</v>
      </c>
      <c r="BU666" s="4">
        <v>0.173619</v>
      </c>
      <c r="BV666" s="4">
        <v>-5</v>
      </c>
      <c r="BW666" s="4">
        <v>0.57489900000000005</v>
      </c>
      <c r="BX666" s="4">
        <v>4.2428049999999997</v>
      </c>
      <c r="BY666" s="4">
        <v>11.612958000000001</v>
      </c>
    </row>
    <row r="667" spans="1:77">
      <c r="A667" s="2">
        <v>42438</v>
      </c>
      <c r="B667" s="28">
        <v>0.67352368055555545</v>
      </c>
      <c r="C667" s="4">
        <v>10.462999999999999</v>
      </c>
      <c r="D667" s="4">
        <v>6.2504999999999997</v>
      </c>
      <c r="E667" s="4" t="s">
        <v>155</v>
      </c>
      <c r="F667" s="4">
        <v>62505.236123000002</v>
      </c>
      <c r="G667" s="4">
        <v>115.7</v>
      </c>
      <c r="H667" s="4">
        <v>31.5</v>
      </c>
      <c r="I667" s="4">
        <v>8105.4</v>
      </c>
      <c r="K667" s="4">
        <v>0.2</v>
      </c>
      <c r="L667" s="4">
        <v>0.8417</v>
      </c>
      <c r="M667" s="4">
        <v>8.8069000000000006</v>
      </c>
      <c r="N667" s="4">
        <v>5.2610999999999999</v>
      </c>
      <c r="O667" s="4">
        <v>97.404300000000006</v>
      </c>
      <c r="P667" s="4">
        <v>26.5139</v>
      </c>
      <c r="Q667" s="4">
        <v>123.9</v>
      </c>
      <c r="R667" s="4">
        <v>78.084199999999996</v>
      </c>
      <c r="S667" s="4">
        <v>21.254899999999999</v>
      </c>
      <c r="T667" s="4">
        <v>99.3</v>
      </c>
      <c r="U667" s="4">
        <v>8105.4282000000003</v>
      </c>
      <c r="X667" s="4">
        <v>0</v>
      </c>
      <c r="Y667" s="4">
        <v>0.16830000000000001</v>
      </c>
      <c r="Z667" s="4" t="s">
        <v>377</v>
      </c>
      <c r="AA667" s="4">
        <v>0</v>
      </c>
      <c r="AB667" s="4">
        <v>11.7</v>
      </c>
      <c r="AC667" s="4">
        <v>847</v>
      </c>
      <c r="AD667" s="4">
        <v>867</v>
      </c>
      <c r="AE667" s="4">
        <v>828</v>
      </c>
      <c r="AF667" s="4">
        <v>88</v>
      </c>
      <c r="AG667" s="4">
        <v>22.36</v>
      </c>
      <c r="AH667" s="4">
        <v>0.51</v>
      </c>
      <c r="AI667" s="4">
        <v>977</v>
      </c>
      <c r="AJ667" s="4">
        <v>-1</v>
      </c>
      <c r="AK667" s="4">
        <v>0</v>
      </c>
      <c r="AL667" s="4">
        <v>22</v>
      </c>
      <c r="AM667" s="4">
        <v>191</v>
      </c>
      <c r="AN667" s="4">
        <v>190</v>
      </c>
      <c r="AO667" s="4">
        <v>2.7</v>
      </c>
      <c r="AP667" s="4">
        <v>195</v>
      </c>
      <c r="AQ667" s="4" t="s">
        <v>155</v>
      </c>
      <c r="AR667" s="4">
        <v>2</v>
      </c>
      <c r="AS667" s="5">
        <v>0.88142361111111101</v>
      </c>
      <c r="AT667" s="4">
        <v>47.159067</v>
      </c>
      <c r="AU667" s="4">
        <v>-88.489849000000007</v>
      </c>
      <c r="AV667" s="4">
        <v>315.5</v>
      </c>
      <c r="AW667" s="4">
        <v>35.5</v>
      </c>
      <c r="AX667" s="4">
        <v>12</v>
      </c>
      <c r="AY667" s="4">
        <v>8</v>
      </c>
      <c r="AZ667" s="4" t="s">
        <v>429</v>
      </c>
      <c r="BA667" s="4">
        <v>1.6</v>
      </c>
      <c r="BB667" s="4">
        <v>2</v>
      </c>
      <c r="BC667" s="4">
        <v>2.6</v>
      </c>
      <c r="BD667" s="4">
        <v>14.063000000000001</v>
      </c>
      <c r="BE667" s="4">
        <v>11.41</v>
      </c>
      <c r="BF667" s="4">
        <v>0.81</v>
      </c>
      <c r="BG667" s="4">
        <v>18.805</v>
      </c>
      <c r="BH667" s="4">
        <v>1794.405</v>
      </c>
      <c r="BI667" s="4">
        <v>682.26499999999999</v>
      </c>
      <c r="BJ667" s="4">
        <v>2.0779999999999998</v>
      </c>
      <c r="BK667" s="4">
        <v>0.56599999999999995</v>
      </c>
      <c r="BL667" s="4">
        <v>2.6440000000000001</v>
      </c>
      <c r="BM667" s="4">
        <v>1.6659999999999999</v>
      </c>
      <c r="BN667" s="4">
        <v>0.45400000000000001</v>
      </c>
      <c r="BO667" s="4">
        <v>2.12</v>
      </c>
      <c r="BP667" s="4">
        <v>54.609400000000001</v>
      </c>
      <c r="BT667" s="4">
        <v>24.94</v>
      </c>
      <c r="BU667" s="4">
        <v>0.14193900000000001</v>
      </c>
      <c r="BV667" s="4">
        <v>-5</v>
      </c>
      <c r="BW667" s="4">
        <v>0.57675500000000002</v>
      </c>
      <c r="BX667" s="4">
        <v>3.4686349999999999</v>
      </c>
      <c r="BY667" s="4">
        <v>11.650451</v>
      </c>
    </row>
    <row r="668" spans="1:77">
      <c r="A668" s="2">
        <v>42438</v>
      </c>
      <c r="B668" s="28">
        <v>0.6735352546296296</v>
      </c>
      <c r="C668" s="4">
        <v>10.137</v>
      </c>
      <c r="D668" s="4">
        <v>7.4038000000000004</v>
      </c>
      <c r="E668" s="4" t="s">
        <v>155</v>
      </c>
      <c r="F668" s="4">
        <v>74037.961888999998</v>
      </c>
      <c r="G668" s="4">
        <v>115.5</v>
      </c>
      <c r="H668" s="4">
        <v>31.9</v>
      </c>
      <c r="I668" s="4">
        <v>11524.4</v>
      </c>
      <c r="K668" s="4">
        <v>0.28999999999999998</v>
      </c>
      <c r="L668" s="4">
        <v>0.82969999999999999</v>
      </c>
      <c r="M668" s="4">
        <v>8.4110999999999994</v>
      </c>
      <c r="N668" s="4">
        <v>6.1432000000000002</v>
      </c>
      <c r="O668" s="4">
        <v>95.809700000000007</v>
      </c>
      <c r="P668" s="4">
        <v>26.461099999999998</v>
      </c>
      <c r="Q668" s="4">
        <v>122.3</v>
      </c>
      <c r="R668" s="4">
        <v>76.805899999999994</v>
      </c>
      <c r="S668" s="4">
        <v>21.212599999999998</v>
      </c>
      <c r="T668" s="4">
        <v>98</v>
      </c>
      <c r="U668" s="4">
        <v>11524.4043</v>
      </c>
      <c r="X668" s="4">
        <v>0</v>
      </c>
      <c r="Y668" s="4">
        <v>0.23910000000000001</v>
      </c>
      <c r="Z668" s="4" t="s">
        <v>377</v>
      </c>
      <c r="AA668" s="4">
        <v>0</v>
      </c>
      <c r="AB668" s="4">
        <v>11.7</v>
      </c>
      <c r="AC668" s="4">
        <v>849</v>
      </c>
      <c r="AD668" s="4">
        <v>869</v>
      </c>
      <c r="AE668" s="4">
        <v>833</v>
      </c>
      <c r="AF668" s="4">
        <v>88</v>
      </c>
      <c r="AG668" s="4">
        <v>22.36</v>
      </c>
      <c r="AH668" s="4">
        <v>0.51</v>
      </c>
      <c r="AI668" s="4">
        <v>977</v>
      </c>
      <c r="AJ668" s="4">
        <v>-1</v>
      </c>
      <c r="AK668" s="4">
        <v>0</v>
      </c>
      <c r="AL668" s="4">
        <v>22</v>
      </c>
      <c r="AM668" s="4">
        <v>191</v>
      </c>
      <c r="AN668" s="4">
        <v>189.4</v>
      </c>
      <c r="AO668" s="4">
        <v>2.8</v>
      </c>
      <c r="AP668" s="4">
        <v>195</v>
      </c>
      <c r="AQ668" s="4" t="s">
        <v>155</v>
      </c>
      <c r="AR668" s="4">
        <v>2</v>
      </c>
      <c r="AS668" s="5">
        <v>0.8814467592592593</v>
      </c>
      <c r="AT668" s="4">
        <v>47.158954999999999</v>
      </c>
      <c r="AU668" s="4">
        <v>-88.489667999999995</v>
      </c>
      <c r="AV668" s="4">
        <v>315.3</v>
      </c>
      <c r="AW668" s="4">
        <v>31.7</v>
      </c>
      <c r="AX668" s="4">
        <v>12</v>
      </c>
      <c r="AY668" s="4">
        <v>6</v>
      </c>
      <c r="AZ668" s="4" t="s">
        <v>437</v>
      </c>
      <c r="BA668" s="4">
        <v>1.6</v>
      </c>
      <c r="BB668" s="4">
        <v>2</v>
      </c>
      <c r="BC668" s="4">
        <v>2.6</v>
      </c>
      <c r="BD668" s="4">
        <v>14.063000000000001</v>
      </c>
      <c r="BE668" s="4">
        <v>10.55</v>
      </c>
      <c r="BF668" s="4">
        <v>0.75</v>
      </c>
      <c r="BG668" s="4">
        <v>20.52</v>
      </c>
      <c r="BH668" s="4">
        <v>1623.154</v>
      </c>
      <c r="BI668" s="4">
        <v>754.53700000000003</v>
      </c>
      <c r="BJ668" s="4">
        <v>1.9359999999999999</v>
      </c>
      <c r="BK668" s="4">
        <v>0.53500000000000003</v>
      </c>
      <c r="BL668" s="4">
        <v>2.4710000000000001</v>
      </c>
      <c r="BM668" s="4">
        <v>1.552</v>
      </c>
      <c r="BN668" s="4">
        <v>0.42899999999999999</v>
      </c>
      <c r="BO668" s="4">
        <v>1.9810000000000001</v>
      </c>
      <c r="BP668" s="4">
        <v>73.539699999999996</v>
      </c>
      <c r="BT668" s="4">
        <v>33.548999999999999</v>
      </c>
      <c r="BU668" s="4">
        <v>0.112756</v>
      </c>
      <c r="BV668" s="4">
        <v>-5</v>
      </c>
      <c r="BW668" s="4">
        <v>0.57844899999999999</v>
      </c>
      <c r="BX668" s="4">
        <v>2.7554750000000001</v>
      </c>
      <c r="BY668" s="4">
        <v>11.684670000000001</v>
      </c>
    </row>
    <row r="669" spans="1:77">
      <c r="A669" s="2">
        <v>42438</v>
      </c>
      <c r="B669" s="28">
        <v>0.67354682870370375</v>
      </c>
      <c r="C669" s="4">
        <v>10.339</v>
      </c>
      <c r="D669" s="4">
        <v>6.4335000000000004</v>
      </c>
      <c r="E669" s="4" t="s">
        <v>155</v>
      </c>
      <c r="F669" s="4">
        <v>64335.25</v>
      </c>
      <c r="G669" s="4">
        <v>212.1</v>
      </c>
      <c r="H669" s="4">
        <v>39.5</v>
      </c>
      <c r="I669" s="4">
        <v>11524.8</v>
      </c>
      <c r="K669" s="4">
        <v>0.54</v>
      </c>
      <c r="L669" s="4">
        <v>0.83750000000000002</v>
      </c>
      <c r="M669" s="4">
        <v>8.6595999999999993</v>
      </c>
      <c r="N669" s="4">
        <v>5.3883999999999999</v>
      </c>
      <c r="O669" s="4">
        <v>177.61259999999999</v>
      </c>
      <c r="P669" s="4">
        <v>33.083100000000002</v>
      </c>
      <c r="Q669" s="4">
        <v>210.7</v>
      </c>
      <c r="R669" s="4">
        <v>142.38319999999999</v>
      </c>
      <c r="S669" s="4">
        <v>26.521100000000001</v>
      </c>
      <c r="T669" s="4">
        <v>168.9</v>
      </c>
      <c r="U669" s="4">
        <v>11524.8</v>
      </c>
      <c r="X669" s="4">
        <v>0</v>
      </c>
      <c r="Y669" s="4">
        <v>0.45140000000000002</v>
      </c>
      <c r="Z669" s="4" t="s">
        <v>377</v>
      </c>
      <c r="AA669" s="4">
        <v>0</v>
      </c>
      <c r="AB669" s="4">
        <v>11.7</v>
      </c>
      <c r="AC669" s="4">
        <v>850</v>
      </c>
      <c r="AD669" s="4">
        <v>870</v>
      </c>
      <c r="AE669" s="4">
        <v>836</v>
      </c>
      <c r="AF669" s="4">
        <v>88</v>
      </c>
      <c r="AG669" s="4">
        <v>22.36</v>
      </c>
      <c r="AH669" s="4">
        <v>0.51</v>
      </c>
      <c r="AI669" s="4">
        <v>977</v>
      </c>
      <c r="AJ669" s="4">
        <v>-1</v>
      </c>
      <c r="AK669" s="4">
        <v>0</v>
      </c>
      <c r="AL669" s="4">
        <v>22</v>
      </c>
      <c r="AM669" s="4">
        <v>191</v>
      </c>
      <c r="AN669" s="4">
        <v>189.6</v>
      </c>
      <c r="AO669" s="4">
        <v>2.8</v>
      </c>
      <c r="AP669" s="4">
        <v>195</v>
      </c>
      <c r="AQ669" s="4" t="s">
        <v>155</v>
      </c>
      <c r="AR669" s="4">
        <v>2</v>
      </c>
      <c r="AS669" s="5">
        <v>0.88145833333333334</v>
      </c>
      <c r="AT669" s="4">
        <v>47.158940999999999</v>
      </c>
      <c r="AU669" s="4">
        <v>-88.489604999999997</v>
      </c>
      <c r="AV669" s="4">
        <v>315.2</v>
      </c>
      <c r="AW669" s="4">
        <v>23.4</v>
      </c>
      <c r="AX669" s="4">
        <v>12</v>
      </c>
      <c r="AY669" s="4">
        <v>6</v>
      </c>
      <c r="AZ669" s="4" t="s">
        <v>437</v>
      </c>
      <c r="BA669" s="4">
        <v>1.7949999999999999</v>
      </c>
      <c r="BB669" s="4">
        <v>1.35</v>
      </c>
      <c r="BC669" s="4">
        <v>2.73</v>
      </c>
      <c r="BD669" s="4">
        <v>14.063000000000001</v>
      </c>
      <c r="BE669" s="4">
        <v>11.1</v>
      </c>
      <c r="BF669" s="4">
        <v>0.79</v>
      </c>
      <c r="BG669" s="4">
        <v>19.396000000000001</v>
      </c>
      <c r="BH669" s="4">
        <v>1726.931</v>
      </c>
      <c r="BI669" s="4">
        <v>683.93</v>
      </c>
      <c r="BJ669" s="4">
        <v>3.7090000000000001</v>
      </c>
      <c r="BK669" s="4">
        <v>0.69099999999999995</v>
      </c>
      <c r="BL669" s="4">
        <v>4.4000000000000004</v>
      </c>
      <c r="BM669" s="4">
        <v>2.9740000000000002</v>
      </c>
      <c r="BN669" s="4">
        <v>0.55400000000000005</v>
      </c>
      <c r="BO669" s="4">
        <v>3.5270000000000001</v>
      </c>
      <c r="BP669" s="4">
        <v>75.998699999999999</v>
      </c>
      <c r="BT669" s="4">
        <v>65.460999999999999</v>
      </c>
      <c r="BU669" s="4">
        <v>0.115591</v>
      </c>
      <c r="BV669" s="4">
        <v>-5</v>
      </c>
      <c r="BW669" s="4">
        <v>0.57855100000000004</v>
      </c>
      <c r="BX669" s="4">
        <v>2.8247550000000001</v>
      </c>
      <c r="BY669" s="4">
        <v>11.686730000000001</v>
      </c>
    </row>
    <row r="670" spans="1:77">
      <c r="A670" s="2">
        <v>42438</v>
      </c>
      <c r="B670" s="28">
        <v>0.67355840277777779</v>
      </c>
      <c r="C670" s="4">
        <v>11.023999999999999</v>
      </c>
      <c r="D670" s="4">
        <v>5.4368999999999996</v>
      </c>
      <c r="E670" s="4" t="s">
        <v>155</v>
      </c>
      <c r="F670" s="4">
        <v>54369.195205000004</v>
      </c>
      <c r="G670" s="4">
        <v>134.30000000000001</v>
      </c>
      <c r="H670" s="4">
        <v>39.700000000000003</v>
      </c>
      <c r="I670" s="4">
        <v>9900.9</v>
      </c>
      <c r="K670" s="4">
        <v>0.6</v>
      </c>
      <c r="L670" s="4">
        <v>0.84340000000000004</v>
      </c>
      <c r="M670" s="4">
        <v>9.2978000000000005</v>
      </c>
      <c r="N670" s="4">
        <v>4.5853999999999999</v>
      </c>
      <c r="O670" s="4">
        <v>113.2517</v>
      </c>
      <c r="P670" s="4">
        <v>33.482500000000002</v>
      </c>
      <c r="Q670" s="4">
        <v>146.69999999999999</v>
      </c>
      <c r="R670" s="4">
        <v>90.788300000000007</v>
      </c>
      <c r="S670" s="4">
        <v>26.8413</v>
      </c>
      <c r="T670" s="4">
        <v>117.6</v>
      </c>
      <c r="U670" s="4">
        <v>9900.9030000000002</v>
      </c>
      <c r="X670" s="4">
        <v>0</v>
      </c>
      <c r="Y670" s="4">
        <v>0.50600000000000001</v>
      </c>
      <c r="Z670" s="4" t="s">
        <v>377</v>
      </c>
      <c r="AA670" s="4">
        <v>0</v>
      </c>
      <c r="AB670" s="4">
        <v>11.8</v>
      </c>
      <c r="AC670" s="4">
        <v>849</v>
      </c>
      <c r="AD670" s="4">
        <v>867</v>
      </c>
      <c r="AE670" s="4">
        <v>837</v>
      </c>
      <c r="AF670" s="4">
        <v>88</v>
      </c>
      <c r="AG670" s="4">
        <v>22.36</v>
      </c>
      <c r="AH670" s="4">
        <v>0.51</v>
      </c>
      <c r="AI670" s="4">
        <v>977</v>
      </c>
      <c r="AJ670" s="4">
        <v>-1</v>
      </c>
      <c r="AK670" s="4">
        <v>0</v>
      </c>
      <c r="AL670" s="4">
        <v>22</v>
      </c>
      <c r="AM670" s="4">
        <v>191</v>
      </c>
      <c r="AN670" s="4">
        <v>190</v>
      </c>
      <c r="AO670" s="4">
        <v>2.8</v>
      </c>
      <c r="AP670" s="4">
        <v>195</v>
      </c>
      <c r="AQ670" s="4" t="s">
        <v>155</v>
      </c>
      <c r="AR670" s="4">
        <v>2</v>
      </c>
      <c r="AS670" s="5">
        <v>0.88146990740740738</v>
      </c>
      <c r="AT670" s="4">
        <v>47.158943999999998</v>
      </c>
      <c r="AU670" s="4">
        <v>-88.489587999999998</v>
      </c>
      <c r="AV670" s="4">
        <v>315.10000000000002</v>
      </c>
      <c r="AW670" s="4">
        <v>13.5</v>
      </c>
      <c r="AX670" s="4">
        <v>12</v>
      </c>
      <c r="AY670" s="4">
        <v>7</v>
      </c>
      <c r="AZ670" s="4" t="s">
        <v>438</v>
      </c>
      <c r="BA670" s="4">
        <v>1.9</v>
      </c>
      <c r="BB670" s="4">
        <v>1.1950000000000001</v>
      </c>
      <c r="BC670" s="4">
        <v>2.8650000000000002</v>
      </c>
      <c r="BD670" s="4">
        <v>14.063000000000001</v>
      </c>
      <c r="BE670" s="4">
        <v>11.54</v>
      </c>
      <c r="BF670" s="4">
        <v>0.82</v>
      </c>
      <c r="BG670" s="4">
        <v>18.568999999999999</v>
      </c>
      <c r="BH670" s="4">
        <v>1895.114</v>
      </c>
      <c r="BI670" s="4">
        <v>594.85500000000002</v>
      </c>
      <c r="BJ670" s="4">
        <v>2.4169999999999998</v>
      </c>
      <c r="BK670" s="4">
        <v>0.71499999999999997</v>
      </c>
      <c r="BL670" s="4">
        <v>3.1320000000000001</v>
      </c>
      <c r="BM670" s="4">
        <v>1.9379999999999999</v>
      </c>
      <c r="BN670" s="4">
        <v>0.57299999999999995</v>
      </c>
      <c r="BO670" s="4">
        <v>2.5110000000000001</v>
      </c>
      <c r="BP670" s="4">
        <v>66.730599999999995</v>
      </c>
      <c r="BT670" s="4">
        <v>74.995000000000005</v>
      </c>
      <c r="BU670" s="4">
        <v>0.13620399999999999</v>
      </c>
      <c r="BV670" s="4">
        <v>-5</v>
      </c>
      <c r="BW670" s="4">
        <v>0.58010200000000001</v>
      </c>
      <c r="BX670" s="4">
        <v>3.3284850000000001</v>
      </c>
      <c r="BY670" s="4">
        <v>11.718059999999999</v>
      </c>
    </row>
    <row r="671" spans="1:77">
      <c r="A671" s="2">
        <v>42438</v>
      </c>
      <c r="B671" s="28">
        <v>0.67356997685185183</v>
      </c>
      <c r="C671" s="4">
        <v>12.237</v>
      </c>
      <c r="D671" s="4">
        <v>3.8908</v>
      </c>
      <c r="E671" s="4" t="s">
        <v>155</v>
      </c>
      <c r="F671" s="4">
        <v>38908.046624000002</v>
      </c>
      <c r="G671" s="4">
        <v>106.2</v>
      </c>
      <c r="H671" s="4">
        <v>39.700000000000003</v>
      </c>
      <c r="I671" s="4">
        <v>5587.2</v>
      </c>
      <c r="K671" s="4">
        <v>0.56000000000000005</v>
      </c>
      <c r="L671" s="4">
        <v>0.85270000000000001</v>
      </c>
      <c r="M671" s="4">
        <v>10.4345</v>
      </c>
      <c r="N671" s="4">
        <v>3.3176000000000001</v>
      </c>
      <c r="O671" s="4">
        <v>90.5471</v>
      </c>
      <c r="P671" s="4">
        <v>33.839500000000001</v>
      </c>
      <c r="Q671" s="4">
        <v>124.4</v>
      </c>
      <c r="R671" s="4">
        <v>72.587100000000007</v>
      </c>
      <c r="S671" s="4">
        <v>27.127500000000001</v>
      </c>
      <c r="T671" s="4">
        <v>99.7</v>
      </c>
      <c r="U671" s="4">
        <v>5587.2115999999996</v>
      </c>
      <c r="X671" s="4">
        <v>0</v>
      </c>
      <c r="Y671" s="4">
        <v>0.48049999999999998</v>
      </c>
      <c r="Z671" s="4" t="s">
        <v>377</v>
      </c>
      <c r="AA671" s="4">
        <v>0</v>
      </c>
      <c r="AB671" s="4">
        <v>11.7</v>
      </c>
      <c r="AC671" s="4">
        <v>849</v>
      </c>
      <c r="AD671" s="4">
        <v>865</v>
      </c>
      <c r="AE671" s="4">
        <v>836</v>
      </c>
      <c r="AF671" s="4">
        <v>88</v>
      </c>
      <c r="AG671" s="4">
        <v>22.36</v>
      </c>
      <c r="AH671" s="4">
        <v>0.51</v>
      </c>
      <c r="AI671" s="4">
        <v>977</v>
      </c>
      <c r="AJ671" s="4">
        <v>-1</v>
      </c>
      <c r="AK671" s="4">
        <v>0</v>
      </c>
      <c r="AL671" s="4">
        <v>22</v>
      </c>
      <c r="AM671" s="4">
        <v>191</v>
      </c>
      <c r="AN671" s="4">
        <v>190</v>
      </c>
      <c r="AO671" s="4">
        <v>2.9</v>
      </c>
      <c r="AP671" s="4">
        <v>195</v>
      </c>
      <c r="AQ671" s="4" t="s">
        <v>155</v>
      </c>
      <c r="AR671" s="4">
        <v>2</v>
      </c>
      <c r="AS671" s="5">
        <v>0.88148148148148142</v>
      </c>
      <c r="AT671" s="4">
        <v>47.158948000000002</v>
      </c>
      <c r="AU671" s="4">
        <v>-88.489564000000001</v>
      </c>
      <c r="AV671" s="4">
        <v>315</v>
      </c>
      <c r="AW671" s="4">
        <v>7.4</v>
      </c>
      <c r="AX671" s="4">
        <v>12</v>
      </c>
      <c r="AY671" s="4">
        <v>7</v>
      </c>
      <c r="AZ671" s="4" t="s">
        <v>438</v>
      </c>
      <c r="BA671" s="4">
        <v>1.77013</v>
      </c>
      <c r="BB671" s="4">
        <v>1.1051949999999999</v>
      </c>
      <c r="BC671" s="4">
        <v>2.3155839999999999</v>
      </c>
      <c r="BD671" s="4">
        <v>14.063000000000001</v>
      </c>
      <c r="BE671" s="4">
        <v>12.32</v>
      </c>
      <c r="BF671" s="4">
        <v>0.88</v>
      </c>
      <c r="BG671" s="4">
        <v>17.279</v>
      </c>
      <c r="BH671" s="4">
        <v>2210.663</v>
      </c>
      <c r="BI671" s="4">
        <v>447.35300000000001</v>
      </c>
      <c r="BJ671" s="4">
        <v>2.0089999999999999</v>
      </c>
      <c r="BK671" s="4">
        <v>0.751</v>
      </c>
      <c r="BL671" s="4">
        <v>2.76</v>
      </c>
      <c r="BM671" s="4">
        <v>1.61</v>
      </c>
      <c r="BN671" s="4">
        <v>0.60199999999999998</v>
      </c>
      <c r="BO671" s="4">
        <v>2.2120000000000002</v>
      </c>
      <c r="BP671" s="4">
        <v>39.142099999999999</v>
      </c>
      <c r="BT671" s="4">
        <v>74.022000000000006</v>
      </c>
      <c r="BU671" s="4">
        <v>0.17491699999999999</v>
      </c>
      <c r="BV671" s="4">
        <v>-5</v>
      </c>
      <c r="BW671" s="4">
        <v>0.57989800000000002</v>
      </c>
      <c r="BX671" s="4">
        <v>4.2745340000000001</v>
      </c>
      <c r="BY671" s="4">
        <v>11.713939999999999</v>
      </c>
    </row>
    <row r="672" spans="1:77">
      <c r="A672" s="2">
        <v>42438</v>
      </c>
      <c r="B672" s="28">
        <v>0.67358155092592586</v>
      </c>
      <c r="C672" s="4">
        <v>13.053000000000001</v>
      </c>
      <c r="D672" s="4">
        <v>2.3340000000000001</v>
      </c>
      <c r="E672" s="4" t="s">
        <v>155</v>
      </c>
      <c r="F672" s="4">
        <v>23340.141903</v>
      </c>
      <c r="G672" s="4">
        <v>124.9</v>
      </c>
      <c r="H672" s="4">
        <v>37.299999999999997</v>
      </c>
      <c r="I672" s="4">
        <v>2458.6999999999998</v>
      </c>
      <c r="K672" s="4">
        <v>0.4</v>
      </c>
      <c r="L672" s="4">
        <v>0.86350000000000005</v>
      </c>
      <c r="M672" s="4">
        <v>11.2707</v>
      </c>
      <c r="N672" s="4">
        <v>2.0154000000000001</v>
      </c>
      <c r="O672" s="4">
        <v>107.8486</v>
      </c>
      <c r="P672" s="4">
        <v>32.196300000000001</v>
      </c>
      <c r="Q672" s="4">
        <v>140</v>
      </c>
      <c r="R672" s="4">
        <v>86.456800000000001</v>
      </c>
      <c r="S672" s="4">
        <v>25.810199999999998</v>
      </c>
      <c r="T672" s="4">
        <v>112.3</v>
      </c>
      <c r="U672" s="4">
        <v>2458.6698999999999</v>
      </c>
      <c r="X672" s="4">
        <v>0</v>
      </c>
      <c r="Y672" s="4">
        <v>0.34760000000000002</v>
      </c>
      <c r="Z672" s="4" t="s">
        <v>377</v>
      </c>
      <c r="AA672" s="4">
        <v>0</v>
      </c>
      <c r="AB672" s="4">
        <v>11.7</v>
      </c>
      <c r="AC672" s="4">
        <v>848</v>
      </c>
      <c r="AD672" s="4">
        <v>864</v>
      </c>
      <c r="AE672" s="4">
        <v>833</v>
      </c>
      <c r="AF672" s="4">
        <v>88</v>
      </c>
      <c r="AG672" s="4">
        <v>22.36</v>
      </c>
      <c r="AH672" s="4">
        <v>0.51</v>
      </c>
      <c r="AI672" s="4">
        <v>977</v>
      </c>
      <c r="AJ672" s="4">
        <v>-1</v>
      </c>
      <c r="AK672" s="4">
        <v>0</v>
      </c>
      <c r="AL672" s="4">
        <v>22</v>
      </c>
      <c r="AM672" s="4">
        <v>191</v>
      </c>
      <c r="AN672" s="4">
        <v>189.4</v>
      </c>
      <c r="AO672" s="4">
        <v>2.8</v>
      </c>
      <c r="AP672" s="4">
        <v>195</v>
      </c>
      <c r="AQ672" s="4" t="s">
        <v>155</v>
      </c>
      <c r="AR672" s="4">
        <v>2</v>
      </c>
      <c r="AS672" s="5">
        <v>0.88149305555555557</v>
      </c>
      <c r="AT672" s="4">
        <v>47.158968000000002</v>
      </c>
      <c r="AU672" s="4">
        <v>-88.489526999999995</v>
      </c>
      <c r="AV672" s="4">
        <v>314.7</v>
      </c>
      <c r="AW672" s="4">
        <v>5.5</v>
      </c>
      <c r="AX672" s="4">
        <v>12</v>
      </c>
      <c r="AY672" s="4">
        <v>8</v>
      </c>
      <c r="AZ672" s="4" t="s">
        <v>431</v>
      </c>
      <c r="BA672" s="4">
        <v>1.894895</v>
      </c>
      <c r="BB672" s="4">
        <v>1.1299300000000001</v>
      </c>
      <c r="BC672" s="4">
        <v>2.1948949999999998</v>
      </c>
      <c r="BD672" s="4">
        <v>14.063000000000001</v>
      </c>
      <c r="BE672" s="4">
        <v>13.36</v>
      </c>
      <c r="BF672" s="4">
        <v>0.95</v>
      </c>
      <c r="BG672" s="4">
        <v>15.811</v>
      </c>
      <c r="BH672" s="4">
        <v>2525.7060000000001</v>
      </c>
      <c r="BI672" s="4">
        <v>287.45100000000002</v>
      </c>
      <c r="BJ672" s="4">
        <v>2.5310000000000001</v>
      </c>
      <c r="BK672" s="4">
        <v>0.75600000000000001</v>
      </c>
      <c r="BL672" s="4">
        <v>3.2869999999999999</v>
      </c>
      <c r="BM672" s="4">
        <v>2.0289999999999999</v>
      </c>
      <c r="BN672" s="4">
        <v>0.60599999999999998</v>
      </c>
      <c r="BO672" s="4">
        <v>2.6349999999999998</v>
      </c>
      <c r="BP672" s="4">
        <v>18.219200000000001</v>
      </c>
      <c r="BT672" s="4">
        <v>56.64</v>
      </c>
      <c r="BU672" s="4">
        <v>0.25679400000000002</v>
      </c>
      <c r="BV672" s="4">
        <v>-5</v>
      </c>
      <c r="BW672" s="4">
        <v>0.58010200000000001</v>
      </c>
      <c r="BX672" s="4">
        <v>6.2754029999999998</v>
      </c>
      <c r="BY672" s="4">
        <v>11.718059999999999</v>
      </c>
    </row>
    <row r="673" spans="1:77">
      <c r="A673" s="2">
        <v>42438</v>
      </c>
      <c r="B673" s="28">
        <v>0.67359312500000001</v>
      </c>
      <c r="C673" s="4">
        <v>13.433999999999999</v>
      </c>
      <c r="D673" s="4">
        <v>1.5412999999999999</v>
      </c>
      <c r="E673" s="4" t="s">
        <v>155</v>
      </c>
      <c r="F673" s="4">
        <v>15413.043478</v>
      </c>
      <c r="G673" s="4">
        <v>175.6</v>
      </c>
      <c r="H673" s="4">
        <v>36.200000000000003</v>
      </c>
      <c r="I673" s="4">
        <v>1756.8</v>
      </c>
      <c r="K673" s="4">
        <v>0.26</v>
      </c>
      <c r="L673" s="4">
        <v>0.86829999999999996</v>
      </c>
      <c r="M673" s="4">
        <v>11.664400000000001</v>
      </c>
      <c r="N673" s="4">
        <v>1.3382000000000001</v>
      </c>
      <c r="O673" s="4">
        <v>152.49510000000001</v>
      </c>
      <c r="P673" s="4">
        <v>31.4194</v>
      </c>
      <c r="Q673" s="4">
        <v>183.9</v>
      </c>
      <c r="R673" s="4">
        <v>122.2478</v>
      </c>
      <c r="S673" s="4">
        <v>25.1874</v>
      </c>
      <c r="T673" s="4">
        <v>147.4</v>
      </c>
      <c r="U673" s="4">
        <v>1756.8027999999999</v>
      </c>
      <c r="X673" s="4">
        <v>0</v>
      </c>
      <c r="Y673" s="4">
        <v>0.2291</v>
      </c>
      <c r="Z673" s="4" t="s">
        <v>377</v>
      </c>
      <c r="AA673" s="4">
        <v>0</v>
      </c>
      <c r="AB673" s="4">
        <v>11.7</v>
      </c>
      <c r="AC673" s="4">
        <v>844</v>
      </c>
      <c r="AD673" s="4">
        <v>861</v>
      </c>
      <c r="AE673" s="4">
        <v>828</v>
      </c>
      <c r="AF673" s="4">
        <v>88</v>
      </c>
      <c r="AG673" s="4">
        <v>22.36</v>
      </c>
      <c r="AH673" s="4">
        <v>0.51</v>
      </c>
      <c r="AI673" s="4">
        <v>977</v>
      </c>
      <c r="AJ673" s="4">
        <v>-1</v>
      </c>
      <c r="AK673" s="4">
        <v>0</v>
      </c>
      <c r="AL673" s="4">
        <v>22</v>
      </c>
      <c r="AM673" s="4">
        <v>191</v>
      </c>
      <c r="AN673" s="4">
        <v>189</v>
      </c>
      <c r="AO673" s="4">
        <v>2.8</v>
      </c>
      <c r="AP673" s="4">
        <v>195</v>
      </c>
      <c r="AQ673" s="4" t="s">
        <v>155</v>
      </c>
      <c r="AR673" s="4">
        <v>2</v>
      </c>
      <c r="AS673" s="5">
        <v>0.88150462962962972</v>
      </c>
      <c r="AT673" s="4">
        <v>47.158991</v>
      </c>
      <c r="AU673" s="4">
        <v>-88.489492999999996</v>
      </c>
      <c r="AV673" s="4">
        <v>314.2</v>
      </c>
      <c r="AW673" s="4">
        <v>5.6</v>
      </c>
      <c r="AX673" s="4">
        <v>12</v>
      </c>
      <c r="AY673" s="4">
        <v>8</v>
      </c>
      <c r="AZ673" s="4" t="s">
        <v>431</v>
      </c>
      <c r="BA673" s="4">
        <v>1.675</v>
      </c>
      <c r="BB673" s="4">
        <v>1.2649999999999999</v>
      </c>
      <c r="BC673" s="4">
        <v>2.2999999999999998</v>
      </c>
      <c r="BD673" s="4">
        <v>14.063000000000001</v>
      </c>
      <c r="BE673" s="4">
        <v>13.87</v>
      </c>
      <c r="BF673" s="4">
        <v>0.99</v>
      </c>
      <c r="BG673" s="4">
        <v>15.173999999999999</v>
      </c>
      <c r="BH673" s="4">
        <v>2684.3119999999999</v>
      </c>
      <c r="BI673" s="4">
        <v>196.011</v>
      </c>
      <c r="BJ673" s="4">
        <v>3.6749999999999998</v>
      </c>
      <c r="BK673" s="4">
        <v>0.75700000000000001</v>
      </c>
      <c r="BL673" s="4">
        <v>4.4320000000000004</v>
      </c>
      <c r="BM673" s="4">
        <v>2.9460000000000002</v>
      </c>
      <c r="BN673" s="4">
        <v>0.60699999999999998</v>
      </c>
      <c r="BO673" s="4">
        <v>3.5529999999999999</v>
      </c>
      <c r="BP673" s="4">
        <v>13.3687</v>
      </c>
      <c r="BT673" s="4">
        <v>38.338000000000001</v>
      </c>
      <c r="BU673" s="4">
        <v>0.31718299999999999</v>
      </c>
      <c r="BV673" s="4">
        <v>-5</v>
      </c>
      <c r="BW673" s="4">
        <v>0.58044899999999999</v>
      </c>
      <c r="BX673" s="4">
        <v>7.7511590000000004</v>
      </c>
      <c r="BY673" s="4">
        <v>11.725070000000001</v>
      </c>
    </row>
    <row r="674" spans="1:77">
      <c r="A674" s="2">
        <v>42438</v>
      </c>
      <c r="B674" s="28">
        <v>0.67360469907407416</v>
      </c>
      <c r="C674" s="4">
        <v>13.872999999999999</v>
      </c>
      <c r="D674" s="4">
        <v>0.72529999999999994</v>
      </c>
      <c r="E674" s="4" t="s">
        <v>155</v>
      </c>
      <c r="F674" s="4">
        <v>7252.5083610000001</v>
      </c>
      <c r="G674" s="4">
        <v>419.6</v>
      </c>
      <c r="H674" s="4">
        <v>35.5</v>
      </c>
      <c r="I674" s="4">
        <v>1386.1</v>
      </c>
      <c r="K674" s="4">
        <v>0.2</v>
      </c>
      <c r="L674" s="4">
        <v>0.87239999999999995</v>
      </c>
      <c r="M674" s="4">
        <v>12.1035</v>
      </c>
      <c r="N674" s="4">
        <v>0.63270000000000004</v>
      </c>
      <c r="O674" s="4">
        <v>366.0804</v>
      </c>
      <c r="P674" s="4">
        <v>30.981400000000001</v>
      </c>
      <c r="Q674" s="4">
        <v>397.1</v>
      </c>
      <c r="R674" s="4">
        <v>293.46850000000001</v>
      </c>
      <c r="S674" s="4">
        <v>24.836200000000002</v>
      </c>
      <c r="T674" s="4">
        <v>318.3</v>
      </c>
      <c r="U674" s="4">
        <v>1386.1139000000001</v>
      </c>
      <c r="X674" s="4">
        <v>0</v>
      </c>
      <c r="Y674" s="4">
        <v>0.17449999999999999</v>
      </c>
      <c r="Z674" s="4" t="s">
        <v>377</v>
      </c>
      <c r="AA674" s="4">
        <v>0</v>
      </c>
      <c r="AB674" s="4">
        <v>11.8</v>
      </c>
      <c r="AC674" s="4">
        <v>841</v>
      </c>
      <c r="AD674" s="4">
        <v>860</v>
      </c>
      <c r="AE674" s="4">
        <v>826</v>
      </c>
      <c r="AF674" s="4">
        <v>88</v>
      </c>
      <c r="AG674" s="4">
        <v>22.36</v>
      </c>
      <c r="AH674" s="4">
        <v>0.51</v>
      </c>
      <c r="AI674" s="4">
        <v>977</v>
      </c>
      <c r="AJ674" s="4">
        <v>-1</v>
      </c>
      <c r="AK674" s="4">
        <v>0</v>
      </c>
      <c r="AL674" s="4">
        <v>22</v>
      </c>
      <c r="AM674" s="4">
        <v>191</v>
      </c>
      <c r="AN674" s="4">
        <v>189.6</v>
      </c>
      <c r="AO674" s="4">
        <v>2.8</v>
      </c>
      <c r="AP674" s="4">
        <v>195</v>
      </c>
      <c r="AQ674" s="4" t="s">
        <v>155</v>
      </c>
      <c r="AR674" s="4">
        <v>1</v>
      </c>
      <c r="AS674" s="5">
        <v>0.88151620370370365</v>
      </c>
      <c r="AT674" s="4">
        <v>47.159027000000002</v>
      </c>
      <c r="AU674" s="4">
        <v>-88.489496000000003</v>
      </c>
      <c r="AV674" s="4">
        <v>313.89999999999998</v>
      </c>
      <c r="AW674" s="4">
        <v>9.4</v>
      </c>
      <c r="AX674" s="4">
        <v>12</v>
      </c>
      <c r="AY674" s="4">
        <v>8</v>
      </c>
      <c r="AZ674" s="4" t="s">
        <v>431</v>
      </c>
      <c r="BA674" s="4">
        <v>1.24</v>
      </c>
      <c r="BB674" s="4">
        <v>1.3</v>
      </c>
      <c r="BC674" s="4">
        <v>2.105</v>
      </c>
      <c r="BD674" s="4">
        <v>14.063000000000001</v>
      </c>
      <c r="BE674" s="4">
        <v>14.35</v>
      </c>
      <c r="BF674" s="4">
        <v>1.02</v>
      </c>
      <c r="BG674" s="4">
        <v>14.622999999999999</v>
      </c>
      <c r="BH674" s="4">
        <v>2851.248</v>
      </c>
      <c r="BI674" s="4">
        <v>94.867999999999995</v>
      </c>
      <c r="BJ674" s="4">
        <v>9.0310000000000006</v>
      </c>
      <c r="BK674" s="4">
        <v>0.76400000000000001</v>
      </c>
      <c r="BL674" s="4">
        <v>9.7949999999999999</v>
      </c>
      <c r="BM674" s="4">
        <v>7.24</v>
      </c>
      <c r="BN674" s="4">
        <v>0.61299999999999999</v>
      </c>
      <c r="BO674" s="4">
        <v>7.8520000000000003</v>
      </c>
      <c r="BP674" s="4">
        <v>10.7974</v>
      </c>
      <c r="BT674" s="4">
        <v>29.887</v>
      </c>
      <c r="BU674" s="4">
        <v>0.32042900000000002</v>
      </c>
      <c r="BV674" s="4">
        <v>-5</v>
      </c>
      <c r="BW674" s="4">
        <v>0.58055100000000004</v>
      </c>
      <c r="BX674" s="4">
        <v>7.8304830000000001</v>
      </c>
      <c r="BY674" s="4">
        <v>11.727130000000001</v>
      </c>
    </row>
    <row r="675" spans="1:77">
      <c r="A675" s="2">
        <v>42438</v>
      </c>
      <c r="B675" s="28">
        <v>0.67361627314814809</v>
      </c>
      <c r="C675" s="4">
        <v>13.946</v>
      </c>
      <c r="D675" s="4">
        <v>0.60409999999999997</v>
      </c>
      <c r="E675" s="4" t="s">
        <v>155</v>
      </c>
      <c r="F675" s="4">
        <v>6040.9768640000002</v>
      </c>
      <c r="G675" s="4">
        <v>396.1</v>
      </c>
      <c r="H675" s="4">
        <v>32.1</v>
      </c>
      <c r="I675" s="4">
        <v>890.6</v>
      </c>
      <c r="K675" s="4">
        <v>0.2</v>
      </c>
      <c r="L675" s="4">
        <v>0.87339999999999995</v>
      </c>
      <c r="M675" s="4">
        <v>12.1807</v>
      </c>
      <c r="N675" s="4">
        <v>0.52759999999999996</v>
      </c>
      <c r="O675" s="4">
        <v>345.97370000000001</v>
      </c>
      <c r="P675" s="4">
        <v>28.037099999999999</v>
      </c>
      <c r="Q675" s="4">
        <v>374</v>
      </c>
      <c r="R675" s="4">
        <v>277.34989999999999</v>
      </c>
      <c r="S675" s="4">
        <v>22.475999999999999</v>
      </c>
      <c r="T675" s="4">
        <v>299.8</v>
      </c>
      <c r="U675" s="4">
        <v>890.58219999999994</v>
      </c>
      <c r="X675" s="4">
        <v>0</v>
      </c>
      <c r="Y675" s="4">
        <v>0.17469999999999999</v>
      </c>
      <c r="Z675" s="4" t="s">
        <v>377</v>
      </c>
      <c r="AA675" s="4">
        <v>0</v>
      </c>
      <c r="AB675" s="4">
        <v>11.8</v>
      </c>
      <c r="AC675" s="4">
        <v>839</v>
      </c>
      <c r="AD675" s="4">
        <v>859</v>
      </c>
      <c r="AE675" s="4">
        <v>826</v>
      </c>
      <c r="AF675" s="4">
        <v>88</v>
      </c>
      <c r="AG675" s="4">
        <v>22.36</v>
      </c>
      <c r="AH675" s="4">
        <v>0.51</v>
      </c>
      <c r="AI675" s="4">
        <v>977</v>
      </c>
      <c r="AJ675" s="4">
        <v>-1</v>
      </c>
      <c r="AK675" s="4">
        <v>0</v>
      </c>
      <c r="AL675" s="4">
        <v>22</v>
      </c>
      <c r="AM675" s="4">
        <v>191</v>
      </c>
      <c r="AN675" s="4">
        <v>190</v>
      </c>
      <c r="AO675" s="4">
        <v>2.9</v>
      </c>
      <c r="AP675" s="4">
        <v>195</v>
      </c>
      <c r="AQ675" s="4" t="s">
        <v>155</v>
      </c>
      <c r="AR675" s="4">
        <v>1</v>
      </c>
      <c r="AS675" s="5">
        <v>0.8815277777777778</v>
      </c>
      <c r="AT675" s="4">
        <v>47.159067</v>
      </c>
      <c r="AU675" s="4">
        <v>-88.489576</v>
      </c>
      <c r="AV675" s="4">
        <v>314.10000000000002</v>
      </c>
      <c r="AW675" s="4">
        <v>14.3</v>
      </c>
      <c r="AX675" s="4">
        <v>12</v>
      </c>
      <c r="AY675" s="4">
        <v>10</v>
      </c>
      <c r="AZ675" s="4" t="s">
        <v>425</v>
      </c>
      <c r="BA675" s="4">
        <v>1.23</v>
      </c>
      <c r="BB675" s="4">
        <v>1.365</v>
      </c>
      <c r="BC675" s="4">
        <v>2.0649999999999999</v>
      </c>
      <c r="BD675" s="4">
        <v>14.063000000000001</v>
      </c>
      <c r="BE675" s="4">
        <v>14.46</v>
      </c>
      <c r="BF675" s="4">
        <v>1.03</v>
      </c>
      <c r="BG675" s="4">
        <v>14.491</v>
      </c>
      <c r="BH675" s="4">
        <v>2886.8580000000002</v>
      </c>
      <c r="BI675" s="4">
        <v>79.590999999999994</v>
      </c>
      <c r="BJ675" s="4">
        <v>8.5869999999999997</v>
      </c>
      <c r="BK675" s="4">
        <v>0.69599999999999995</v>
      </c>
      <c r="BL675" s="4">
        <v>9.2829999999999995</v>
      </c>
      <c r="BM675" s="4">
        <v>6.8840000000000003</v>
      </c>
      <c r="BN675" s="4">
        <v>0.55800000000000005</v>
      </c>
      <c r="BO675" s="4">
        <v>7.4409999999999998</v>
      </c>
      <c r="BP675" s="4">
        <v>6.9794999999999998</v>
      </c>
      <c r="BT675" s="4">
        <v>30.103000000000002</v>
      </c>
      <c r="BU675" s="4">
        <v>0.29502099999999998</v>
      </c>
      <c r="BV675" s="4">
        <v>-5</v>
      </c>
      <c r="BW675" s="4">
        <v>0.58265299999999998</v>
      </c>
      <c r="BX675" s="4">
        <v>7.2095750000000001</v>
      </c>
      <c r="BY675" s="4">
        <v>11.769591</v>
      </c>
    </row>
    <row r="676" spans="1:77">
      <c r="A676" s="2">
        <v>42438</v>
      </c>
      <c r="B676" s="28">
        <v>0.67362784722222224</v>
      </c>
      <c r="C676" s="4">
        <v>13.523999999999999</v>
      </c>
      <c r="D676" s="4">
        <v>1.9678</v>
      </c>
      <c r="E676" s="4" t="s">
        <v>155</v>
      </c>
      <c r="F676" s="4">
        <v>19678.075314000002</v>
      </c>
      <c r="G676" s="4">
        <v>205.3</v>
      </c>
      <c r="H676" s="4">
        <v>32.1</v>
      </c>
      <c r="I676" s="4">
        <v>718.6</v>
      </c>
      <c r="K676" s="4">
        <v>0.2</v>
      </c>
      <c r="L676" s="4">
        <v>0.86480000000000001</v>
      </c>
      <c r="M676" s="4">
        <v>11.695499999999999</v>
      </c>
      <c r="N676" s="4">
        <v>1.7018</v>
      </c>
      <c r="O676" s="4">
        <v>177.54730000000001</v>
      </c>
      <c r="P676" s="4">
        <v>27.7607</v>
      </c>
      <c r="Q676" s="4">
        <v>205.3</v>
      </c>
      <c r="R676" s="4">
        <v>142.33090000000001</v>
      </c>
      <c r="S676" s="4">
        <v>22.2544</v>
      </c>
      <c r="T676" s="4">
        <v>164.6</v>
      </c>
      <c r="U676" s="4">
        <v>718.6</v>
      </c>
      <c r="X676" s="4">
        <v>0</v>
      </c>
      <c r="Y676" s="4">
        <v>0.17299999999999999</v>
      </c>
      <c r="Z676" s="4" t="s">
        <v>377</v>
      </c>
      <c r="AA676" s="4">
        <v>0</v>
      </c>
      <c r="AB676" s="4">
        <v>11.8</v>
      </c>
      <c r="AC676" s="4">
        <v>838</v>
      </c>
      <c r="AD676" s="4">
        <v>856</v>
      </c>
      <c r="AE676" s="4">
        <v>826</v>
      </c>
      <c r="AF676" s="4">
        <v>88</v>
      </c>
      <c r="AG676" s="4">
        <v>22.36</v>
      </c>
      <c r="AH676" s="4">
        <v>0.51</v>
      </c>
      <c r="AI676" s="4">
        <v>977</v>
      </c>
      <c r="AJ676" s="4">
        <v>-1</v>
      </c>
      <c r="AK676" s="4">
        <v>0</v>
      </c>
      <c r="AL676" s="4">
        <v>22</v>
      </c>
      <c r="AM676" s="4">
        <v>191</v>
      </c>
      <c r="AN676" s="4">
        <v>190</v>
      </c>
      <c r="AO676" s="4">
        <v>2.9</v>
      </c>
      <c r="AP676" s="4">
        <v>195</v>
      </c>
      <c r="AQ676" s="4" t="s">
        <v>155</v>
      </c>
      <c r="AR676" s="4">
        <v>1</v>
      </c>
      <c r="AS676" s="5">
        <v>0.88153935185185184</v>
      </c>
      <c r="AT676" s="4">
        <v>47.159112</v>
      </c>
      <c r="AU676" s="4">
        <v>-88.489684999999994</v>
      </c>
      <c r="AV676" s="4">
        <v>314.10000000000002</v>
      </c>
      <c r="AW676" s="4">
        <v>18.2</v>
      </c>
      <c r="AX676" s="4">
        <v>12</v>
      </c>
      <c r="AY676" s="4">
        <v>10</v>
      </c>
      <c r="AZ676" s="4" t="s">
        <v>425</v>
      </c>
      <c r="BA676" s="4">
        <v>1.365</v>
      </c>
      <c r="BB676" s="4">
        <v>1.4650000000000001</v>
      </c>
      <c r="BC676" s="4">
        <v>2.165</v>
      </c>
      <c r="BD676" s="4">
        <v>14.063000000000001</v>
      </c>
      <c r="BE676" s="4">
        <v>13.49</v>
      </c>
      <c r="BF676" s="4">
        <v>0.96</v>
      </c>
      <c r="BG676" s="4">
        <v>15.631</v>
      </c>
      <c r="BH676" s="4">
        <v>2633.165</v>
      </c>
      <c r="BI676" s="4">
        <v>243.86199999999999</v>
      </c>
      <c r="BJ676" s="4">
        <v>4.1859999999999999</v>
      </c>
      <c r="BK676" s="4">
        <v>0.65500000000000003</v>
      </c>
      <c r="BL676" s="4">
        <v>4.8410000000000002</v>
      </c>
      <c r="BM676" s="4">
        <v>3.3559999999999999</v>
      </c>
      <c r="BN676" s="4">
        <v>0.52500000000000002</v>
      </c>
      <c r="BO676" s="4">
        <v>3.88</v>
      </c>
      <c r="BP676" s="4">
        <v>5.3498999999999999</v>
      </c>
      <c r="BT676" s="4">
        <v>28.315000000000001</v>
      </c>
      <c r="BU676" s="4">
        <v>0.25885799999999998</v>
      </c>
      <c r="BV676" s="4">
        <v>-5</v>
      </c>
      <c r="BW676" s="4">
        <v>0.58399999999999996</v>
      </c>
      <c r="BX676" s="4">
        <v>6.3258419999999997</v>
      </c>
      <c r="BY676" s="4">
        <v>11.796799999999999</v>
      </c>
    </row>
    <row r="677" spans="1:77">
      <c r="A677" s="2">
        <v>42438</v>
      </c>
      <c r="B677" s="28">
        <v>0.67363942129629628</v>
      </c>
      <c r="C677" s="4">
        <v>12.667999999999999</v>
      </c>
      <c r="D677" s="4">
        <v>2.9729999999999999</v>
      </c>
      <c r="E677" s="4" t="s">
        <v>155</v>
      </c>
      <c r="F677" s="4">
        <v>29730.371594</v>
      </c>
      <c r="G677" s="4">
        <v>115.8</v>
      </c>
      <c r="H677" s="4">
        <v>32</v>
      </c>
      <c r="I677" s="4">
        <v>807.7</v>
      </c>
      <c r="K677" s="4">
        <v>0.16</v>
      </c>
      <c r="L677" s="4">
        <v>0.86229999999999996</v>
      </c>
      <c r="M677" s="4">
        <v>10.9239</v>
      </c>
      <c r="N677" s="4">
        <v>2.5636999999999999</v>
      </c>
      <c r="O677" s="4">
        <v>99.875</v>
      </c>
      <c r="P677" s="4">
        <v>27.571999999999999</v>
      </c>
      <c r="Q677" s="4">
        <v>127.4</v>
      </c>
      <c r="R677" s="4">
        <v>80.064800000000005</v>
      </c>
      <c r="S677" s="4">
        <v>22.103100000000001</v>
      </c>
      <c r="T677" s="4">
        <v>102.2</v>
      </c>
      <c r="U677" s="4">
        <v>807.7</v>
      </c>
      <c r="X677" s="4">
        <v>0</v>
      </c>
      <c r="Y677" s="4">
        <v>0.14030000000000001</v>
      </c>
      <c r="Z677" s="4" t="s">
        <v>377</v>
      </c>
      <c r="AA677" s="4">
        <v>0</v>
      </c>
      <c r="AB677" s="4">
        <v>11.9</v>
      </c>
      <c r="AC677" s="4">
        <v>840</v>
      </c>
      <c r="AD677" s="4">
        <v>856</v>
      </c>
      <c r="AE677" s="4">
        <v>827</v>
      </c>
      <c r="AF677" s="4">
        <v>88</v>
      </c>
      <c r="AG677" s="4">
        <v>22.36</v>
      </c>
      <c r="AH677" s="4">
        <v>0.51</v>
      </c>
      <c r="AI677" s="4">
        <v>977</v>
      </c>
      <c r="AJ677" s="4">
        <v>-1</v>
      </c>
      <c r="AK677" s="4">
        <v>0</v>
      </c>
      <c r="AL677" s="4">
        <v>22</v>
      </c>
      <c r="AM677" s="4">
        <v>191.6</v>
      </c>
      <c r="AN677" s="4">
        <v>190</v>
      </c>
      <c r="AO677" s="4">
        <v>3</v>
      </c>
      <c r="AP677" s="4">
        <v>195</v>
      </c>
      <c r="AQ677" s="4" t="s">
        <v>155</v>
      </c>
      <c r="AR677" s="4">
        <v>2</v>
      </c>
      <c r="AS677" s="5">
        <v>0.88155092592592599</v>
      </c>
      <c r="AT677" s="4">
        <v>47.159157</v>
      </c>
      <c r="AU677" s="4">
        <v>-88.489785999999995</v>
      </c>
      <c r="AV677" s="4">
        <v>314</v>
      </c>
      <c r="AW677" s="4">
        <v>19.399999999999999</v>
      </c>
      <c r="AX677" s="4">
        <v>12</v>
      </c>
      <c r="AY677" s="4">
        <v>10</v>
      </c>
      <c r="AZ677" s="4" t="s">
        <v>425</v>
      </c>
      <c r="BA677" s="4">
        <v>1.4</v>
      </c>
      <c r="BB677" s="4">
        <v>1.5</v>
      </c>
      <c r="BC677" s="4">
        <v>2.2000000000000002</v>
      </c>
      <c r="BD677" s="4">
        <v>14.063000000000001</v>
      </c>
      <c r="BE677" s="4">
        <v>13.23</v>
      </c>
      <c r="BF677" s="4">
        <v>0.94</v>
      </c>
      <c r="BG677" s="4">
        <v>15.968999999999999</v>
      </c>
      <c r="BH677" s="4">
        <v>2441.3870000000002</v>
      </c>
      <c r="BI677" s="4">
        <v>364.666</v>
      </c>
      <c r="BJ677" s="4">
        <v>2.3370000000000002</v>
      </c>
      <c r="BK677" s="4">
        <v>0.64500000000000002</v>
      </c>
      <c r="BL677" s="4">
        <v>2.9830000000000001</v>
      </c>
      <c r="BM677" s="4">
        <v>1.8740000000000001</v>
      </c>
      <c r="BN677" s="4">
        <v>0.51700000000000002</v>
      </c>
      <c r="BO677" s="4">
        <v>2.391</v>
      </c>
      <c r="BP677" s="4">
        <v>5.9690000000000003</v>
      </c>
      <c r="BT677" s="4">
        <v>22.806000000000001</v>
      </c>
      <c r="BU677" s="4">
        <v>0.242204</v>
      </c>
      <c r="BV677" s="4">
        <v>-5</v>
      </c>
      <c r="BW677" s="4">
        <v>0.58399999999999996</v>
      </c>
      <c r="BX677" s="4">
        <v>5.9188599999999996</v>
      </c>
      <c r="BY677" s="4">
        <v>11.796799999999999</v>
      </c>
    </row>
    <row r="678" spans="1:77">
      <c r="A678" s="2">
        <v>42438</v>
      </c>
      <c r="B678" s="28">
        <v>0.67365099537037043</v>
      </c>
      <c r="C678" s="4">
        <v>11.835000000000001</v>
      </c>
      <c r="D678" s="4">
        <v>3.8151000000000002</v>
      </c>
      <c r="E678" s="4" t="s">
        <v>155</v>
      </c>
      <c r="F678" s="4">
        <v>38151.071429000003</v>
      </c>
      <c r="G678" s="4">
        <v>50.8</v>
      </c>
      <c r="H678" s="4">
        <v>31.7</v>
      </c>
      <c r="I678" s="4">
        <v>1416.7</v>
      </c>
      <c r="K678" s="4">
        <v>0.1</v>
      </c>
      <c r="L678" s="4">
        <v>0.86050000000000004</v>
      </c>
      <c r="M678" s="4">
        <v>10.1838</v>
      </c>
      <c r="N678" s="4">
        <v>3.2827999999999999</v>
      </c>
      <c r="O678" s="4">
        <v>43.712499999999999</v>
      </c>
      <c r="P678" s="4">
        <v>27.2773</v>
      </c>
      <c r="Q678" s="4">
        <v>71</v>
      </c>
      <c r="R678" s="4">
        <v>35.042099999999998</v>
      </c>
      <c r="S678" s="4">
        <v>21.866800000000001</v>
      </c>
      <c r="T678" s="4">
        <v>56.9</v>
      </c>
      <c r="U678" s="4">
        <v>1416.6998000000001</v>
      </c>
      <c r="X678" s="4">
        <v>0</v>
      </c>
      <c r="Y678" s="4">
        <v>8.5999999999999993E-2</v>
      </c>
      <c r="Z678" s="4" t="s">
        <v>377</v>
      </c>
      <c r="AA678" s="4">
        <v>0</v>
      </c>
      <c r="AB678" s="4">
        <v>11.8</v>
      </c>
      <c r="AC678" s="4">
        <v>844</v>
      </c>
      <c r="AD678" s="4">
        <v>859</v>
      </c>
      <c r="AE678" s="4">
        <v>830</v>
      </c>
      <c r="AF678" s="4">
        <v>88</v>
      </c>
      <c r="AG678" s="4">
        <v>22.36</v>
      </c>
      <c r="AH678" s="4">
        <v>0.51</v>
      </c>
      <c r="AI678" s="4">
        <v>977</v>
      </c>
      <c r="AJ678" s="4">
        <v>-1</v>
      </c>
      <c r="AK678" s="4">
        <v>0</v>
      </c>
      <c r="AL678" s="4">
        <v>22</v>
      </c>
      <c r="AM678" s="4">
        <v>192</v>
      </c>
      <c r="AN678" s="4">
        <v>189.4</v>
      </c>
      <c r="AO678" s="4">
        <v>2.9</v>
      </c>
      <c r="AP678" s="4">
        <v>195</v>
      </c>
      <c r="AQ678" s="4" t="s">
        <v>155</v>
      </c>
      <c r="AR678" s="4">
        <v>2</v>
      </c>
      <c r="AS678" s="5">
        <v>0.88156249999999992</v>
      </c>
      <c r="AT678" s="4">
        <v>47.159227999999999</v>
      </c>
      <c r="AU678" s="4">
        <v>-88.489869999999996</v>
      </c>
      <c r="AV678" s="4">
        <v>314.10000000000002</v>
      </c>
      <c r="AW678" s="4">
        <v>20.5</v>
      </c>
      <c r="AX678" s="4">
        <v>12</v>
      </c>
      <c r="AY678" s="4">
        <v>10</v>
      </c>
      <c r="AZ678" s="4" t="s">
        <v>425</v>
      </c>
      <c r="BA678" s="4">
        <v>1.4</v>
      </c>
      <c r="BB678" s="4">
        <v>1.5</v>
      </c>
      <c r="BC678" s="4">
        <v>2.2000000000000002</v>
      </c>
      <c r="BD678" s="4">
        <v>14.063000000000001</v>
      </c>
      <c r="BE678" s="4">
        <v>13.05</v>
      </c>
      <c r="BF678" s="4">
        <v>0.93</v>
      </c>
      <c r="BG678" s="4">
        <v>16.213999999999999</v>
      </c>
      <c r="BH678" s="4">
        <v>2269.252</v>
      </c>
      <c r="BI678" s="4">
        <v>465.584</v>
      </c>
      <c r="BJ678" s="4">
        <v>1.02</v>
      </c>
      <c r="BK678" s="4">
        <v>0.63700000000000001</v>
      </c>
      <c r="BL678" s="4">
        <v>1.657</v>
      </c>
      <c r="BM678" s="4">
        <v>0.81799999999999995</v>
      </c>
      <c r="BN678" s="4">
        <v>0.51</v>
      </c>
      <c r="BO678" s="4">
        <v>1.3280000000000001</v>
      </c>
      <c r="BP678" s="4">
        <v>10.438700000000001</v>
      </c>
      <c r="BT678" s="4">
        <v>13.942</v>
      </c>
      <c r="BU678" s="4">
        <v>0.21093999999999999</v>
      </c>
      <c r="BV678" s="4">
        <v>-5</v>
      </c>
      <c r="BW678" s="4">
        <v>0.58179599999999998</v>
      </c>
      <c r="BX678" s="4">
        <v>5.154846</v>
      </c>
      <c r="BY678" s="4">
        <v>11.752279</v>
      </c>
    </row>
    <row r="679" spans="1:77">
      <c r="A679" s="2">
        <v>42438</v>
      </c>
      <c r="B679" s="28">
        <v>0.67366256944444436</v>
      </c>
      <c r="C679" s="4">
        <v>10.894</v>
      </c>
      <c r="D679" s="4">
        <v>5.2373000000000003</v>
      </c>
      <c r="E679" s="4" t="s">
        <v>155</v>
      </c>
      <c r="F679" s="4">
        <v>52373.128631</v>
      </c>
      <c r="G679" s="4">
        <v>70.3</v>
      </c>
      <c r="H679" s="4">
        <v>31.6</v>
      </c>
      <c r="I679" s="4">
        <v>11190.8</v>
      </c>
      <c r="K679" s="4">
        <v>0.14000000000000001</v>
      </c>
      <c r="L679" s="4">
        <v>0.84499999999999997</v>
      </c>
      <c r="M679" s="4">
        <v>9.2051999999999996</v>
      </c>
      <c r="N679" s="4">
        <v>4.4253999999999998</v>
      </c>
      <c r="O679" s="4">
        <v>59.41</v>
      </c>
      <c r="P679" s="4">
        <v>26.701499999999999</v>
      </c>
      <c r="Q679" s="4">
        <v>86.1</v>
      </c>
      <c r="R679" s="4">
        <v>47.626100000000001</v>
      </c>
      <c r="S679" s="4">
        <v>21.4053</v>
      </c>
      <c r="T679" s="4">
        <v>69</v>
      </c>
      <c r="U679" s="4">
        <v>11190.7729</v>
      </c>
      <c r="X679" s="4">
        <v>0</v>
      </c>
      <c r="Y679" s="4">
        <v>0.1153</v>
      </c>
      <c r="Z679" s="4" t="s">
        <v>377</v>
      </c>
      <c r="AA679" s="4">
        <v>0</v>
      </c>
      <c r="AB679" s="4">
        <v>11.8</v>
      </c>
      <c r="AC679" s="4">
        <v>847</v>
      </c>
      <c r="AD679" s="4">
        <v>863</v>
      </c>
      <c r="AE679" s="4">
        <v>834</v>
      </c>
      <c r="AF679" s="4">
        <v>88</v>
      </c>
      <c r="AG679" s="4">
        <v>22.36</v>
      </c>
      <c r="AH679" s="4">
        <v>0.51</v>
      </c>
      <c r="AI679" s="4">
        <v>977</v>
      </c>
      <c r="AJ679" s="4">
        <v>-1</v>
      </c>
      <c r="AK679" s="4">
        <v>0</v>
      </c>
      <c r="AL679" s="4">
        <v>22</v>
      </c>
      <c r="AM679" s="4">
        <v>192</v>
      </c>
      <c r="AN679" s="4">
        <v>189</v>
      </c>
      <c r="AO679" s="4">
        <v>2.8</v>
      </c>
      <c r="AP679" s="4">
        <v>195</v>
      </c>
      <c r="AQ679" s="4" t="s">
        <v>155</v>
      </c>
      <c r="AR679" s="4">
        <v>2</v>
      </c>
      <c r="AS679" s="5">
        <v>0.88157407407407407</v>
      </c>
      <c r="AT679" s="4">
        <v>47.159294000000003</v>
      </c>
      <c r="AU679" s="4">
        <v>-88.489956000000006</v>
      </c>
      <c r="AV679" s="4">
        <v>314.3</v>
      </c>
      <c r="AW679" s="4">
        <v>21.1</v>
      </c>
      <c r="AX679" s="4">
        <v>12</v>
      </c>
      <c r="AY679" s="4">
        <v>10</v>
      </c>
      <c r="AZ679" s="4" t="s">
        <v>425</v>
      </c>
      <c r="BA679" s="4">
        <v>1.4</v>
      </c>
      <c r="BB679" s="4">
        <v>1.5</v>
      </c>
      <c r="BC679" s="4">
        <v>2.2000000000000002</v>
      </c>
      <c r="BD679" s="4">
        <v>14.063000000000001</v>
      </c>
      <c r="BE679" s="4">
        <v>11.67</v>
      </c>
      <c r="BF679" s="4">
        <v>0.83</v>
      </c>
      <c r="BG679" s="4">
        <v>18.344999999999999</v>
      </c>
      <c r="BH679" s="4">
        <v>1892.002</v>
      </c>
      <c r="BI679" s="4">
        <v>578.928</v>
      </c>
      <c r="BJ679" s="4">
        <v>1.2789999999999999</v>
      </c>
      <c r="BK679" s="4">
        <v>0.57499999999999996</v>
      </c>
      <c r="BL679" s="4">
        <v>1.853</v>
      </c>
      <c r="BM679" s="4">
        <v>1.0249999999999999</v>
      </c>
      <c r="BN679" s="4">
        <v>0.46100000000000002</v>
      </c>
      <c r="BO679" s="4">
        <v>1.486</v>
      </c>
      <c r="BP679" s="4">
        <v>76.058400000000006</v>
      </c>
      <c r="BT679" s="4">
        <v>17.225999999999999</v>
      </c>
      <c r="BU679" s="4">
        <v>0.141573</v>
      </c>
      <c r="BV679" s="4">
        <v>-5</v>
      </c>
      <c r="BW679" s="4">
        <v>0.57944899999999999</v>
      </c>
      <c r="BX679" s="4">
        <v>3.4596900000000002</v>
      </c>
      <c r="BY679" s="4">
        <v>11.70487</v>
      </c>
    </row>
    <row r="680" spans="1:77">
      <c r="A680" s="2">
        <v>42438</v>
      </c>
      <c r="B680" s="28">
        <v>0.67367414351851851</v>
      </c>
      <c r="C680" s="4">
        <v>10.602</v>
      </c>
      <c r="D680" s="4">
        <v>6.3170000000000002</v>
      </c>
      <c r="E680" s="4" t="s">
        <v>155</v>
      </c>
      <c r="F680" s="4">
        <v>63169.809129000001</v>
      </c>
      <c r="G680" s="4">
        <v>161</v>
      </c>
      <c r="H680" s="4">
        <v>32.1</v>
      </c>
      <c r="I680" s="4">
        <v>9850.2999999999993</v>
      </c>
      <c r="K680" s="4">
        <v>0.47</v>
      </c>
      <c r="L680" s="4">
        <v>0.83830000000000005</v>
      </c>
      <c r="M680" s="4">
        <v>8.8880999999999997</v>
      </c>
      <c r="N680" s="4">
        <v>5.2957000000000001</v>
      </c>
      <c r="O680" s="4">
        <v>134.93799999999999</v>
      </c>
      <c r="P680" s="4">
        <v>26.934899999999999</v>
      </c>
      <c r="Q680" s="4">
        <v>161.9</v>
      </c>
      <c r="R680" s="4">
        <v>108.17310000000001</v>
      </c>
      <c r="S680" s="4">
        <v>21.592400000000001</v>
      </c>
      <c r="T680" s="4">
        <v>129.80000000000001</v>
      </c>
      <c r="U680" s="4">
        <v>9850.3140000000003</v>
      </c>
      <c r="X680" s="4">
        <v>0</v>
      </c>
      <c r="Y680" s="4">
        <v>0.3952</v>
      </c>
      <c r="Z680" s="4" t="s">
        <v>377</v>
      </c>
      <c r="AA680" s="4">
        <v>0</v>
      </c>
      <c r="AB680" s="4">
        <v>11.9</v>
      </c>
      <c r="AC680" s="4">
        <v>848</v>
      </c>
      <c r="AD680" s="4">
        <v>865</v>
      </c>
      <c r="AE680" s="4">
        <v>836</v>
      </c>
      <c r="AF680" s="4">
        <v>88</v>
      </c>
      <c r="AG680" s="4">
        <v>22.36</v>
      </c>
      <c r="AH680" s="4">
        <v>0.51</v>
      </c>
      <c r="AI680" s="4">
        <v>977</v>
      </c>
      <c r="AJ680" s="4">
        <v>-1</v>
      </c>
      <c r="AK680" s="4">
        <v>0</v>
      </c>
      <c r="AL680" s="4">
        <v>22</v>
      </c>
      <c r="AM680" s="4">
        <v>192</v>
      </c>
      <c r="AN680" s="4">
        <v>189</v>
      </c>
      <c r="AO680" s="4">
        <v>2.8</v>
      </c>
      <c r="AP680" s="4">
        <v>195</v>
      </c>
      <c r="AQ680" s="4" t="s">
        <v>155</v>
      </c>
      <c r="AR680" s="4">
        <v>2</v>
      </c>
      <c r="AS680" s="5">
        <v>0.88158564814814822</v>
      </c>
      <c r="AT680" s="4">
        <v>47.159350000000003</v>
      </c>
      <c r="AU680" s="4">
        <v>-88.490026999999998</v>
      </c>
      <c r="AV680" s="4">
        <v>314.39999999999998</v>
      </c>
      <c r="AW680" s="4">
        <v>20.3</v>
      </c>
      <c r="AX680" s="4">
        <v>12</v>
      </c>
      <c r="AY680" s="4">
        <v>10</v>
      </c>
      <c r="AZ680" s="4" t="s">
        <v>425</v>
      </c>
      <c r="BA680" s="4">
        <v>1.4650000000000001</v>
      </c>
      <c r="BB680" s="4">
        <v>1.63</v>
      </c>
      <c r="BC680" s="4">
        <v>2.33</v>
      </c>
      <c r="BD680" s="4">
        <v>14.063000000000001</v>
      </c>
      <c r="BE680" s="4">
        <v>11.16</v>
      </c>
      <c r="BF680" s="4">
        <v>0.79</v>
      </c>
      <c r="BG680" s="4">
        <v>19.283999999999999</v>
      </c>
      <c r="BH680" s="4">
        <v>1776.1969999999999</v>
      </c>
      <c r="BI680" s="4">
        <v>673.57799999999997</v>
      </c>
      <c r="BJ680" s="4">
        <v>2.8239999999999998</v>
      </c>
      <c r="BK680" s="4">
        <v>0.56399999999999995</v>
      </c>
      <c r="BL680" s="4">
        <v>3.3879999999999999</v>
      </c>
      <c r="BM680" s="4">
        <v>2.2639999999999998</v>
      </c>
      <c r="BN680" s="4">
        <v>0.45200000000000001</v>
      </c>
      <c r="BO680" s="4">
        <v>2.7160000000000002</v>
      </c>
      <c r="BP680" s="4">
        <v>65.092500000000001</v>
      </c>
      <c r="BT680" s="4">
        <v>57.418999999999997</v>
      </c>
      <c r="BU680" s="4">
        <v>9.1021000000000005E-2</v>
      </c>
      <c r="BV680" s="4">
        <v>-5</v>
      </c>
      <c r="BW680" s="4">
        <v>0.58120400000000005</v>
      </c>
      <c r="BX680" s="4">
        <v>2.2243249999999999</v>
      </c>
      <c r="BY680" s="4">
        <v>11.740321</v>
      </c>
    </row>
    <row r="681" spans="1:77">
      <c r="A681" s="2">
        <v>42438</v>
      </c>
      <c r="B681" s="28">
        <v>0.67368571759259266</v>
      </c>
      <c r="C681" s="4">
        <v>11.205</v>
      </c>
      <c r="D681" s="4">
        <v>5.5453000000000001</v>
      </c>
      <c r="E681" s="4" t="s">
        <v>155</v>
      </c>
      <c r="F681" s="4">
        <v>55453.403716000001</v>
      </c>
      <c r="G681" s="4">
        <v>120.2</v>
      </c>
      <c r="H681" s="4">
        <v>37.6</v>
      </c>
      <c r="I681" s="4">
        <v>7785.8</v>
      </c>
      <c r="K681" s="4">
        <v>0.6</v>
      </c>
      <c r="L681" s="4">
        <v>0.84309999999999996</v>
      </c>
      <c r="M681" s="4">
        <v>9.4473000000000003</v>
      </c>
      <c r="N681" s="4">
        <v>4.6753</v>
      </c>
      <c r="O681" s="4">
        <v>101.3339</v>
      </c>
      <c r="P681" s="4">
        <v>31.7239</v>
      </c>
      <c r="Q681" s="4">
        <v>133.1</v>
      </c>
      <c r="R681" s="4">
        <v>81.234399999999994</v>
      </c>
      <c r="S681" s="4">
        <v>25.4314</v>
      </c>
      <c r="T681" s="4">
        <v>106.7</v>
      </c>
      <c r="U681" s="4">
        <v>7785.7786999999998</v>
      </c>
      <c r="X681" s="4">
        <v>0</v>
      </c>
      <c r="Y681" s="4">
        <v>0.50590000000000002</v>
      </c>
      <c r="Z681" s="4" t="s">
        <v>377</v>
      </c>
      <c r="AA681" s="4">
        <v>0</v>
      </c>
      <c r="AB681" s="4">
        <v>11.8</v>
      </c>
      <c r="AC681" s="4">
        <v>849</v>
      </c>
      <c r="AD681" s="4">
        <v>865</v>
      </c>
      <c r="AE681" s="4">
        <v>838</v>
      </c>
      <c r="AF681" s="4">
        <v>88</v>
      </c>
      <c r="AG681" s="4">
        <v>22.36</v>
      </c>
      <c r="AH681" s="4">
        <v>0.51</v>
      </c>
      <c r="AI681" s="4">
        <v>977</v>
      </c>
      <c r="AJ681" s="4">
        <v>-1</v>
      </c>
      <c r="AK681" s="4">
        <v>0</v>
      </c>
      <c r="AL681" s="4">
        <v>22</v>
      </c>
      <c r="AM681" s="4">
        <v>192</v>
      </c>
      <c r="AN681" s="4">
        <v>189</v>
      </c>
      <c r="AO681" s="4">
        <v>2.9</v>
      </c>
      <c r="AP681" s="4">
        <v>195</v>
      </c>
      <c r="AQ681" s="4" t="s">
        <v>155</v>
      </c>
      <c r="AR681" s="4">
        <v>2</v>
      </c>
      <c r="AS681" s="5">
        <v>0.88159722222222225</v>
      </c>
      <c r="AT681" s="4">
        <v>47.159377999999997</v>
      </c>
      <c r="AU681" s="4">
        <v>-88.490037999999998</v>
      </c>
      <c r="AV681" s="4">
        <v>314.5</v>
      </c>
      <c r="AW681" s="4">
        <v>15.8</v>
      </c>
      <c r="AX681" s="4">
        <v>12</v>
      </c>
      <c r="AY681" s="4">
        <v>10</v>
      </c>
      <c r="AZ681" s="4" t="s">
        <v>425</v>
      </c>
      <c r="BA681" s="4">
        <v>1.76</v>
      </c>
      <c r="BB681" s="4">
        <v>1.2450000000000001</v>
      </c>
      <c r="BC681" s="4">
        <v>2.5950000000000002</v>
      </c>
      <c r="BD681" s="4">
        <v>14.063000000000001</v>
      </c>
      <c r="BE681" s="4">
        <v>11.52</v>
      </c>
      <c r="BF681" s="4">
        <v>0.82</v>
      </c>
      <c r="BG681" s="4">
        <v>18.609000000000002</v>
      </c>
      <c r="BH681" s="4">
        <v>1921.9670000000001</v>
      </c>
      <c r="BI681" s="4">
        <v>605.38</v>
      </c>
      <c r="BJ681" s="4">
        <v>2.1589999999999998</v>
      </c>
      <c r="BK681" s="4">
        <v>0.67600000000000005</v>
      </c>
      <c r="BL681" s="4">
        <v>2.835</v>
      </c>
      <c r="BM681" s="4">
        <v>1.7310000000000001</v>
      </c>
      <c r="BN681" s="4">
        <v>0.54200000000000004</v>
      </c>
      <c r="BO681" s="4">
        <v>2.2719999999999998</v>
      </c>
      <c r="BP681" s="4">
        <v>52.3767</v>
      </c>
      <c r="BT681" s="4">
        <v>74.828999999999994</v>
      </c>
      <c r="BU681" s="4">
        <v>9.2326000000000005E-2</v>
      </c>
      <c r="BV681" s="4">
        <v>-5</v>
      </c>
      <c r="BW681" s="4">
        <v>0.58189800000000003</v>
      </c>
      <c r="BX681" s="4">
        <v>2.2562169999999999</v>
      </c>
      <c r="BY681" s="4">
        <v>11.754339999999999</v>
      </c>
    </row>
    <row r="682" spans="1:77">
      <c r="A682" s="2">
        <v>42438</v>
      </c>
      <c r="B682" s="28">
        <v>0.6736972916666667</v>
      </c>
      <c r="C682" s="4">
        <v>12.218</v>
      </c>
      <c r="D682" s="4">
        <v>3.8477000000000001</v>
      </c>
      <c r="E682" s="4" t="s">
        <v>155</v>
      </c>
      <c r="F682" s="4">
        <v>38476.904362000001</v>
      </c>
      <c r="G682" s="4">
        <v>23.1</v>
      </c>
      <c r="H682" s="4">
        <v>37.799999999999997</v>
      </c>
      <c r="I682" s="4">
        <v>4209.8</v>
      </c>
      <c r="K682" s="4">
        <v>0.5</v>
      </c>
      <c r="L682" s="4">
        <v>0.85460000000000003</v>
      </c>
      <c r="M682" s="4">
        <v>10.4414</v>
      </c>
      <c r="N682" s="4">
        <v>3.2883</v>
      </c>
      <c r="O682" s="4">
        <v>19.7774</v>
      </c>
      <c r="P682" s="4">
        <v>32.292900000000003</v>
      </c>
      <c r="Q682" s="4">
        <v>52.1</v>
      </c>
      <c r="R682" s="4">
        <v>15.8546</v>
      </c>
      <c r="S682" s="4">
        <v>25.887599999999999</v>
      </c>
      <c r="T682" s="4">
        <v>41.7</v>
      </c>
      <c r="U682" s="4">
        <v>4209.8401999999996</v>
      </c>
      <c r="X682" s="4">
        <v>0</v>
      </c>
      <c r="Y682" s="4">
        <v>0.43109999999999998</v>
      </c>
      <c r="Z682" s="4" t="s">
        <v>377</v>
      </c>
      <c r="AA682" s="4">
        <v>0</v>
      </c>
      <c r="AB682" s="4">
        <v>11.9</v>
      </c>
      <c r="AC682" s="4">
        <v>848</v>
      </c>
      <c r="AD682" s="4">
        <v>864</v>
      </c>
      <c r="AE682" s="4">
        <v>837</v>
      </c>
      <c r="AF682" s="4">
        <v>88</v>
      </c>
      <c r="AG682" s="4">
        <v>22.36</v>
      </c>
      <c r="AH682" s="4">
        <v>0.51</v>
      </c>
      <c r="AI682" s="4">
        <v>977</v>
      </c>
      <c r="AJ682" s="4">
        <v>-1</v>
      </c>
      <c r="AK682" s="4">
        <v>0</v>
      </c>
      <c r="AL682" s="4">
        <v>22</v>
      </c>
      <c r="AM682" s="4">
        <v>192</v>
      </c>
      <c r="AN682" s="4">
        <v>189</v>
      </c>
      <c r="AO682" s="4">
        <v>3.1</v>
      </c>
      <c r="AP682" s="4">
        <v>195</v>
      </c>
      <c r="AQ682" s="4" t="s">
        <v>155</v>
      </c>
      <c r="AR682" s="4">
        <v>2</v>
      </c>
      <c r="AS682" s="5">
        <v>0.88160879629629629</v>
      </c>
      <c r="AT682" s="4">
        <v>47.159391999999997</v>
      </c>
      <c r="AU682" s="4">
        <v>-88.490044999999995</v>
      </c>
      <c r="AV682" s="4">
        <v>314.5</v>
      </c>
      <c r="AW682" s="4">
        <v>8.6999999999999993</v>
      </c>
      <c r="AX682" s="4">
        <v>12</v>
      </c>
      <c r="AY682" s="4">
        <v>10</v>
      </c>
      <c r="AZ682" s="4" t="s">
        <v>425</v>
      </c>
      <c r="BA682" s="4">
        <v>1.9</v>
      </c>
      <c r="BB682" s="4">
        <v>1.0649999999999999</v>
      </c>
      <c r="BC682" s="4">
        <v>2.7</v>
      </c>
      <c r="BD682" s="4">
        <v>14.063000000000001</v>
      </c>
      <c r="BE682" s="4">
        <v>12.49</v>
      </c>
      <c r="BF682" s="4">
        <v>0.89</v>
      </c>
      <c r="BG682" s="4">
        <v>17.013000000000002</v>
      </c>
      <c r="BH682" s="4">
        <v>2237.232</v>
      </c>
      <c r="BI682" s="4">
        <v>448.43200000000002</v>
      </c>
      <c r="BJ682" s="4">
        <v>0.44400000000000001</v>
      </c>
      <c r="BK682" s="4">
        <v>0.72499999999999998</v>
      </c>
      <c r="BL682" s="4">
        <v>1.1679999999999999</v>
      </c>
      <c r="BM682" s="4">
        <v>0.35599999999999998</v>
      </c>
      <c r="BN682" s="4">
        <v>0.58099999999999996</v>
      </c>
      <c r="BO682" s="4">
        <v>0.93700000000000006</v>
      </c>
      <c r="BP682" s="4">
        <v>29.827300000000001</v>
      </c>
      <c r="BT682" s="4">
        <v>67.165000000000006</v>
      </c>
      <c r="BU682" s="4">
        <v>0.14587600000000001</v>
      </c>
      <c r="BV682" s="4">
        <v>-5</v>
      </c>
      <c r="BW682" s="4">
        <v>0.58210200000000001</v>
      </c>
      <c r="BX682" s="4">
        <v>3.564845</v>
      </c>
      <c r="BY682" s="4">
        <v>11.758459999999999</v>
      </c>
    </row>
    <row r="683" spans="1:77">
      <c r="A683" s="2">
        <v>42438</v>
      </c>
      <c r="B683" s="28">
        <v>0.67370886574074074</v>
      </c>
      <c r="C683" s="4">
        <v>12.88</v>
      </c>
      <c r="D683" s="4">
        <v>2.6823000000000001</v>
      </c>
      <c r="E683" s="4" t="s">
        <v>155</v>
      </c>
      <c r="F683" s="4">
        <v>26823.388023</v>
      </c>
      <c r="G683" s="4">
        <v>4.8</v>
      </c>
      <c r="H683" s="4">
        <v>37.6</v>
      </c>
      <c r="I683" s="4">
        <v>1875.8</v>
      </c>
      <c r="K683" s="4">
        <v>0.36</v>
      </c>
      <c r="L683" s="4">
        <v>0.86229999999999996</v>
      </c>
      <c r="M683" s="4">
        <v>11.106299999999999</v>
      </c>
      <c r="N683" s="4">
        <v>2.3130000000000002</v>
      </c>
      <c r="O683" s="4">
        <v>4.1803999999999997</v>
      </c>
      <c r="P683" s="4">
        <v>32.412100000000002</v>
      </c>
      <c r="Q683" s="4">
        <v>36.6</v>
      </c>
      <c r="R683" s="4">
        <v>3.3512</v>
      </c>
      <c r="S683" s="4">
        <v>25.9832</v>
      </c>
      <c r="T683" s="4">
        <v>29.3</v>
      </c>
      <c r="U683" s="4">
        <v>1875.8327999999999</v>
      </c>
      <c r="X683" s="4">
        <v>0</v>
      </c>
      <c r="Y683" s="4">
        <v>0.31259999999999999</v>
      </c>
      <c r="Z683" s="4" t="s">
        <v>377</v>
      </c>
      <c r="AA683" s="4">
        <v>0</v>
      </c>
      <c r="AB683" s="4">
        <v>11.8</v>
      </c>
      <c r="AC683" s="4">
        <v>848</v>
      </c>
      <c r="AD683" s="4">
        <v>863</v>
      </c>
      <c r="AE683" s="4">
        <v>834</v>
      </c>
      <c r="AF683" s="4">
        <v>88</v>
      </c>
      <c r="AG683" s="4">
        <v>22.36</v>
      </c>
      <c r="AH683" s="4">
        <v>0.51</v>
      </c>
      <c r="AI683" s="4">
        <v>977</v>
      </c>
      <c r="AJ683" s="4">
        <v>-1</v>
      </c>
      <c r="AK683" s="4">
        <v>0</v>
      </c>
      <c r="AL683" s="4">
        <v>22</v>
      </c>
      <c r="AM683" s="4">
        <v>192</v>
      </c>
      <c r="AN683" s="4">
        <v>189</v>
      </c>
      <c r="AO683" s="4">
        <v>3.1</v>
      </c>
      <c r="AP683" s="4">
        <v>195</v>
      </c>
      <c r="AQ683" s="4" t="s">
        <v>155</v>
      </c>
      <c r="AR683" s="4">
        <v>2</v>
      </c>
      <c r="AS683" s="5">
        <v>0.88162037037037033</v>
      </c>
      <c r="AT683" s="4">
        <v>47.159398000000003</v>
      </c>
      <c r="AU683" s="4">
        <v>-88.490052000000006</v>
      </c>
      <c r="AV683" s="4">
        <v>314.5</v>
      </c>
      <c r="AW683" s="4">
        <v>6</v>
      </c>
      <c r="AX683" s="4">
        <v>12</v>
      </c>
      <c r="AY683" s="4">
        <v>10</v>
      </c>
      <c r="AZ683" s="4" t="s">
        <v>425</v>
      </c>
      <c r="BA683" s="4">
        <v>1.9</v>
      </c>
      <c r="BB683" s="4">
        <v>1.1000000000000001</v>
      </c>
      <c r="BC683" s="4">
        <v>2.7</v>
      </c>
      <c r="BD683" s="4">
        <v>14.063000000000001</v>
      </c>
      <c r="BE683" s="4">
        <v>13.23</v>
      </c>
      <c r="BF683" s="4">
        <v>0.94</v>
      </c>
      <c r="BG683" s="4">
        <v>15.965999999999999</v>
      </c>
      <c r="BH683" s="4">
        <v>2475.098</v>
      </c>
      <c r="BI683" s="4">
        <v>328.08300000000003</v>
      </c>
      <c r="BJ683" s="4">
        <v>9.8000000000000004E-2</v>
      </c>
      <c r="BK683" s="4">
        <v>0.75600000000000001</v>
      </c>
      <c r="BL683" s="4">
        <v>0.85399999999999998</v>
      </c>
      <c r="BM683" s="4">
        <v>7.8E-2</v>
      </c>
      <c r="BN683" s="4">
        <v>0.60599999999999998</v>
      </c>
      <c r="BO683" s="4">
        <v>0.68500000000000005</v>
      </c>
      <c r="BP683" s="4">
        <v>13.823399999999999</v>
      </c>
      <c r="BT683" s="4">
        <v>50.656999999999996</v>
      </c>
      <c r="BU683" s="4">
        <v>0.19708100000000001</v>
      </c>
      <c r="BV683" s="4">
        <v>-5</v>
      </c>
      <c r="BW683" s="4">
        <v>0.58189800000000003</v>
      </c>
      <c r="BX683" s="4">
        <v>4.8161670000000001</v>
      </c>
      <c r="BY683" s="4">
        <v>11.754339999999999</v>
      </c>
    </row>
    <row r="684" spans="1:77">
      <c r="A684" s="2">
        <v>42438</v>
      </c>
      <c r="B684" s="28">
        <v>0.67372043981481478</v>
      </c>
      <c r="C684" s="4">
        <v>12.324</v>
      </c>
      <c r="D684" s="4">
        <v>3.2279</v>
      </c>
      <c r="E684" s="4" t="s">
        <v>155</v>
      </c>
      <c r="F684" s="4">
        <v>32279.151671</v>
      </c>
      <c r="G684" s="4">
        <v>0.2</v>
      </c>
      <c r="H684" s="4">
        <v>37.5</v>
      </c>
      <c r="I684" s="4">
        <v>1631.4</v>
      </c>
      <c r="K684" s="4">
        <v>0.22</v>
      </c>
      <c r="L684" s="4">
        <v>0.86180000000000001</v>
      </c>
      <c r="M684" s="4">
        <v>10.6218</v>
      </c>
      <c r="N684" s="4">
        <v>2.782</v>
      </c>
      <c r="O684" s="4">
        <v>0.1724</v>
      </c>
      <c r="P684" s="4">
        <v>32.319400000000002</v>
      </c>
      <c r="Q684" s="4">
        <v>32.5</v>
      </c>
      <c r="R684" s="4">
        <v>0.13819999999999999</v>
      </c>
      <c r="S684" s="4">
        <v>25.908799999999999</v>
      </c>
      <c r="T684" s="4">
        <v>26</v>
      </c>
      <c r="U684" s="4">
        <v>1631.4064000000001</v>
      </c>
      <c r="X684" s="4">
        <v>0</v>
      </c>
      <c r="Y684" s="4">
        <v>0.18559999999999999</v>
      </c>
      <c r="Z684" s="4" t="s">
        <v>377</v>
      </c>
      <c r="AA684" s="4">
        <v>0</v>
      </c>
      <c r="AB684" s="4">
        <v>11.8</v>
      </c>
      <c r="AC684" s="4">
        <v>848</v>
      </c>
      <c r="AD684" s="4">
        <v>865</v>
      </c>
      <c r="AE684" s="4">
        <v>833</v>
      </c>
      <c r="AF684" s="4">
        <v>88</v>
      </c>
      <c r="AG684" s="4">
        <v>22.36</v>
      </c>
      <c r="AH684" s="4">
        <v>0.51</v>
      </c>
      <c r="AI684" s="4">
        <v>977</v>
      </c>
      <c r="AJ684" s="4">
        <v>-1</v>
      </c>
      <c r="AK684" s="4">
        <v>0</v>
      </c>
      <c r="AL684" s="4">
        <v>22</v>
      </c>
      <c r="AM684" s="4">
        <v>192</v>
      </c>
      <c r="AN684" s="4">
        <v>189</v>
      </c>
      <c r="AO684" s="4">
        <v>2.9</v>
      </c>
      <c r="AP684" s="4">
        <v>195</v>
      </c>
      <c r="AQ684" s="4" t="s">
        <v>155</v>
      </c>
      <c r="AR684" s="4">
        <v>2</v>
      </c>
      <c r="AS684" s="5">
        <v>0.88162037037037033</v>
      </c>
      <c r="AT684" s="4">
        <v>47.159404000000002</v>
      </c>
      <c r="AU684" s="4">
        <v>-88.490055999999996</v>
      </c>
      <c r="AV684" s="4">
        <v>314.2</v>
      </c>
      <c r="AW684" s="4">
        <v>4.2</v>
      </c>
      <c r="AX684" s="4">
        <v>12</v>
      </c>
      <c r="AY684" s="4">
        <v>10</v>
      </c>
      <c r="AZ684" s="4" t="s">
        <v>425</v>
      </c>
      <c r="BA684" s="4">
        <v>2.0299999999999998</v>
      </c>
      <c r="BB684" s="4">
        <v>1.0349999999999999</v>
      </c>
      <c r="BC684" s="4">
        <v>2.83</v>
      </c>
      <c r="BD684" s="4">
        <v>14.063000000000001</v>
      </c>
      <c r="BE684" s="4">
        <v>13.19</v>
      </c>
      <c r="BF684" s="4">
        <v>0.94</v>
      </c>
      <c r="BG684" s="4">
        <v>16.03</v>
      </c>
      <c r="BH684" s="4">
        <v>2374.1089999999999</v>
      </c>
      <c r="BI684" s="4">
        <v>395.762</v>
      </c>
      <c r="BJ684" s="4">
        <v>4.0000000000000001E-3</v>
      </c>
      <c r="BK684" s="4">
        <v>0.75600000000000001</v>
      </c>
      <c r="BL684" s="4">
        <v>0.76100000000000001</v>
      </c>
      <c r="BM684" s="4">
        <v>3.0000000000000001E-3</v>
      </c>
      <c r="BN684" s="4">
        <v>0.60599999999999998</v>
      </c>
      <c r="BO684" s="4">
        <v>0.61</v>
      </c>
      <c r="BP684" s="4">
        <v>12.057600000000001</v>
      </c>
      <c r="BT684" s="4">
        <v>30.163</v>
      </c>
      <c r="BU684" s="4">
        <v>0.197239</v>
      </c>
      <c r="BV684" s="4">
        <v>-5</v>
      </c>
      <c r="BW684" s="4">
        <v>0.58099999999999996</v>
      </c>
      <c r="BX684" s="4">
        <v>4.8200219999999998</v>
      </c>
      <c r="BY684" s="4">
        <v>11.7362</v>
      </c>
    </row>
    <row r="685" spans="1:77">
      <c r="A685" s="2">
        <v>42438</v>
      </c>
      <c r="B685" s="28">
        <v>0.67373201388888893</v>
      </c>
      <c r="C685" s="4">
        <v>10.484999999999999</v>
      </c>
      <c r="D685" s="4">
        <v>5.5080999999999998</v>
      </c>
      <c r="E685" s="4" t="s">
        <v>155</v>
      </c>
      <c r="F685" s="4">
        <v>55080.833333000002</v>
      </c>
      <c r="G685" s="4">
        <v>52.2</v>
      </c>
      <c r="H685" s="4">
        <v>37.4</v>
      </c>
      <c r="I685" s="4">
        <v>-11524.7</v>
      </c>
      <c r="K685" s="4">
        <v>0.2</v>
      </c>
      <c r="L685" s="4">
        <v>0.85660000000000003</v>
      </c>
      <c r="M685" s="4">
        <v>8.9817</v>
      </c>
      <c r="N685" s="4">
        <v>4.7182000000000004</v>
      </c>
      <c r="O685" s="4">
        <v>44.694600000000001</v>
      </c>
      <c r="P685" s="4">
        <v>32.025799999999997</v>
      </c>
      <c r="Q685" s="4">
        <v>76.7</v>
      </c>
      <c r="R685" s="4">
        <v>35.829500000000003</v>
      </c>
      <c r="S685" s="4">
        <v>25.673500000000001</v>
      </c>
      <c r="T685" s="4">
        <v>61.5</v>
      </c>
      <c r="U685" s="4">
        <v>0</v>
      </c>
      <c r="X685" s="4">
        <v>0</v>
      </c>
      <c r="Y685" s="4">
        <v>0.17130000000000001</v>
      </c>
      <c r="Z685" s="4" t="s">
        <v>377</v>
      </c>
      <c r="AA685" s="4">
        <v>0</v>
      </c>
      <c r="AB685" s="4">
        <v>11.9</v>
      </c>
      <c r="AC685" s="4">
        <v>847</v>
      </c>
      <c r="AD685" s="4">
        <v>865</v>
      </c>
      <c r="AE685" s="4">
        <v>834</v>
      </c>
      <c r="AF685" s="4">
        <v>88</v>
      </c>
      <c r="AG685" s="4">
        <v>22.36</v>
      </c>
      <c r="AH685" s="4">
        <v>0.51</v>
      </c>
      <c r="AI685" s="4">
        <v>977</v>
      </c>
      <c r="AJ685" s="4">
        <v>-1</v>
      </c>
      <c r="AK685" s="4">
        <v>0</v>
      </c>
      <c r="AL685" s="4">
        <v>22</v>
      </c>
      <c r="AM685" s="4">
        <v>192</v>
      </c>
      <c r="AN685" s="4">
        <v>189.6</v>
      </c>
      <c r="AO685" s="4">
        <v>3</v>
      </c>
      <c r="AP685" s="4">
        <v>195</v>
      </c>
      <c r="AQ685" s="4" t="s">
        <v>155</v>
      </c>
      <c r="AR685" s="4">
        <v>2</v>
      </c>
      <c r="AS685" s="5">
        <v>0.88164351851851841</v>
      </c>
      <c r="AT685" s="4">
        <v>47.159408999999997</v>
      </c>
      <c r="AU685" s="4">
        <v>-88.490070000000003</v>
      </c>
      <c r="AV685" s="4">
        <v>314.10000000000002</v>
      </c>
      <c r="AW685" s="4">
        <v>3.3</v>
      </c>
      <c r="AX685" s="4">
        <v>12</v>
      </c>
      <c r="AY685" s="4">
        <v>10</v>
      </c>
      <c r="AZ685" s="4" t="s">
        <v>425</v>
      </c>
      <c r="BA685" s="4">
        <v>2.1</v>
      </c>
      <c r="BB685" s="4">
        <v>1</v>
      </c>
      <c r="BC685" s="4">
        <v>2.9</v>
      </c>
      <c r="BD685" s="4">
        <v>14.063000000000001</v>
      </c>
      <c r="BE685" s="4">
        <v>12.68</v>
      </c>
      <c r="BF685" s="4">
        <v>0.9</v>
      </c>
      <c r="BG685" s="4">
        <v>16.741</v>
      </c>
      <c r="BH685" s="4">
        <v>1987.92</v>
      </c>
      <c r="BI685" s="4">
        <v>664.65800000000002</v>
      </c>
      <c r="BJ685" s="4">
        <v>1.036</v>
      </c>
      <c r="BK685" s="4">
        <v>0.74199999999999999</v>
      </c>
      <c r="BL685" s="4">
        <v>1.778</v>
      </c>
      <c r="BM685" s="4">
        <v>0.83</v>
      </c>
      <c r="BN685" s="4">
        <v>0.59499999999999997</v>
      </c>
      <c r="BO685" s="4">
        <v>1.4259999999999999</v>
      </c>
      <c r="BP685" s="4">
        <v>0</v>
      </c>
      <c r="BT685" s="4">
        <v>27.571000000000002</v>
      </c>
      <c r="BU685" s="4">
        <v>0.179393</v>
      </c>
      <c r="BV685" s="4">
        <v>-5</v>
      </c>
      <c r="BW685" s="4">
        <v>0.58210099999999998</v>
      </c>
      <c r="BX685" s="4">
        <v>4.3839259999999998</v>
      </c>
      <c r="BY685" s="4">
        <v>11.758442000000001</v>
      </c>
    </row>
    <row r="686" spans="1:77">
      <c r="A686" s="2">
        <v>42438</v>
      </c>
      <c r="B686" s="28">
        <v>0.67374358796296285</v>
      </c>
      <c r="C686" s="4">
        <v>10.250999999999999</v>
      </c>
      <c r="D686" s="4">
        <v>6.0914000000000001</v>
      </c>
      <c r="E686" s="4" t="s">
        <v>155</v>
      </c>
      <c r="F686" s="4">
        <v>60914.166666999998</v>
      </c>
      <c r="G686" s="4">
        <v>219.7</v>
      </c>
      <c r="H686" s="4">
        <v>37.299999999999997</v>
      </c>
      <c r="I686" s="4">
        <v>-11524.3</v>
      </c>
      <c r="K686" s="4">
        <v>0.39</v>
      </c>
      <c r="L686" s="4">
        <v>0.85289999999999999</v>
      </c>
      <c r="M686" s="4">
        <v>8.7439</v>
      </c>
      <c r="N686" s="4">
        <v>5.1955999999999998</v>
      </c>
      <c r="O686" s="4">
        <v>187.40190000000001</v>
      </c>
      <c r="P686" s="4">
        <v>31.814699999999998</v>
      </c>
      <c r="Q686" s="4">
        <v>219.2</v>
      </c>
      <c r="R686" s="4">
        <v>150.23079999999999</v>
      </c>
      <c r="S686" s="4">
        <v>25.504300000000001</v>
      </c>
      <c r="T686" s="4">
        <v>175.7</v>
      </c>
      <c r="U686" s="4">
        <v>0</v>
      </c>
      <c r="X686" s="4">
        <v>0</v>
      </c>
      <c r="Y686" s="4">
        <v>0.33500000000000002</v>
      </c>
      <c r="Z686" s="4" t="s">
        <v>377</v>
      </c>
      <c r="AA686" s="4">
        <v>0</v>
      </c>
      <c r="AB686" s="4">
        <v>11.8</v>
      </c>
      <c r="AC686" s="4">
        <v>847</v>
      </c>
      <c r="AD686" s="4">
        <v>865</v>
      </c>
      <c r="AE686" s="4">
        <v>835</v>
      </c>
      <c r="AF686" s="4">
        <v>88</v>
      </c>
      <c r="AG686" s="4">
        <v>22.36</v>
      </c>
      <c r="AH686" s="4">
        <v>0.51</v>
      </c>
      <c r="AI686" s="4">
        <v>977</v>
      </c>
      <c r="AJ686" s="4">
        <v>-1</v>
      </c>
      <c r="AK686" s="4">
        <v>0</v>
      </c>
      <c r="AL686" s="4">
        <v>22</v>
      </c>
      <c r="AM686" s="4">
        <v>192</v>
      </c>
      <c r="AN686" s="4">
        <v>190</v>
      </c>
      <c r="AO686" s="4">
        <v>3.1</v>
      </c>
      <c r="AP686" s="4">
        <v>195</v>
      </c>
      <c r="AQ686" s="4" t="s">
        <v>155</v>
      </c>
      <c r="AR686" s="4">
        <v>2</v>
      </c>
      <c r="AS686" s="5">
        <v>0.88165509259259256</v>
      </c>
      <c r="AT686" s="4">
        <v>47.159396999999998</v>
      </c>
      <c r="AU686" s="4">
        <v>-88.490080000000006</v>
      </c>
      <c r="AV686" s="4">
        <v>314</v>
      </c>
      <c r="AW686" s="4">
        <v>4.7</v>
      </c>
      <c r="AX686" s="4">
        <v>12</v>
      </c>
      <c r="AY686" s="4">
        <v>10</v>
      </c>
      <c r="AZ686" s="4" t="s">
        <v>425</v>
      </c>
      <c r="BA686" s="4">
        <v>2.1</v>
      </c>
      <c r="BB686" s="4">
        <v>1.1299999999999999</v>
      </c>
      <c r="BC686" s="4">
        <v>2.9649999999999999</v>
      </c>
      <c r="BD686" s="4">
        <v>14.063000000000001</v>
      </c>
      <c r="BE686" s="4">
        <v>12.34</v>
      </c>
      <c r="BF686" s="4">
        <v>0.88</v>
      </c>
      <c r="BG686" s="4">
        <v>17.241</v>
      </c>
      <c r="BH686" s="4">
        <v>1901.921</v>
      </c>
      <c r="BI686" s="4">
        <v>719.28599999999994</v>
      </c>
      <c r="BJ686" s="4">
        <v>4.2690000000000001</v>
      </c>
      <c r="BK686" s="4">
        <v>0.72499999999999998</v>
      </c>
      <c r="BL686" s="4">
        <v>4.9930000000000003</v>
      </c>
      <c r="BM686" s="4">
        <v>3.4220000000000002</v>
      </c>
      <c r="BN686" s="4">
        <v>0.58099999999999996</v>
      </c>
      <c r="BO686" s="4">
        <v>4.0030000000000001</v>
      </c>
      <c r="BP686" s="4">
        <v>0</v>
      </c>
      <c r="BT686" s="4">
        <v>52.984999999999999</v>
      </c>
      <c r="BU686" s="4">
        <v>0.15581700000000001</v>
      </c>
      <c r="BV686" s="4">
        <v>-5</v>
      </c>
      <c r="BW686" s="4">
        <v>0.58299999999999996</v>
      </c>
      <c r="BX686" s="4">
        <v>3.8077779999999999</v>
      </c>
      <c r="BY686" s="4">
        <v>11.7766</v>
      </c>
    </row>
    <row r="687" spans="1:77">
      <c r="A687" s="2">
        <v>42438</v>
      </c>
      <c r="B687" s="28">
        <v>0.673755162037037</v>
      </c>
      <c r="C687" s="4">
        <v>10.375999999999999</v>
      </c>
      <c r="D687" s="4">
        <v>5.8116000000000003</v>
      </c>
      <c r="E687" s="4" t="s">
        <v>155</v>
      </c>
      <c r="F687" s="4">
        <v>58116.253041000004</v>
      </c>
      <c r="G687" s="4">
        <v>398.1</v>
      </c>
      <c r="H687" s="4">
        <v>37.299999999999997</v>
      </c>
      <c r="I687" s="4">
        <v>11524.3</v>
      </c>
      <c r="K687" s="4">
        <v>0.54</v>
      </c>
      <c r="L687" s="4">
        <v>0.84330000000000005</v>
      </c>
      <c r="M687" s="4">
        <v>8.7498000000000005</v>
      </c>
      <c r="N687" s="4">
        <v>4.9008000000000003</v>
      </c>
      <c r="O687" s="4">
        <v>335.67</v>
      </c>
      <c r="P687" s="4">
        <v>31.4434</v>
      </c>
      <c r="Q687" s="4">
        <v>367.1</v>
      </c>
      <c r="R687" s="4">
        <v>269.08999999999997</v>
      </c>
      <c r="S687" s="4">
        <v>25.206600000000002</v>
      </c>
      <c r="T687" s="4">
        <v>294.3</v>
      </c>
      <c r="U687" s="4">
        <v>11524.3</v>
      </c>
      <c r="X687" s="4">
        <v>0</v>
      </c>
      <c r="Y687" s="4">
        <v>0.45300000000000001</v>
      </c>
      <c r="Z687" s="4" t="s">
        <v>377</v>
      </c>
      <c r="AA687" s="4">
        <v>0</v>
      </c>
      <c r="AB687" s="4">
        <v>11.8</v>
      </c>
      <c r="AC687" s="4">
        <v>848</v>
      </c>
      <c r="AD687" s="4">
        <v>866</v>
      </c>
      <c r="AE687" s="4">
        <v>836</v>
      </c>
      <c r="AF687" s="4">
        <v>88</v>
      </c>
      <c r="AG687" s="4">
        <v>22.36</v>
      </c>
      <c r="AH687" s="4">
        <v>0.51</v>
      </c>
      <c r="AI687" s="4">
        <v>977</v>
      </c>
      <c r="AJ687" s="4">
        <v>-1</v>
      </c>
      <c r="AK687" s="4">
        <v>0</v>
      </c>
      <c r="AL687" s="4">
        <v>22</v>
      </c>
      <c r="AM687" s="4">
        <v>192</v>
      </c>
      <c r="AN687" s="4">
        <v>189.4</v>
      </c>
      <c r="AO687" s="4">
        <v>3</v>
      </c>
      <c r="AP687" s="4">
        <v>195</v>
      </c>
      <c r="AQ687" s="4" t="s">
        <v>155</v>
      </c>
      <c r="AR687" s="4">
        <v>2</v>
      </c>
      <c r="AS687" s="5">
        <v>0.88166666666666671</v>
      </c>
      <c r="AT687" s="4">
        <v>47.159374999999997</v>
      </c>
      <c r="AU687" s="4">
        <v>-88.490063000000006</v>
      </c>
      <c r="AV687" s="4">
        <v>313.7</v>
      </c>
      <c r="AW687" s="4">
        <v>6.3</v>
      </c>
      <c r="AX687" s="4">
        <v>12</v>
      </c>
      <c r="AY687" s="4">
        <v>10</v>
      </c>
      <c r="AZ687" s="4" t="s">
        <v>425</v>
      </c>
      <c r="BA687" s="4">
        <v>1.775325</v>
      </c>
      <c r="BB687" s="4">
        <v>1.2649349999999999</v>
      </c>
      <c r="BC687" s="4">
        <v>2.7402600000000001</v>
      </c>
      <c r="BD687" s="4">
        <v>14.063000000000001</v>
      </c>
      <c r="BE687" s="4">
        <v>11.53</v>
      </c>
      <c r="BF687" s="4">
        <v>0.82</v>
      </c>
      <c r="BG687" s="4">
        <v>18.585999999999999</v>
      </c>
      <c r="BH687" s="4">
        <v>1791.9069999999999</v>
      </c>
      <c r="BI687" s="4">
        <v>638.78800000000001</v>
      </c>
      <c r="BJ687" s="4">
        <v>7.1989999999999998</v>
      </c>
      <c r="BK687" s="4">
        <v>0.67400000000000004</v>
      </c>
      <c r="BL687" s="4">
        <v>7.8730000000000002</v>
      </c>
      <c r="BM687" s="4">
        <v>5.7709999999999999</v>
      </c>
      <c r="BN687" s="4">
        <v>0.54100000000000004</v>
      </c>
      <c r="BO687" s="4">
        <v>6.3120000000000003</v>
      </c>
      <c r="BP687" s="4">
        <v>78.041600000000003</v>
      </c>
      <c r="BT687" s="4">
        <v>67.460999999999999</v>
      </c>
      <c r="BU687" s="4">
        <v>0.14044899999999999</v>
      </c>
      <c r="BV687" s="4">
        <v>-5</v>
      </c>
      <c r="BW687" s="4">
        <v>0.58410200000000001</v>
      </c>
      <c r="BX687" s="4">
        <v>3.4322219999999999</v>
      </c>
      <c r="BY687" s="4">
        <v>11.798859999999999</v>
      </c>
    </row>
    <row r="688" spans="1:77">
      <c r="A688" s="2">
        <v>42438</v>
      </c>
      <c r="B688" s="28">
        <v>0.67376673611111115</v>
      </c>
      <c r="C688" s="4">
        <v>10.654</v>
      </c>
      <c r="D688" s="4">
        <v>5.8742000000000001</v>
      </c>
      <c r="E688" s="4" t="s">
        <v>155</v>
      </c>
      <c r="F688" s="4">
        <v>58741.591103999999</v>
      </c>
      <c r="G688" s="4">
        <v>274.8</v>
      </c>
      <c r="H688" s="4">
        <v>37.299999999999997</v>
      </c>
      <c r="I688" s="4">
        <v>11096.8</v>
      </c>
      <c r="K688" s="4">
        <v>0.6</v>
      </c>
      <c r="L688" s="4">
        <v>0.84099999999999997</v>
      </c>
      <c r="M688" s="4">
        <v>8.9602000000000004</v>
      </c>
      <c r="N688" s="4">
        <v>4.9401999999999999</v>
      </c>
      <c r="O688" s="4">
        <v>231.0719</v>
      </c>
      <c r="P688" s="4">
        <v>31.379799999999999</v>
      </c>
      <c r="Q688" s="4">
        <v>262.5</v>
      </c>
      <c r="R688" s="4">
        <v>185.2389</v>
      </c>
      <c r="S688" s="4">
        <v>25.1556</v>
      </c>
      <c r="T688" s="4">
        <v>210.4</v>
      </c>
      <c r="U688" s="4">
        <v>11096.767</v>
      </c>
      <c r="X688" s="4">
        <v>0</v>
      </c>
      <c r="Y688" s="4">
        <v>0.50460000000000005</v>
      </c>
      <c r="Z688" s="4" t="s">
        <v>377</v>
      </c>
      <c r="AA688" s="4">
        <v>0</v>
      </c>
      <c r="AB688" s="4">
        <v>11.8</v>
      </c>
      <c r="AC688" s="4">
        <v>848</v>
      </c>
      <c r="AD688" s="4">
        <v>868</v>
      </c>
      <c r="AE688" s="4">
        <v>837</v>
      </c>
      <c r="AF688" s="4">
        <v>88</v>
      </c>
      <c r="AG688" s="4">
        <v>22.36</v>
      </c>
      <c r="AH688" s="4">
        <v>0.51</v>
      </c>
      <c r="AI688" s="4">
        <v>977</v>
      </c>
      <c r="AJ688" s="4">
        <v>-1</v>
      </c>
      <c r="AK688" s="4">
        <v>0</v>
      </c>
      <c r="AL688" s="4">
        <v>22</v>
      </c>
      <c r="AM688" s="4">
        <v>192</v>
      </c>
      <c r="AN688" s="4">
        <v>189.6</v>
      </c>
      <c r="AO688" s="4">
        <v>3.1</v>
      </c>
      <c r="AP688" s="4">
        <v>195</v>
      </c>
      <c r="AQ688" s="4" t="s">
        <v>155</v>
      </c>
      <c r="AR688" s="4">
        <v>2</v>
      </c>
      <c r="AS688" s="5">
        <v>0.88167824074074075</v>
      </c>
      <c r="AT688" s="4">
        <v>47.159359000000002</v>
      </c>
      <c r="AU688" s="4">
        <v>-88.490037999999998</v>
      </c>
      <c r="AV688" s="4">
        <v>313.5</v>
      </c>
      <c r="AW688" s="4">
        <v>5.9</v>
      </c>
      <c r="AX688" s="4">
        <v>12</v>
      </c>
      <c r="AY688" s="4">
        <v>10</v>
      </c>
      <c r="AZ688" s="4" t="s">
        <v>425</v>
      </c>
      <c r="BA688" s="4">
        <v>1.6</v>
      </c>
      <c r="BB688" s="4">
        <v>1.4948950000000001</v>
      </c>
      <c r="BC688" s="4">
        <v>2.72993</v>
      </c>
      <c r="BD688" s="4">
        <v>14.063000000000001</v>
      </c>
      <c r="BE688" s="4">
        <v>11.35</v>
      </c>
      <c r="BF688" s="4">
        <v>0.81</v>
      </c>
      <c r="BG688" s="4">
        <v>18.905000000000001</v>
      </c>
      <c r="BH688" s="4">
        <v>1809.61</v>
      </c>
      <c r="BI688" s="4">
        <v>635.02200000000005</v>
      </c>
      <c r="BJ688" s="4">
        <v>4.8869999999999996</v>
      </c>
      <c r="BK688" s="4">
        <v>0.66400000000000003</v>
      </c>
      <c r="BL688" s="4">
        <v>5.5510000000000002</v>
      </c>
      <c r="BM688" s="4">
        <v>3.9180000000000001</v>
      </c>
      <c r="BN688" s="4">
        <v>0.53200000000000003</v>
      </c>
      <c r="BO688" s="4">
        <v>4.45</v>
      </c>
      <c r="BP688" s="4">
        <v>74.107200000000006</v>
      </c>
      <c r="BT688" s="4">
        <v>74.099999999999994</v>
      </c>
      <c r="BU688" s="4">
        <v>0.121266</v>
      </c>
      <c r="BV688" s="4">
        <v>-5</v>
      </c>
      <c r="BW688" s="4">
        <v>0.584449</v>
      </c>
      <c r="BX688" s="4">
        <v>2.963438</v>
      </c>
      <c r="BY688" s="4">
        <v>11.805870000000001</v>
      </c>
    </row>
    <row r="689" spans="1:77">
      <c r="A689" s="2">
        <v>42438</v>
      </c>
      <c r="B689" s="28">
        <v>0.67377831018518519</v>
      </c>
      <c r="C689" s="4">
        <v>11.496</v>
      </c>
      <c r="D689" s="4">
        <v>4.9908000000000001</v>
      </c>
      <c r="E689" s="4" t="s">
        <v>155</v>
      </c>
      <c r="F689" s="4">
        <v>49908.125</v>
      </c>
      <c r="G689" s="4">
        <v>242.8</v>
      </c>
      <c r="H689" s="4">
        <v>37.299999999999997</v>
      </c>
      <c r="I689" s="4">
        <v>9369.6</v>
      </c>
      <c r="K689" s="4">
        <v>0.7</v>
      </c>
      <c r="L689" s="4">
        <v>0.84460000000000002</v>
      </c>
      <c r="M689" s="4">
        <v>9.7098999999999993</v>
      </c>
      <c r="N689" s="4">
        <v>4.2153999999999998</v>
      </c>
      <c r="O689" s="4">
        <v>205.04660000000001</v>
      </c>
      <c r="P689" s="4">
        <v>31.5045</v>
      </c>
      <c r="Q689" s="4">
        <v>236.6</v>
      </c>
      <c r="R689" s="4">
        <v>164.37569999999999</v>
      </c>
      <c r="S689" s="4">
        <v>25.255600000000001</v>
      </c>
      <c r="T689" s="4">
        <v>189.6</v>
      </c>
      <c r="U689" s="4">
        <v>9369.6227999999992</v>
      </c>
      <c r="X689" s="4">
        <v>0</v>
      </c>
      <c r="Y689" s="4">
        <v>0.59119999999999995</v>
      </c>
      <c r="Z689" s="4" t="s">
        <v>377</v>
      </c>
      <c r="AA689" s="4">
        <v>0</v>
      </c>
      <c r="AB689" s="4">
        <v>11.8</v>
      </c>
      <c r="AC689" s="4">
        <v>849</v>
      </c>
      <c r="AD689" s="4">
        <v>870</v>
      </c>
      <c r="AE689" s="4">
        <v>838</v>
      </c>
      <c r="AF689" s="4">
        <v>88</v>
      </c>
      <c r="AG689" s="4">
        <v>22.36</v>
      </c>
      <c r="AH689" s="4">
        <v>0.51</v>
      </c>
      <c r="AI689" s="4">
        <v>977</v>
      </c>
      <c r="AJ689" s="4">
        <v>-1</v>
      </c>
      <c r="AK689" s="4">
        <v>0</v>
      </c>
      <c r="AL689" s="4">
        <v>22</v>
      </c>
      <c r="AM689" s="4">
        <v>192</v>
      </c>
      <c r="AN689" s="4">
        <v>190</v>
      </c>
      <c r="AO689" s="4">
        <v>3.2</v>
      </c>
      <c r="AP689" s="4">
        <v>195</v>
      </c>
      <c r="AQ689" s="4" t="s">
        <v>155</v>
      </c>
      <c r="AR689" s="4">
        <v>2</v>
      </c>
      <c r="AS689" s="5">
        <v>0.88168981481481479</v>
      </c>
      <c r="AT689" s="4">
        <v>47.159343</v>
      </c>
      <c r="AU689" s="4">
        <v>-88.490018000000006</v>
      </c>
      <c r="AV689" s="4">
        <v>313.3</v>
      </c>
      <c r="AW689" s="4">
        <v>5.4</v>
      </c>
      <c r="AX689" s="4">
        <v>12</v>
      </c>
      <c r="AY689" s="4">
        <v>10</v>
      </c>
      <c r="AZ689" s="4" t="s">
        <v>425</v>
      </c>
      <c r="BA689" s="4">
        <v>1.6</v>
      </c>
      <c r="BB689" s="4">
        <v>1.6</v>
      </c>
      <c r="BC689" s="4">
        <v>2.8</v>
      </c>
      <c r="BD689" s="4">
        <v>14.063000000000001</v>
      </c>
      <c r="BE689" s="4">
        <v>11.63</v>
      </c>
      <c r="BF689" s="4">
        <v>0.83</v>
      </c>
      <c r="BG689" s="4">
        <v>18.396000000000001</v>
      </c>
      <c r="BH689" s="4">
        <v>1980.6010000000001</v>
      </c>
      <c r="BI689" s="4">
        <v>547.25900000000001</v>
      </c>
      <c r="BJ689" s="4">
        <v>4.38</v>
      </c>
      <c r="BK689" s="4">
        <v>0.67300000000000004</v>
      </c>
      <c r="BL689" s="4">
        <v>5.0529999999999999</v>
      </c>
      <c r="BM689" s="4">
        <v>3.5110000000000001</v>
      </c>
      <c r="BN689" s="4">
        <v>0.53900000000000003</v>
      </c>
      <c r="BO689" s="4">
        <v>4.0510000000000002</v>
      </c>
      <c r="BP689" s="4">
        <v>63.197499999999998</v>
      </c>
      <c r="BT689" s="4">
        <v>87.688000000000002</v>
      </c>
      <c r="BU689" s="4">
        <v>7.9551999999999998E-2</v>
      </c>
      <c r="BV689" s="4">
        <v>-5</v>
      </c>
      <c r="BW689" s="4">
        <v>0.58455100000000004</v>
      </c>
      <c r="BX689" s="4">
        <v>1.9440519999999999</v>
      </c>
      <c r="BY689" s="4">
        <v>11.807930000000001</v>
      </c>
    </row>
    <row r="690" spans="1:77">
      <c r="A690" s="2">
        <v>42438</v>
      </c>
      <c r="B690" s="28">
        <v>0.67378988425925923</v>
      </c>
      <c r="C690" s="4">
        <v>12.244</v>
      </c>
      <c r="D690" s="4">
        <v>3.6215000000000002</v>
      </c>
      <c r="E690" s="4" t="s">
        <v>155</v>
      </c>
      <c r="F690" s="4">
        <v>36214.535564999998</v>
      </c>
      <c r="G690" s="4">
        <v>144.19999999999999</v>
      </c>
      <c r="H690" s="4">
        <v>37.4</v>
      </c>
      <c r="I690" s="4">
        <v>5418.7</v>
      </c>
      <c r="K690" s="4">
        <v>0.7</v>
      </c>
      <c r="L690" s="4">
        <v>0.85529999999999995</v>
      </c>
      <c r="M690" s="4">
        <v>10.4724</v>
      </c>
      <c r="N690" s="4">
        <v>3.0975999999999999</v>
      </c>
      <c r="O690" s="4">
        <v>123.33920000000001</v>
      </c>
      <c r="P690" s="4">
        <v>31.9895</v>
      </c>
      <c r="Q690" s="4">
        <v>155.30000000000001</v>
      </c>
      <c r="R690" s="4">
        <v>98.874899999999997</v>
      </c>
      <c r="S690" s="4">
        <v>25.644400000000001</v>
      </c>
      <c r="T690" s="4">
        <v>124.5</v>
      </c>
      <c r="U690" s="4">
        <v>5418.7475000000004</v>
      </c>
      <c r="X690" s="4">
        <v>0</v>
      </c>
      <c r="Y690" s="4">
        <v>0.59870000000000001</v>
      </c>
      <c r="Z690" s="4" t="s">
        <v>377</v>
      </c>
      <c r="AA690" s="4">
        <v>0</v>
      </c>
      <c r="AB690" s="4">
        <v>11.8</v>
      </c>
      <c r="AC690" s="4">
        <v>850</v>
      </c>
      <c r="AD690" s="4">
        <v>870</v>
      </c>
      <c r="AE690" s="4">
        <v>840</v>
      </c>
      <c r="AF690" s="4">
        <v>88</v>
      </c>
      <c r="AG690" s="4">
        <v>22.36</v>
      </c>
      <c r="AH690" s="4">
        <v>0.51</v>
      </c>
      <c r="AI690" s="4">
        <v>977</v>
      </c>
      <c r="AJ690" s="4">
        <v>-1</v>
      </c>
      <c r="AK690" s="4">
        <v>0</v>
      </c>
      <c r="AL690" s="4">
        <v>22</v>
      </c>
      <c r="AM690" s="4">
        <v>192</v>
      </c>
      <c r="AN690" s="4">
        <v>189.4</v>
      </c>
      <c r="AO690" s="4">
        <v>3.1</v>
      </c>
      <c r="AP690" s="4">
        <v>195</v>
      </c>
      <c r="AQ690" s="4" t="s">
        <v>155</v>
      </c>
      <c r="AR690" s="4">
        <v>2</v>
      </c>
      <c r="AS690" s="5">
        <v>0.88170138888888883</v>
      </c>
      <c r="AT690" s="4">
        <v>47.159334000000001</v>
      </c>
      <c r="AU690" s="4">
        <v>-88.490003999999999</v>
      </c>
      <c r="AV690" s="4">
        <v>313.2</v>
      </c>
      <c r="AW690" s="4">
        <v>1.9</v>
      </c>
      <c r="AX690" s="4">
        <v>12</v>
      </c>
      <c r="AY690" s="4">
        <v>10</v>
      </c>
      <c r="AZ690" s="4" t="s">
        <v>425</v>
      </c>
      <c r="BA690" s="4">
        <v>1.405</v>
      </c>
      <c r="BB690" s="4">
        <v>1.6</v>
      </c>
      <c r="BC690" s="4">
        <v>2.2799999999999998</v>
      </c>
      <c r="BD690" s="4">
        <v>14.063000000000001</v>
      </c>
      <c r="BE690" s="4">
        <v>12.55</v>
      </c>
      <c r="BF690" s="4">
        <v>0.89</v>
      </c>
      <c r="BG690" s="4">
        <v>16.913</v>
      </c>
      <c r="BH690" s="4">
        <v>2250.0709999999999</v>
      </c>
      <c r="BI690" s="4">
        <v>423.59</v>
      </c>
      <c r="BJ690" s="4">
        <v>2.7749999999999999</v>
      </c>
      <c r="BK690" s="4">
        <v>0.72</v>
      </c>
      <c r="BL690" s="4">
        <v>3.4950000000000001</v>
      </c>
      <c r="BM690" s="4">
        <v>2.2250000000000001</v>
      </c>
      <c r="BN690" s="4">
        <v>0.57699999999999996</v>
      </c>
      <c r="BO690" s="4">
        <v>2.802</v>
      </c>
      <c r="BP690" s="4">
        <v>38.498600000000003</v>
      </c>
      <c r="BT690" s="4">
        <v>93.537000000000006</v>
      </c>
      <c r="BU690" s="4">
        <v>5.6347000000000001E-2</v>
      </c>
      <c r="BV690" s="4">
        <v>-5</v>
      </c>
      <c r="BW690" s="4">
        <v>0.58610200000000001</v>
      </c>
      <c r="BX690" s="4">
        <v>1.3769800000000001</v>
      </c>
      <c r="BY690" s="4">
        <v>11.839259999999999</v>
      </c>
    </row>
    <row r="691" spans="1:77">
      <c r="A691" s="2">
        <v>42438</v>
      </c>
      <c r="B691" s="28">
        <v>0.67380145833333327</v>
      </c>
      <c r="C691" s="4">
        <v>12.581</v>
      </c>
      <c r="D691" s="4">
        <v>2.8532999999999999</v>
      </c>
      <c r="E691" s="4" t="s">
        <v>155</v>
      </c>
      <c r="F691" s="4">
        <v>28533.260504000002</v>
      </c>
      <c r="G691" s="4">
        <v>24.2</v>
      </c>
      <c r="H691" s="4">
        <v>37.299999999999997</v>
      </c>
      <c r="I691" s="4">
        <v>3026.3</v>
      </c>
      <c r="K691" s="4">
        <v>0.56000000000000005</v>
      </c>
      <c r="L691" s="4">
        <v>0.86199999999999999</v>
      </c>
      <c r="M691" s="4">
        <v>10.844900000000001</v>
      </c>
      <c r="N691" s="4">
        <v>2.4594999999999998</v>
      </c>
      <c r="O691" s="4">
        <v>20.891200000000001</v>
      </c>
      <c r="P691" s="4">
        <v>32.151800000000001</v>
      </c>
      <c r="Q691" s="4">
        <v>53</v>
      </c>
      <c r="R691" s="4">
        <v>16.747499999999999</v>
      </c>
      <c r="S691" s="4">
        <v>25.7745</v>
      </c>
      <c r="T691" s="4">
        <v>42.5</v>
      </c>
      <c r="U691" s="4">
        <v>3026.3139000000001</v>
      </c>
      <c r="X691" s="4">
        <v>0</v>
      </c>
      <c r="Y691" s="4">
        <v>0.48620000000000002</v>
      </c>
      <c r="Z691" s="4" t="s">
        <v>377</v>
      </c>
      <c r="AA691" s="4">
        <v>0</v>
      </c>
      <c r="AB691" s="4">
        <v>11.8</v>
      </c>
      <c r="AC691" s="4">
        <v>850</v>
      </c>
      <c r="AD691" s="4">
        <v>872</v>
      </c>
      <c r="AE691" s="4">
        <v>841</v>
      </c>
      <c r="AF691" s="4">
        <v>88</v>
      </c>
      <c r="AG691" s="4">
        <v>22.36</v>
      </c>
      <c r="AH691" s="4">
        <v>0.51</v>
      </c>
      <c r="AI691" s="4">
        <v>977</v>
      </c>
      <c r="AJ691" s="4">
        <v>-1</v>
      </c>
      <c r="AK691" s="4">
        <v>0</v>
      </c>
      <c r="AL691" s="4">
        <v>22</v>
      </c>
      <c r="AM691" s="4">
        <v>192</v>
      </c>
      <c r="AN691" s="4">
        <v>189</v>
      </c>
      <c r="AO691" s="4">
        <v>3.1</v>
      </c>
      <c r="AP691" s="4">
        <v>195</v>
      </c>
      <c r="AQ691" s="4" t="s">
        <v>155</v>
      </c>
      <c r="AR691" s="4">
        <v>2</v>
      </c>
      <c r="AS691" s="5">
        <v>0.88171296296296298</v>
      </c>
      <c r="AT691" s="4">
        <v>47.159336000000003</v>
      </c>
      <c r="AU691" s="4">
        <v>-88.490002000000004</v>
      </c>
      <c r="AV691" s="4">
        <v>313.2</v>
      </c>
      <c r="AW691" s="4">
        <v>0</v>
      </c>
      <c r="AX691" s="4">
        <v>12</v>
      </c>
      <c r="AY691" s="4">
        <v>10</v>
      </c>
      <c r="AZ691" s="4" t="s">
        <v>425</v>
      </c>
      <c r="BA691" s="4">
        <v>1.3</v>
      </c>
      <c r="BB691" s="4">
        <v>1.665</v>
      </c>
      <c r="BC691" s="4">
        <v>2.13</v>
      </c>
      <c r="BD691" s="4">
        <v>14.063000000000001</v>
      </c>
      <c r="BE691" s="4">
        <v>13.19</v>
      </c>
      <c r="BF691" s="4">
        <v>0.94</v>
      </c>
      <c r="BG691" s="4">
        <v>16.012</v>
      </c>
      <c r="BH691" s="4">
        <v>2416.8180000000002</v>
      </c>
      <c r="BI691" s="4">
        <v>348.85399999999998</v>
      </c>
      <c r="BJ691" s="4">
        <v>0.48799999999999999</v>
      </c>
      <c r="BK691" s="4">
        <v>0.75</v>
      </c>
      <c r="BL691" s="4">
        <v>1.238</v>
      </c>
      <c r="BM691" s="4">
        <v>0.39100000000000001</v>
      </c>
      <c r="BN691" s="4">
        <v>0.60199999999999998</v>
      </c>
      <c r="BO691" s="4">
        <v>0.99199999999999999</v>
      </c>
      <c r="BP691" s="4">
        <v>22.301200000000001</v>
      </c>
      <c r="BT691" s="4">
        <v>78.783000000000001</v>
      </c>
      <c r="BU691" s="4">
        <v>5.4448999999999997E-2</v>
      </c>
      <c r="BV691" s="4">
        <v>-5</v>
      </c>
      <c r="BW691" s="4">
        <v>0.58589800000000003</v>
      </c>
      <c r="BX691" s="4">
        <v>1.330597</v>
      </c>
      <c r="BY691" s="4">
        <v>11.835140000000001</v>
      </c>
    </row>
    <row r="692" spans="1:77">
      <c r="A692" s="2">
        <v>42438</v>
      </c>
      <c r="B692" s="28">
        <v>0.67381303240740742</v>
      </c>
      <c r="C692" s="4">
        <v>12.57</v>
      </c>
      <c r="D692" s="4">
        <v>2.5457999999999998</v>
      </c>
      <c r="E692" s="4" t="s">
        <v>155</v>
      </c>
      <c r="F692" s="4">
        <v>25457.630251999999</v>
      </c>
      <c r="G692" s="4">
        <v>-11.8</v>
      </c>
      <c r="H692" s="4">
        <v>37.299999999999997</v>
      </c>
      <c r="I692" s="4">
        <v>2119.8000000000002</v>
      </c>
      <c r="K692" s="4">
        <v>0.41</v>
      </c>
      <c r="L692" s="4">
        <v>0.86570000000000003</v>
      </c>
      <c r="M692" s="4">
        <v>10.881600000000001</v>
      </c>
      <c r="N692" s="4">
        <v>2.2038000000000002</v>
      </c>
      <c r="O692" s="4">
        <v>0</v>
      </c>
      <c r="P692" s="4">
        <v>32.2898</v>
      </c>
      <c r="Q692" s="4">
        <v>32.299999999999997</v>
      </c>
      <c r="R692" s="4">
        <v>0</v>
      </c>
      <c r="S692" s="4">
        <v>25.885100000000001</v>
      </c>
      <c r="T692" s="4">
        <v>25.9</v>
      </c>
      <c r="U692" s="4">
        <v>2119.8186000000001</v>
      </c>
      <c r="X692" s="4">
        <v>0</v>
      </c>
      <c r="Y692" s="4">
        <v>0.35680000000000001</v>
      </c>
      <c r="Z692" s="4" t="s">
        <v>377</v>
      </c>
      <c r="AA692" s="4">
        <v>0</v>
      </c>
      <c r="AB692" s="4">
        <v>11.8</v>
      </c>
      <c r="AC692" s="4">
        <v>851</v>
      </c>
      <c r="AD692" s="4">
        <v>871</v>
      </c>
      <c r="AE692" s="4">
        <v>842</v>
      </c>
      <c r="AF692" s="4">
        <v>88</v>
      </c>
      <c r="AG692" s="4">
        <v>22.36</v>
      </c>
      <c r="AH692" s="4">
        <v>0.51</v>
      </c>
      <c r="AI692" s="4">
        <v>977</v>
      </c>
      <c r="AJ692" s="4">
        <v>-1</v>
      </c>
      <c r="AK692" s="4">
        <v>0</v>
      </c>
      <c r="AL692" s="4">
        <v>22</v>
      </c>
      <c r="AM692" s="4">
        <v>192</v>
      </c>
      <c r="AN692" s="4">
        <v>188.4</v>
      </c>
      <c r="AO692" s="4">
        <v>3</v>
      </c>
      <c r="AP692" s="4">
        <v>195</v>
      </c>
      <c r="AQ692" s="4" t="s">
        <v>155</v>
      </c>
      <c r="AR692" s="4">
        <v>2</v>
      </c>
      <c r="AS692" s="5">
        <v>0.88172453703703713</v>
      </c>
      <c r="AT692" s="4">
        <v>47.159337000000001</v>
      </c>
      <c r="AU692" s="4">
        <v>-88.490001000000007</v>
      </c>
      <c r="AV692" s="4">
        <v>313.10000000000002</v>
      </c>
      <c r="AW692" s="4">
        <v>0</v>
      </c>
      <c r="AX692" s="4">
        <v>12</v>
      </c>
      <c r="AY692" s="4">
        <v>10</v>
      </c>
      <c r="AZ692" s="4" t="s">
        <v>425</v>
      </c>
      <c r="BA692" s="4">
        <v>1.3</v>
      </c>
      <c r="BB692" s="4">
        <v>1.7</v>
      </c>
      <c r="BC692" s="4">
        <v>2.2000000000000002</v>
      </c>
      <c r="BD692" s="4">
        <v>14.063000000000001</v>
      </c>
      <c r="BE692" s="4">
        <v>13.58</v>
      </c>
      <c r="BF692" s="4">
        <v>0.97</v>
      </c>
      <c r="BG692" s="4">
        <v>15.516</v>
      </c>
      <c r="BH692" s="4">
        <v>2481.6419999999998</v>
      </c>
      <c r="BI692" s="4">
        <v>319.88900000000001</v>
      </c>
      <c r="BJ692" s="4">
        <v>0</v>
      </c>
      <c r="BK692" s="4">
        <v>0.77100000000000002</v>
      </c>
      <c r="BL692" s="4">
        <v>0.77100000000000002</v>
      </c>
      <c r="BM692" s="4">
        <v>0</v>
      </c>
      <c r="BN692" s="4">
        <v>0.61799999999999999</v>
      </c>
      <c r="BO692" s="4">
        <v>0.61799999999999999</v>
      </c>
      <c r="BP692" s="4">
        <v>15.9861</v>
      </c>
      <c r="BT692" s="4">
        <v>59.16</v>
      </c>
      <c r="BU692" s="4">
        <v>5.2346999999999998E-2</v>
      </c>
      <c r="BV692" s="4">
        <v>-5</v>
      </c>
      <c r="BW692" s="4">
        <v>0.58665299999999998</v>
      </c>
      <c r="BX692" s="4">
        <v>1.2792300000000001</v>
      </c>
      <c r="BY692" s="4">
        <v>11.850391</v>
      </c>
    </row>
    <row r="693" spans="1:77">
      <c r="A693" s="2">
        <v>42438</v>
      </c>
      <c r="B693" s="28">
        <v>0.67382460648148157</v>
      </c>
      <c r="C693" s="4">
        <v>11.635</v>
      </c>
      <c r="D693" s="4">
        <v>2.2583000000000002</v>
      </c>
      <c r="E693" s="4" t="s">
        <v>155</v>
      </c>
      <c r="F693" s="4">
        <v>22583.205662</v>
      </c>
      <c r="G693" s="4">
        <v>-24.3</v>
      </c>
      <c r="H693" s="4">
        <v>37.200000000000003</v>
      </c>
      <c r="I693" s="4">
        <v>1760.8</v>
      </c>
      <c r="K693" s="4">
        <v>0.4</v>
      </c>
      <c r="L693" s="4">
        <v>0.87590000000000001</v>
      </c>
      <c r="M693" s="4">
        <v>10.1911</v>
      </c>
      <c r="N693" s="4">
        <v>1.978</v>
      </c>
      <c r="O693" s="4">
        <v>0</v>
      </c>
      <c r="P693" s="4">
        <v>32.571300000000001</v>
      </c>
      <c r="Q693" s="4">
        <v>32.6</v>
      </c>
      <c r="R693" s="4">
        <v>0</v>
      </c>
      <c r="S693" s="4">
        <v>26.110800000000001</v>
      </c>
      <c r="T693" s="4">
        <v>26.1</v>
      </c>
      <c r="U693" s="4">
        <v>1760.807</v>
      </c>
      <c r="X693" s="4">
        <v>0</v>
      </c>
      <c r="Y693" s="4">
        <v>0.35039999999999999</v>
      </c>
      <c r="Z693" s="4" t="s">
        <v>377</v>
      </c>
      <c r="AA693" s="4">
        <v>0</v>
      </c>
      <c r="AB693" s="4">
        <v>11.8</v>
      </c>
      <c r="AC693" s="4">
        <v>850</v>
      </c>
      <c r="AD693" s="4">
        <v>871</v>
      </c>
      <c r="AE693" s="4">
        <v>841</v>
      </c>
      <c r="AF693" s="4">
        <v>88</v>
      </c>
      <c r="AG693" s="4">
        <v>22.36</v>
      </c>
      <c r="AH693" s="4">
        <v>0.51</v>
      </c>
      <c r="AI693" s="4">
        <v>977</v>
      </c>
      <c r="AJ693" s="4">
        <v>-1</v>
      </c>
      <c r="AK693" s="4">
        <v>0</v>
      </c>
      <c r="AL693" s="4">
        <v>22</v>
      </c>
      <c r="AM693" s="4">
        <v>192</v>
      </c>
      <c r="AN693" s="4">
        <v>188.6</v>
      </c>
      <c r="AO693" s="4">
        <v>3.1</v>
      </c>
      <c r="AP693" s="4">
        <v>195</v>
      </c>
      <c r="AQ693" s="4" t="s">
        <v>155</v>
      </c>
      <c r="AR693" s="4">
        <v>2</v>
      </c>
      <c r="AS693" s="5">
        <v>0.88173611111111105</v>
      </c>
      <c r="AT693" s="4">
        <v>47.159337999999998</v>
      </c>
      <c r="AU693" s="4">
        <v>-88.489998</v>
      </c>
      <c r="AV693" s="4">
        <v>313.39999999999998</v>
      </c>
      <c r="AW693" s="4">
        <v>0</v>
      </c>
      <c r="AX693" s="4">
        <v>12</v>
      </c>
      <c r="AY693" s="4">
        <v>9</v>
      </c>
      <c r="AZ693" s="4" t="s">
        <v>428</v>
      </c>
      <c r="BA693" s="4">
        <v>1.3</v>
      </c>
      <c r="BB693" s="4">
        <v>1.7649999999999999</v>
      </c>
      <c r="BC693" s="4">
        <v>2.2000000000000002</v>
      </c>
      <c r="BD693" s="4">
        <v>14.063000000000001</v>
      </c>
      <c r="BE693" s="4">
        <v>14.76</v>
      </c>
      <c r="BF693" s="4">
        <v>1.05</v>
      </c>
      <c r="BG693" s="4">
        <v>14.17</v>
      </c>
      <c r="BH693" s="4">
        <v>2504.0129999999999</v>
      </c>
      <c r="BI693" s="4">
        <v>309.33199999999999</v>
      </c>
      <c r="BJ693" s="4">
        <v>0</v>
      </c>
      <c r="BK693" s="4">
        <v>0.83799999999999997</v>
      </c>
      <c r="BL693" s="4">
        <v>0.83799999999999997</v>
      </c>
      <c r="BM693" s="4">
        <v>0</v>
      </c>
      <c r="BN693" s="4">
        <v>0.67200000000000004</v>
      </c>
      <c r="BO693" s="4">
        <v>0.67200000000000004</v>
      </c>
      <c r="BP693" s="4">
        <v>14.3062</v>
      </c>
      <c r="BT693" s="4">
        <v>62.591999999999999</v>
      </c>
      <c r="BU693" s="4">
        <v>4.3285999999999998E-2</v>
      </c>
      <c r="BV693" s="4">
        <v>-5</v>
      </c>
      <c r="BW693" s="4">
        <v>0.587449</v>
      </c>
      <c r="BX693" s="4">
        <v>1.057801</v>
      </c>
      <c r="BY693" s="4">
        <v>11.86647</v>
      </c>
    </row>
    <row r="694" spans="1:77">
      <c r="A694" s="2">
        <v>42438</v>
      </c>
      <c r="B694" s="28">
        <v>0.6738361805555555</v>
      </c>
      <c r="C694" s="4">
        <v>9.8629999999999995</v>
      </c>
      <c r="D694" s="4">
        <v>1.8745000000000001</v>
      </c>
      <c r="E694" s="4" t="s">
        <v>155</v>
      </c>
      <c r="F694" s="4">
        <v>18745.119863</v>
      </c>
      <c r="G694" s="4">
        <v>2.7</v>
      </c>
      <c r="H694" s="4">
        <v>37</v>
      </c>
      <c r="I694" s="4">
        <v>1444.3</v>
      </c>
      <c r="K694" s="4">
        <v>0.59</v>
      </c>
      <c r="L694" s="4">
        <v>0.89380000000000004</v>
      </c>
      <c r="M694" s="4">
        <v>8.8162000000000003</v>
      </c>
      <c r="N694" s="4">
        <v>1.6755</v>
      </c>
      <c r="O694" s="4">
        <v>2.4211</v>
      </c>
      <c r="P694" s="4">
        <v>33.059899999999999</v>
      </c>
      <c r="Q694" s="4">
        <v>35.5</v>
      </c>
      <c r="R694" s="4">
        <v>1.9409000000000001</v>
      </c>
      <c r="S694" s="4">
        <v>26.502500000000001</v>
      </c>
      <c r="T694" s="4">
        <v>28.4</v>
      </c>
      <c r="U694" s="4">
        <v>1444.3062</v>
      </c>
      <c r="X694" s="4">
        <v>0</v>
      </c>
      <c r="Y694" s="4">
        <v>0.53120000000000001</v>
      </c>
      <c r="Z694" s="4" t="s">
        <v>377</v>
      </c>
      <c r="AA694" s="4">
        <v>0</v>
      </c>
      <c r="AB694" s="4">
        <v>11.8</v>
      </c>
      <c r="AC694" s="4">
        <v>850</v>
      </c>
      <c r="AD694" s="4">
        <v>871</v>
      </c>
      <c r="AE694" s="4">
        <v>842</v>
      </c>
      <c r="AF694" s="4">
        <v>88</v>
      </c>
      <c r="AG694" s="4">
        <v>22.36</v>
      </c>
      <c r="AH694" s="4">
        <v>0.51</v>
      </c>
      <c r="AI694" s="4">
        <v>977</v>
      </c>
      <c r="AJ694" s="4">
        <v>-1</v>
      </c>
      <c r="AK694" s="4">
        <v>0</v>
      </c>
      <c r="AL694" s="4">
        <v>22</v>
      </c>
      <c r="AM694" s="4">
        <v>192</v>
      </c>
      <c r="AN694" s="4">
        <v>189</v>
      </c>
      <c r="AO694" s="4">
        <v>3</v>
      </c>
      <c r="AP694" s="4">
        <v>195</v>
      </c>
      <c r="AQ694" s="4" t="s">
        <v>155</v>
      </c>
      <c r="AR694" s="4">
        <v>2</v>
      </c>
      <c r="AS694" s="5">
        <v>0.8817476851851852</v>
      </c>
      <c r="AT694" s="4">
        <v>47.159337999999998</v>
      </c>
      <c r="AU694" s="4">
        <v>-88.489993999999996</v>
      </c>
      <c r="AV694" s="4">
        <v>313.7</v>
      </c>
      <c r="AW694" s="4">
        <v>0</v>
      </c>
      <c r="AX694" s="4">
        <v>12</v>
      </c>
      <c r="AY694" s="4">
        <v>9</v>
      </c>
      <c r="AZ694" s="4" t="s">
        <v>428</v>
      </c>
      <c r="BA694" s="4">
        <v>1.365</v>
      </c>
      <c r="BB694" s="4">
        <v>1.8</v>
      </c>
      <c r="BC694" s="4">
        <v>2.2650000000000001</v>
      </c>
      <c r="BD694" s="4">
        <v>14.063000000000001</v>
      </c>
      <c r="BE694" s="4">
        <v>17.37</v>
      </c>
      <c r="BF694" s="4">
        <v>1.24</v>
      </c>
      <c r="BG694" s="4">
        <v>11.878</v>
      </c>
      <c r="BH694" s="4">
        <v>2515.578</v>
      </c>
      <c r="BI694" s="4">
        <v>304.28300000000002</v>
      </c>
      <c r="BJ694" s="4">
        <v>7.1999999999999995E-2</v>
      </c>
      <c r="BK694" s="4">
        <v>0.98799999999999999</v>
      </c>
      <c r="BL694" s="4">
        <v>1.06</v>
      </c>
      <c r="BM694" s="4">
        <v>5.8000000000000003E-2</v>
      </c>
      <c r="BN694" s="4">
        <v>0.79200000000000004</v>
      </c>
      <c r="BO694" s="4">
        <v>0.85</v>
      </c>
      <c r="BP694" s="4">
        <v>13.6274</v>
      </c>
      <c r="BT694" s="4">
        <v>110.212</v>
      </c>
      <c r="BU694" s="4">
        <v>3.0939000000000001E-2</v>
      </c>
      <c r="BV694" s="4">
        <v>-5</v>
      </c>
      <c r="BW694" s="4">
        <v>0.58589800000000003</v>
      </c>
      <c r="BX694" s="4">
        <v>0.75607199999999997</v>
      </c>
      <c r="BY694" s="4">
        <v>11.835140000000001</v>
      </c>
    </row>
    <row r="695" spans="1:77">
      <c r="A695" s="2">
        <v>42438</v>
      </c>
      <c r="B695" s="28">
        <v>0.67384775462962965</v>
      </c>
      <c r="C695" s="4">
        <v>7.4809999999999999</v>
      </c>
      <c r="D695" s="4">
        <v>1.3905000000000001</v>
      </c>
      <c r="E695" s="4" t="s">
        <v>155</v>
      </c>
      <c r="F695" s="4">
        <v>13904.738114</v>
      </c>
      <c r="G695" s="4">
        <v>1.8</v>
      </c>
      <c r="H695" s="4">
        <v>36.9</v>
      </c>
      <c r="I695" s="4">
        <v>1160.8</v>
      </c>
      <c r="K695" s="4">
        <v>1.94</v>
      </c>
      <c r="L695" s="4">
        <v>0.91839999999999999</v>
      </c>
      <c r="M695" s="4">
        <v>6.8705999999999996</v>
      </c>
      <c r="N695" s="4">
        <v>1.2770999999999999</v>
      </c>
      <c r="O695" s="4">
        <v>1.6177999999999999</v>
      </c>
      <c r="P695" s="4">
        <v>33.878599999999999</v>
      </c>
      <c r="Q695" s="4">
        <v>35.5</v>
      </c>
      <c r="R695" s="4">
        <v>1.2968999999999999</v>
      </c>
      <c r="S695" s="4">
        <v>27.158799999999999</v>
      </c>
      <c r="T695" s="4">
        <v>28.5</v>
      </c>
      <c r="U695" s="4">
        <v>1160.8132000000001</v>
      </c>
      <c r="X695" s="4">
        <v>0</v>
      </c>
      <c r="Y695" s="4">
        <v>1.7786999999999999</v>
      </c>
      <c r="Z695" s="4" t="s">
        <v>377</v>
      </c>
      <c r="AA695" s="4">
        <v>0</v>
      </c>
      <c r="AB695" s="4">
        <v>11.9</v>
      </c>
      <c r="AC695" s="4">
        <v>850</v>
      </c>
      <c r="AD695" s="4">
        <v>869</v>
      </c>
      <c r="AE695" s="4">
        <v>843</v>
      </c>
      <c r="AF695" s="4">
        <v>88</v>
      </c>
      <c r="AG695" s="4">
        <v>22.36</v>
      </c>
      <c r="AH695" s="4">
        <v>0.51</v>
      </c>
      <c r="AI695" s="4">
        <v>977</v>
      </c>
      <c r="AJ695" s="4">
        <v>-1</v>
      </c>
      <c r="AK695" s="4">
        <v>0</v>
      </c>
      <c r="AL695" s="4">
        <v>22</v>
      </c>
      <c r="AM695" s="4">
        <v>192</v>
      </c>
      <c r="AN695" s="4">
        <v>189</v>
      </c>
      <c r="AO695" s="4">
        <v>3</v>
      </c>
      <c r="AP695" s="4">
        <v>195</v>
      </c>
      <c r="AQ695" s="4" t="s">
        <v>155</v>
      </c>
      <c r="AR695" s="4">
        <v>2</v>
      </c>
      <c r="AS695" s="5">
        <v>0.88175925925925924</v>
      </c>
      <c r="AT695" s="4">
        <v>47.159339000000003</v>
      </c>
      <c r="AU695" s="4">
        <v>-88.489988999999994</v>
      </c>
      <c r="AV695" s="4">
        <v>313.8</v>
      </c>
      <c r="AW695" s="4">
        <v>0</v>
      </c>
      <c r="AX695" s="4">
        <v>12</v>
      </c>
      <c r="AY695" s="4">
        <v>9</v>
      </c>
      <c r="AZ695" s="4" t="s">
        <v>428</v>
      </c>
      <c r="BA695" s="4">
        <v>1.4</v>
      </c>
      <c r="BB695" s="4">
        <v>1.8</v>
      </c>
      <c r="BC695" s="4">
        <v>2.2999999999999998</v>
      </c>
      <c r="BD695" s="4">
        <v>14.063000000000001</v>
      </c>
      <c r="BE695" s="4">
        <v>22.77</v>
      </c>
      <c r="BF695" s="4">
        <v>1.62</v>
      </c>
      <c r="BG695" s="4">
        <v>8.8810000000000002</v>
      </c>
      <c r="BH695" s="4">
        <v>2525.96</v>
      </c>
      <c r="BI695" s="4">
        <v>298.82799999999997</v>
      </c>
      <c r="BJ695" s="4">
        <v>6.2E-2</v>
      </c>
      <c r="BK695" s="4">
        <v>1.304</v>
      </c>
      <c r="BL695" s="4">
        <v>1.367</v>
      </c>
      <c r="BM695" s="4">
        <v>0.05</v>
      </c>
      <c r="BN695" s="4">
        <v>1.046</v>
      </c>
      <c r="BO695" s="4">
        <v>1.0960000000000001</v>
      </c>
      <c r="BP695" s="4">
        <v>14.1121</v>
      </c>
      <c r="BT695" s="4">
        <v>475.48500000000001</v>
      </c>
      <c r="BU695" s="4">
        <v>2.4898E-2</v>
      </c>
      <c r="BV695" s="4">
        <v>-5</v>
      </c>
      <c r="BW695" s="4">
        <v>0.58610200000000001</v>
      </c>
      <c r="BX695" s="4">
        <v>0.60844500000000001</v>
      </c>
      <c r="BY695" s="4">
        <v>11.839259999999999</v>
      </c>
    </row>
    <row r="696" spans="1:77">
      <c r="A696" s="2">
        <v>42438</v>
      </c>
      <c r="B696" s="28">
        <v>0.67385932870370369</v>
      </c>
      <c r="C696" s="4">
        <v>4.4790000000000001</v>
      </c>
      <c r="D696" s="4">
        <v>0.9113</v>
      </c>
      <c r="E696" s="4" t="s">
        <v>155</v>
      </c>
      <c r="F696" s="4">
        <v>9112.5041739999997</v>
      </c>
      <c r="G696" s="4">
        <v>1.1000000000000001</v>
      </c>
      <c r="H696" s="4">
        <v>36.799999999999997</v>
      </c>
      <c r="I696" s="4">
        <v>831.1</v>
      </c>
      <c r="K696" s="4">
        <v>4.43</v>
      </c>
      <c r="L696" s="4">
        <v>0.94969999999999999</v>
      </c>
      <c r="M696" s="4">
        <v>4.2538999999999998</v>
      </c>
      <c r="N696" s="4">
        <v>0.86539999999999995</v>
      </c>
      <c r="O696" s="4">
        <v>1.0447</v>
      </c>
      <c r="P696" s="4">
        <v>34.9499</v>
      </c>
      <c r="Q696" s="4">
        <v>36</v>
      </c>
      <c r="R696" s="4">
        <v>0.83750000000000002</v>
      </c>
      <c r="S696" s="4">
        <v>28.017600000000002</v>
      </c>
      <c r="T696" s="4">
        <v>28.9</v>
      </c>
      <c r="U696" s="4">
        <v>831.11800000000005</v>
      </c>
      <c r="X696" s="4">
        <v>0</v>
      </c>
      <c r="Y696" s="4">
        <v>4.2079000000000004</v>
      </c>
      <c r="Z696" s="4" t="s">
        <v>377</v>
      </c>
      <c r="AA696" s="4">
        <v>0</v>
      </c>
      <c r="AB696" s="4">
        <v>11.8</v>
      </c>
      <c r="AC696" s="4">
        <v>851</v>
      </c>
      <c r="AD696" s="4">
        <v>869</v>
      </c>
      <c r="AE696" s="4">
        <v>843</v>
      </c>
      <c r="AF696" s="4">
        <v>88</v>
      </c>
      <c r="AG696" s="4">
        <v>22.36</v>
      </c>
      <c r="AH696" s="4">
        <v>0.51</v>
      </c>
      <c r="AI696" s="4">
        <v>977</v>
      </c>
      <c r="AJ696" s="4">
        <v>-1</v>
      </c>
      <c r="AK696" s="4">
        <v>0</v>
      </c>
      <c r="AL696" s="4">
        <v>22</v>
      </c>
      <c r="AM696" s="4">
        <v>192</v>
      </c>
      <c r="AN696" s="4">
        <v>189</v>
      </c>
      <c r="AO696" s="4">
        <v>2.9</v>
      </c>
      <c r="AP696" s="4">
        <v>195</v>
      </c>
      <c r="AQ696" s="4" t="s">
        <v>155</v>
      </c>
      <c r="AR696" s="4">
        <v>2</v>
      </c>
      <c r="AS696" s="5">
        <v>0.88177083333333339</v>
      </c>
      <c r="AT696" s="4">
        <v>47.159340999999998</v>
      </c>
      <c r="AU696" s="4">
        <v>-88.489985000000004</v>
      </c>
      <c r="AV696" s="4">
        <v>314.5</v>
      </c>
      <c r="AW696" s="4">
        <v>0</v>
      </c>
      <c r="AX696" s="4">
        <v>12</v>
      </c>
      <c r="AY696" s="4">
        <v>9</v>
      </c>
      <c r="AZ696" s="4" t="s">
        <v>428</v>
      </c>
      <c r="BA696" s="4">
        <v>1.4</v>
      </c>
      <c r="BB696" s="4">
        <v>1.8</v>
      </c>
      <c r="BC696" s="4">
        <v>2.2999999999999998</v>
      </c>
      <c r="BD696" s="4">
        <v>14.063000000000001</v>
      </c>
      <c r="BE696" s="4">
        <v>36.96</v>
      </c>
      <c r="BF696" s="4">
        <v>2.63</v>
      </c>
      <c r="BG696" s="4">
        <v>5.2939999999999996</v>
      </c>
      <c r="BH696" s="4">
        <v>2491.2930000000001</v>
      </c>
      <c r="BI696" s="4">
        <v>322.59300000000002</v>
      </c>
      <c r="BJ696" s="4">
        <v>6.4000000000000001E-2</v>
      </c>
      <c r="BK696" s="4">
        <v>2.1440000000000001</v>
      </c>
      <c r="BL696" s="4">
        <v>2.2080000000000002</v>
      </c>
      <c r="BM696" s="4">
        <v>5.0999999999999997E-2</v>
      </c>
      <c r="BN696" s="4">
        <v>1.718</v>
      </c>
      <c r="BO696" s="4">
        <v>1.77</v>
      </c>
      <c r="BP696" s="4">
        <v>16.095400000000001</v>
      </c>
      <c r="BT696" s="4">
        <v>1791.8820000000001</v>
      </c>
      <c r="BU696" s="4">
        <v>2.2346999999999999E-2</v>
      </c>
      <c r="BV696" s="4">
        <v>-5</v>
      </c>
      <c r="BW696" s="4">
        <v>0.586449</v>
      </c>
      <c r="BX696" s="4">
        <v>0.54610499999999995</v>
      </c>
      <c r="BY696" s="4">
        <v>11.846270000000001</v>
      </c>
    </row>
    <row r="697" spans="1:77">
      <c r="A697" s="2">
        <v>42438</v>
      </c>
      <c r="B697" s="28">
        <v>0.67387090277777784</v>
      </c>
      <c r="C697" s="4">
        <v>2.8210000000000002</v>
      </c>
      <c r="D697" s="4">
        <v>0.56169999999999998</v>
      </c>
      <c r="E697" s="4" t="s">
        <v>155</v>
      </c>
      <c r="F697" s="4">
        <v>5616.62781</v>
      </c>
      <c r="G697" s="4">
        <v>0.2</v>
      </c>
      <c r="H697" s="4">
        <v>36.700000000000003</v>
      </c>
      <c r="I697" s="4">
        <v>591.4</v>
      </c>
      <c r="K697" s="4">
        <v>8.01</v>
      </c>
      <c r="L697" s="4">
        <v>0.96870000000000001</v>
      </c>
      <c r="M697" s="4">
        <v>2.7323</v>
      </c>
      <c r="N697" s="4">
        <v>0.54410000000000003</v>
      </c>
      <c r="O697" s="4">
        <v>0.24129999999999999</v>
      </c>
      <c r="P697" s="4">
        <v>35.550699999999999</v>
      </c>
      <c r="Q697" s="4">
        <v>35.799999999999997</v>
      </c>
      <c r="R697" s="4">
        <v>0.19339999999999999</v>
      </c>
      <c r="S697" s="4">
        <v>28.499199999999998</v>
      </c>
      <c r="T697" s="4">
        <v>28.7</v>
      </c>
      <c r="U697" s="4">
        <v>591.37419999999997</v>
      </c>
      <c r="X697" s="4">
        <v>0</v>
      </c>
      <c r="Y697" s="4">
        <v>7.7587000000000002</v>
      </c>
      <c r="Z697" s="4" t="s">
        <v>377</v>
      </c>
      <c r="AA697" s="4">
        <v>0</v>
      </c>
      <c r="AB697" s="4">
        <v>11.9</v>
      </c>
      <c r="AC697" s="4">
        <v>850</v>
      </c>
      <c r="AD697" s="4">
        <v>870</v>
      </c>
      <c r="AE697" s="4">
        <v>842</v>
      </c>
      <c r="AF697" s="4">
        <v>88</v>
      </c>
      <c r="AG697" s="4">
        <v>22.36</v>
      </c>
      <c r="AH697" s="4">
        <v>0.51</v>
      </c>
      <c r="AI697" s="4">
        <v>977</v>
      </c>
      <c r="AJ697" s="4">
        <v>-1</v>
      </c>
      <c r="AK697" s="4">
        <v>0</v>
      </c>
      <c r="AL697" s="4">
        <v>22</v>
      </c>
      <c r="AM697" s="4">
        <v>192</v>
      </c>
      <c r="AN697" s="4">
        <v>189</v>
      </c>
      <c r="AO697" s="4">
        <v>3</v>
      </c>
      <c r="AP697" s="4">
        <v>195</v>
      </c>
      <c r="AQ697" s="4" t="s">
        <v>155</v>
      </c>
      <c r="AR697" s="4">
        <v>2</v>
      </c>
      <c r="AS697" s="5">
        <v>0.88178240740740732</v>
      </c>
      <c r="AT697" s="4">
        <v>47.159342000000002</v>
      </c>
      <c r="AU697" s="4">
        <v>-88.489981</v>
      </c>
      <c r="AV697" s="4">
        <v>314.89999999999998</v>
      </c>
      <c r="AW697" s="4">
        <v>0</v>
      </c>
      <c r="AX697" s="4">
        <v>12</v>
      </c>
      <c r="AY697" s="4">
        <v>9</v>
      </c>
      <c r="AZ697" s="4" t="s">
        <v>428</v>
      </c>
      <c r="BA697" s="4">
        <v>1.335</v>
      </c>
      <c r="BB697" s="4">
        <v>1.8</v>
      </c>
      <c r="BC697" s="4">
        <v>2.2349999999999999</v>
      </c>
      <c r="BD697" s="4">
        <v>14.063000000000001</v>
      </c>
      <c r="BE697" s="4">
        <v>58.43</v>
      </c>
      <c r="BF697" s="4">
        <v>4.1500000000000004</v>
      </c>
      <c r="BG697" s="4">
        <v>3.2330000000000001</v>
      </c>
      <c r="BH697" s="4">
        <v>2506.634</v>
      </c>
      <c r="BI697" s="4">
        <v>317.68200000000002</v>
      </c>
      <c r="BJ697" s="4">
        <v>2.3E-2</v>
      </c>
      <c r="BK697" s="4">
        <v>3.415</v>
      </c>
      <c r="BL697" s="4">
        <v>3.4390000000000001</v>
      </c>
      <c r="BM697" s="4">
        <v>1.9E-2</v>
      </c>
      <c r="BN697" s="4">
        <v>2.738</v>
      </c>
      <c r="BO697" s="4">
        <v>2.7570000000000001</v>
      </c>
      <c r="BP697" s="4">
        <v>17.939800000000002</v>
      </c>
      <c r="BT697" s="4">
        <v>5175.4170000000004</v>
      </c>
      <c r="BU697" s="4">
        <v>2.0448999999999998E-2</v>
      </c>
      <c r="BV697" s="4">
        <v>-5</v>
      </c>
      <c r="BW697" s="4">
        <v>0.58655100000000004</v>
      </c>
      <c r="BX697" s="4">
        <v>0.49972299999999997</v>
      </c>
      <c r="BY697" s="4">
        <v>11.848330000000001</v>
      </c>
    </row>
    <row r="698" spans="1:77">
      <c r="A698" s="2">
        <v>42438</v>
      </c>
      <c r="B698" s="28">
        <v>0.67388247685185176</v>
      </c>
      <c r="C698" s="4">
        <v>1.8540000000000001</v>
      </c>
      <c r="D698" s="4">
        <v>0.37180000000000002</v>
      </c>
      <c r="E698" s="4" t="s">
        <v>155</v>
      </c>
      <c r="F698" s="4">
        <v>3718.2098249999999</v>
      </c>
      <c r="G698" s="4">
        <v>-0.4</v>
      </c>
      <c r="H698" s="4">
        <v>36.700000000000003</v>
      </c>
      <c r="I698" s="4">
        <v>453.2</v>
      </c>
      <c r="K698" s="4">
        <v>11.89</v>
      </c>
      <c r="L698" s="4">
        <v>0.97989999999999999</v>
      </c>
      <c r="M698" s="4">
        <v>1.8169</v>
      </c>
      <c r="N698" s="4">
        <v>0.36430000000000001</v>
      </c>
      <c r="O698" s="4">
        <v>0</v>
      </c>
      <c r="P698" s="4">
        <v>35.948799999999999</v>
      </c>
      <c r="Q698" s="4">
        <v>35.9</v>
      </c>
      <c r="R698" s="4">
        <v>0</v>
      </c>
      <c r="S698" s="4">
        <v>28.8184</v>
      </c>
      <c r="T698" s="4">
        <v>28.8</v>
      </c>
      <c r="U698" s="4">
        <v>453.17349999999999</v>
      </c>
      <c r="X698" s="4">
        <v>0</v>
      </c>
      <c r="Y698" s="4">
        <v>11.654999999999999</v>
      </c>
      <c r="Z698" s="4" t="s">
        <v>377</v>
      </c>
      <c r="AA698" s="4">
        <v>0</v>
      </c>
      <c r="AB698" s="4">
        <v>11.9</v>
      </c>
      <c r="AC698" s="4">
        <v>851</v>
      </c>
      <c r="AD698" s="4">
        <v>869</v>
      </c>
      <c r="AE698" s="4">
        <v>843</v>
      </c>
      <c r="AF698" s="4">
        <v>88</v>
      </c>
      <c r="AG698" s="4">
        <v>22.36</v>
      </c>
      <c r="AH698" s="4">
        <v>0.51</v>
      </c>
      <c r="AI698" s="4">
        <v>977</v>
      </c>
      <c r="AJ698" s="4">
        <v>-1</v>
      </c>
      <c r="AK698" s="4">
        <v>0</v>
      </c>
      <c r="AL698" s="4">
        <v>22</v>
      </c>
      <c r="AM698" s="4">
        <v>192</v>
      </c>
      <c r="AN698" s="4">
        <v>189</v>
      </c>
      <c r="AO698" s="4">
        <v>3</v>
      </c>
      <c r="AP698" s="4">
        <v>195</v>
      </c>
      <c r="AQ698" s="4" t="s">
        <v>155</v>
      </c>
      <c r="AR698" s="4">
        <v>2</v>
      </c>
      <c r="AS698" s="5">
        <v>0.88179398148148147</v>
      </c>
      <c r="AT698" s="4">
        <v>47.159343</v>
      </c>
      <c r="AU698" s="4">
        <v>-88.489980000000003</v>
      </c>
      <c r="AV698" s="4">
        <v>314.89999999999998</v>
      </c>
      <c r="AW698" s="4">
        <v>0</v>
      </c>
      <c r="AX698" s="4">
        <v>12</v>
      </c>
      <c r="AY698" s="4">
        <v>9</v>
      </c>
      <c r="AZ698" s="4" t="s">
        <v>428</v>
      </c>
      <c r="BA698" s="4">
        <v>1.3</v>
      </c>
      <c r="BB698" s="4">
        <v>1.8</v>
      </c>
      <c r="BC698" s="4">
        <v>2.2000000000000002</v>
      </c>
      <c r="BD698" s="4">
        <v>14.063000000000001</v>
      </c>
      <c r="BE698" s="4">
        <v>88.21</v>
      </c>
      <c r="BF698" s="4">
        <v>6.27</v>
      </c>
      <c r="BG698" s="4">
        <v>2.0550000000000002</v>
      </c>
      <c r="BH698" s="4">
        <v>2512.1289999999999</v>
      </c>
      <c r="BI698" s="4">
        <v>320.61799999999999</v>
      </c>
      <c r="BJ698" s="4">
        <v>0</v>
      </c>
      <c r="BK698" s="4">
        <v>5.2050000000000001</v>
      </c>
      <c r="BL698" s="4">
        <v>5.2050000000000001</v>
      </c>
      <c r="BM698" s="4">
        <v>0</v>
      </c>
      <c r="BN698" s="4">
        <v>4.173</v>
      </c>
      <c r="BO698" s="4">
        <v>4.173</v>
      </c>
      <c r="BP698" s="4">
        <v>20.719100000000001</v>
      </c>
      <c r="BT698" s="4">
        <v>11717.120999999999</v>
      </c>
      <c r="BU698" s="4">
        <v>1.8898000000000002E-2</v>
      </c>
      <c r="BV698" s="4">
        <v>-5</v>
      </c>
      <c r="BW698" s="4">
        <v>0.586449</v>
      </c>
      <c r="BX698" s="4">
        <v>0.46182000000000001</v>
      </c>
      <c r="BY698" s="4">
        <v>11.846270000000001</v>
      </c>
    </row>
    <row r="699" spans="1:77">
      <c r="A699" s="2">
        <v>42438</v>
      </c>
      <c r="B699" s="28">
        <v>0.67389405092592591</v>
      </c>
      <c r="C699" s="4">
        <v>1.371</v>
      </c>
      <c r="D699" s="4">
        <v>0.27839999999999998</v>
      </c>
      <c r="E699" s="4" t="s">
        <v>155</v>
      </c>
      <c r="F699" s="4">
        <v>2784.1868220000001</v>
      </c>
      <c r="G699" s="4">
        <v>-0.6</v>
      </c>
      <c r="H699" s="4">
        <v>36.5</v>
      </c>
      <c r="I699" s="4">
        <v>361.8</v>
      </c>
      <c r="K699" s="4">
        <v>14.77</v>
      </c>
      <c r="L699" s="4">
        <v>0.98560000000000003</v>
      </c>
      <c r="M699" s="4">
        <v>1.3516999999999999</v>
      </c>
      <c r="N699" s="4">
        <v>0.27439999999999998</v>
      </c>
      <c r="O699" s="4">
        <v>0</v>
      </c>
      <c r="P699" s="4">
        <v>35.961500000000001</v>
      </c>
      <c r="Q699" s="4">
        <v>36</v>
      </c>
      <c r="R699" s="4">
        <v>0</v>
      </c>
      <c r="S699" s="4">
        <v>28.828499999999998</v>
      </c>
      <c r="T699" s="4">
        <v>28.8</v>
      </c>
      <c r="U699" s="4">
        <v>361.84989999999999</v>
      </c>
      <c r="X699" s="4">
        <v>0</v>
      </c>
      <c r="Y699" s="4">
        <v>14.559699999999999</v>
      </c>
      <c r="Z699" s="4" t="s">
        <v>377</v>
      </c>
      <c r="AA699" s="4">
        <v>0</v>
      </c>
      <c r="AB699" s="4">
        <v>11.9</v>
      </c>
      <c r="AC699" s="4">
        <v>851</v>
      </c>
      <c r="AD699" s="4">
        <v>870</v>
      </c>
      <c r="AE699" s="4">
        <v>843</v>
      </c>
      <c r="AF699" s="4">
        <v>88</v>
      </c>
      <c r="AG699" s="4">
        <v>22.36</v>
      </c>
      <c r="AH699" s="4">
        <v>0.51</v>
      </c>
      <c r="AI699" s="4">
        <v>977</v>
      </c>
      <c r="AJ699" s="4">
        <v>-1</v>
      </c>
      <c r="AK699" s="4">
        <v>0</v>
      </c>
      <c r="AL699" s="4">
        <v>22</v>
      </c>
      <c r="AM699" s="4">
        <v>191.4</v>
      </c>
      <c r="AN699" s="4">
        <v>189.6</v>
      </c>
      <c r="AO699" s="4">
        <v>3.2</v>
      </c>
      <c r="AP699" s="4">
        <v>195</v>
      </c>
      <c r="AQ699" s="4" t="s">
        <v>155</v>
      </c>
      <c r="AR699" s="4">
        <v>2</v>
      </c>
      <c r="AS699" s="5">
        <v>0.88180555555555562</v>
      </c>
      <c r="AT699" s="4">
        <v>47.159343</v>
      </c>
      <c r="AU699" s="4">
        <v>-88.489976999999996</v>
      </c>
      <c r="AV699" s="4">
        <v>315.2</v>
      </c>
      <c r="AW699" s="4">
        <v>0</v>
      </c>
      <c r="AX699" s="4">
        <v>12</v>
      </c>
      <c r="AY699" s="4">
        <v>9</v>
      </c>
      <c r="AZ699" s="4" t="s">
        <v>428</v>
      </c>
      <c r="BA699" s="4">
        <v>1.3</v>
      </c>
      <c r="BB699" s="4">
        <v>1.8</v>
      </c>
      <c r="BC699" s="4">
        <v>2.2000000000000002</v>
      </c>
      <c r="BD699" s="4">
        <v>14.063000000000001</v>
      </c>
      <c r="BE699" s="4">
        <v>118.63</v>
      </c>
      <c r="BF699" s="4">
        <v>8.44</v>
      </c>
      <c r="BG699" s="4">
        <v>1.4630000000000001</v>
      </c>
      <c r="BH699" s="4">
        <v>2518.8829999999998</v>
      </c>
      <c r="BI699" s="4">
        <v>325.45999999999998</v>
      </c>
      <c r="BJ699" s="4">
        <v>0</v>
      </c>
      <c r="BK699" s="4">
        <v>7.0179999999999998</v>
      </c>
      <c r="BL699" s="4">
        <v>7.0179999999999998</v>
      </c>
      <c r="BM699" s="4">
        <v>0</v>
      </c>
      <c r="BN699" s="4">
        <v>5.6260000000000003</v>
      </c>
      <c r="BO699" s="4">
        <v>5.6260000000000003</v>
      </c>
      <c r="BP699" s="4">
        <v>22.297499999999999</v>
      </c>
      <c r="BT699" s="4">
        <v>19727.993999999999</v>
      </c>
      <c r="BU699" s="4">
        <v>1.5245E-2</v>
      </c>
      <c r="BV699" s="4">
        <v>-5</v>
      </c>
      <c r="BW699" s="4">
        <v>0.58489800000000003</v>
      </c>
      <c r="BX699" s="4">
        <v>0.37254999999999999</v>
      </c>
      <c r="BY699" s="4">
        <v>11.81494</v>
      </c>
    </row>
    <row r="700" spans="1:77">
      <c r="A700" s="2">
        <v>42438</v>
      </c>
      <c r="B700" s="28">
        <v>0.67390562500000006</v>
      </c>
      <c r="C700" s="4">
        <v>1.179</v>
      </c>
      <c r="D700" s="4">
        <v>0.2387</v>
      </c>
      <c r="E700" s="4" t="s">
        <v>155</v>
      </c>
      <c r="F700" s="4">
        <v>2386.678171</v>
      </c>
      <c r="G700" s="4">
        <v>-0.6</v>
      </c>
      <c r="H700" s="4">
        <v>36.4</v>
      </c>
      <c r="I700" s="4">
        <v>320.7</v>
      </c>
      <c r="K700" s="4">
        <v>16.53</v>
      </c>
      <c r="L700" s="4">
        <v>0.9879</v>
      </c>
      <c r="M700" s="4">
        <v>1.1642999999999999</v>
      </c>
      <c r="N700" s="4">
        <v>0.23580000000000001</v>
      </c>
      <c r="O700" s="4">
        <v>0</v>
      </c>
      <c r="P700" s="4">
        <v>35.946599999999997</v>
      </c>
      <c r="Q700" s="4">
        <v>35.9</v>
      </c>
      <c r="R700" s="4">
        <v>0</v>
      </c>
      <c r="S700" s="4">
        <v>28.816600000000001</v>
      </c>
      <c r="T700" s="4">
        <v>28.8</v>
      </c>
      <c r="U700" s="4">
        <v>320.72320000000002</v>
      </c>
      <c r="X700" s="4">
        <v>0</v>
      </c>
      <c r="Y700" s="4">
        <v>16.326899999999998</v>
      </c>
      <c r="Z700" s="4" t="s">
        <v>377</v>
      </c>
      <c r="AA700" s="4">
        <v>0</v>
      </c>
      <c r="AB700" s="4">
        <v>12</v>
      </c>
      <c r="AC700" s="4">
        <v>851</v>
      </c>
      <c r="AD700" s="4">
        <v>870</v>
      </c>
      <c r="AE700" s="4">
        <v>843</v>
      </c>
      <c r="AF700" s="4">
        <v>88</v>
      </c>
      <c r="AG700" s="4">
        <v>22.36</v>
      </c>
      <c r="AH700" s="4">
        <v>0.51</v>
      </c>
      <c r="AI700" s="4">
        <v>977</v>
      </c>
      <c r="AJ700" s="4">
        <v>-1</v>
      </c>
      <c r="AK700" s="4">
        <v>0</v>
      </c>
      <c r="AL700" s="4">
        <v>22</v>
      </c>
      <c r="AM700" s="4">
        <v>191</v>
      </c>
      <c r="AN700" s="4">
        <v>189.4</v>
      </c>
      <c r="AO700" s="4">
        <v>3.1</v>
      </c>
      <c r="AP700" s="4">
        <v>195</v>
      </c>
      <c r="AQ700" s="4" t="s">
        <v>155</v>
      </c>
      <c r="AR700" s="4">
        <v>2</v>
      </c>
      <c r="AS700" s="5">
        <v>0.88181712962962966</v>
      </c>
      <c r="AT700" s="4">
        <v>47.159343999999997</v>
      </c>
      <c r="AU700" s="4">
        <v>-88.489973000000006</v>
      </c>
      <c r="AV700" s="4">
        <v>315.60000000000002</v>
      </c>
      <c r="AW700" s="4">
        <v>0</v>
      </c>
      <c r="AX700" s="4">
        <v>12</v>
      </c>
      <c r="AY700" s="4">
        <v>9</v>
      </c>
      <c r="AZ700" s="4" t="s">
        <v>428</v>
      </c>
      <c r="BA700" s="4">
        <v>1.3</v>
      </c>
      <c r="BB700" s="4">
        <v>1.67</v>
      </c>
      <c r="BC700" s="4">
        <v>2.0699999999999998</v>
      </c>
      <c r="BD700" s="4">
        <v>14.063000000000001</v>
      </c>
      <c r="BE700" s="4">
        <v>137.91</v>
      </c>
      <c r="BF700" s="4">
        <v>9.81</v>
      </c>
      <c r="BG700" s="4">
        <v>1.228</v>
      </c>
      <c r="BH700" s="4">
        <v>2528.2950000000001</v>
      </c>
      <c r="BI700" s="4">
        <v>325.86200000000002</v>
      </c>
      <c r="BJ700" s="4">
        <v>0</v>
      </c>
      <c r="BK700" s="4">
        <v>8.1739999999999995</v>
      </c>
      <c r="BL700" s="4">
        <v>8.1739999999999995</v>
      </c>
      <c r="BM700" s="4">
        <v>0</v>
      </c>
      <c r="BN700" s="4">
        <v>6.5529999999999999</v>
      </c>
      <c r="BO700" s="4">
        <v>6.5529999999999999</v>
      </c>
      <c r="BP700" s="4">
        <v>23.029699999999998</v>
      </c>
      <c r="BT700" s="4">
        <v>25778.774000000001</v>
      </c>
      <c r="BU700" s="4">
        <v>2.5409999999999999E-3</v>
      </c>
      <c r="BV700" s="4">
        <v>-5</v>
      </c>
      <c r="BW700" s="4">
        <v>0.58234900000000001</v>
      </c>
      <c r="BX700" s="4">
        <v>6.2107000000000002E-2</v>
      </c>
      <c r="BY700" s="4">
        <v>11.763443000000001</v>
      </c>
    </row>
    <row r="701" spans="1:77">
      <c r="A701" s="2">
        <v>42438</v>
      </c>
      <c r="B701" s="28">
        <v>0.6739171990740741</v>
      </c>
      <c r="C701" s="4">
        <v>1.1040000000000001</v>
      </c>
      <c r="D701" s="4">
        <v>0.21440000000000001</v>
      </c>
      <c r="E701" s="4" t="s">
        <v>155</v>
      </c>
      <c r="F701" s="4">
        <v>2143.9855069999999</v>
      </c>
      <c r="G701" s="4">
        <v>-0.9</v>
      </c>
      <c r="H701" s="4">
        <v>36.299999999999997</v>
      </c>
      <c r="I701" s="4">
        <v>298.5</v>
      </c>
      <c r="K701" s="4">
        <v>17.61</v>
      </c>
      <c r="L701" s="4">
        <v>0.98880000000000001</v>
      </c>
      <c r="M701" s="4">
        <v>1.0912999999999999</v>
      </c>
      <c r="N701" s="4">
        <v>0.21199999999999999</v>
      </c>
      <c r="O701" s="4">
        <v>0</v>
      </c>
      <c r="P701" s="4">
        <v>35.880600000000001</v>
      </c>
      <c r="Q701" s="4">
        <v>35.9</v>
      </c>
      <c r="R701" s="4">
        <v>0</v>
      </c>
      <c r="S701" s="4">
        <v>28.7637</v>
      </c>
      <c r="T701" s="4">
        <v>28.8</v>
      </c>
      <c r="U701" s="4">
        <v>298.48590000000002</v>
      </c>
      <c r="X701" s="4">
        <v>0</v>
      </c>
      <c r="Y701" s="4">
        <v>17.4116</v>
      </c>
      <c r="Z701" s="4" t="s">
        <v>377</v>
      </c>
      <c r="AA701" s="4">
        <v>0</v>
      </c>
      <c r="AB701" s="4">
        <v>11.9</v>
      </c>
      <c r="AC701" s="4">
        <v>851</v>
      </c>
      <c r="AD701" s="4">
        <v>869</v>
      </c>
      <c r="AE701" s="4">
        <v>843</v>
      </c>
      <c r="AF701" s="4">
        <v>88</v>
      </c>
      <c r="AG701" s="4">
        <v>22.36</v>
      </c>
      <c r="AH701" s="4">
        <v>0.51</v>
      </c>
      <c r="AI701" s="4">
        <v>977</v>
      </c>
      <c r="AJ701" s="4">
        <v>-1</v>
      </c>
      <c r="AK701" s="4">
        <v>0</v>
      </c>
      <c r="AL701" s="4">
        <v>22</v>
      </c>
      <c r="AM701" s="4">
        <v>191</v>
      </c>
      <c r="AN701" s="4">
        <v>188.4</v>
      </c>
      <c r="AO701" s="4">
        <v>2.9</v>
      </c>
      <c r="AP701" s="4">
        <v>195</v>
      </c>
      <c r="AQ701" s="4" t="s">
        <v>155</v>
      </c>
      <c r="AR701" s="4">
        <v>2</v>
      </c>
      <c r="AS701" s="5">
        <v>0.8818287037037037</v>
      </c>
      <c r="AT701" s="4">
        <v>47.159345000000002</v>
      </c>
      <c r="AU701" s="4">
        <v>-88.489969000000002</v>
      </c>
      <c r="AV701" s="4">
        <v>315.8</v>
      </c>
      <c r="AW701" s="4">
        <v>0</v>
      </c>
      <c r="AX701" s="4">
        <v>12</v>
      </c>
      <c r="AY701" s="4">
        <v>9</v>
      </c>
      <c r="AZ701" s="4" t="s">
        <v>428</v>
      </c>
      <c r="BA701" s="4">
        <v>1.3</v>
      </c>
      <c r="BB701" s="4">
        <v>1.6</v>
      </c>
      <c r="BC701" s="4">
        <v>2.0649999999999999</v>
      </c>
      <c r="BD701" s="4">
        <v>14.063000000000001</v>
      </c>
      <c r="BE701" s="4">
        <v>148.26</v>
      </c>
      <c r="BF701" s="4">
        <v>10.54</v>
      </c>
      <c r="BG701" s="4">
        <v>1.1359999999999999</v>
      </c>
      <c r="BH701" s="4">
        <v>2551.165</v>
      </c>
      <c r="BI701" s="4">
        <v>315.43400000000003</v>
      </c>
      <c r="BJ701" s="4">
        <v>0</v>
      </c>
      <c r="BK701" s="4">
        <v>8.7840000000000007</v>
      </c>
      <c r="BL701" s="4">
        <v>8.7840000000000007</v>
      </c>
      <c r="BM701" s="4">
        <v>0</v>
      </c>
      <c r="BN701" s="4">
        <v>7.0419999999999998</v>
      </c>
      <c r="BO701" s="4">
        <v>7.0419999999999998</v>
      </c>
      <c r="BP701" s="4">
        <v>23.0746</v>
      </c>
      <c r="BT701" s="4">
        <v>29597.292000000001</v>
      </c>
      <c r="BU701" s="4">
        <v>-1.1506000000000001E-2</v>
      </c>
      <c r="BV701" s="4">
        <v>-5</v>
      </c>
      <c r="BW701" s="4">
        <v>0.57879800000000003</v>
      </c>
      <c r="BX701" s="4">
        <v>-0.28116600000000003</v>
      </c>
      <c r="BY701" s="4">
        <v>11.691716</v>
      </c>
    </row>
    <row r="702" spans="1:77">
      <c r="A702" s="2">
        <v>42438</v>
      </c>
      <c r="B702" s="28">
        <v>0.67392877314814814</v>
      </c>
      <c r="C702" s="4">
        <v>0.92100000000000004</v>
      </c>
      <c r="D702" s="4">
        <v>0.1817</v>
      </c>
      <c r="E702" s="4" t="s">
        <v>155</v>
      </c>
      <c r="F702" s="4">
        <v>1817.37069</v>
      </c>
      <c r="G702" s="4">
        <v>-0.5</v>
      </c>
      <c r="H702" s="4">
        <v>36</v>
      </c>
      <c r="I702" s="4">
        <v>275</v>
      </c>
      <c r="K702" s="4">
        <v>18.09</v>
      </c>
      <c r="L702" s="4">
        <v>0.99080000000000001</v>
      </c>
      <c r="M702" s="4">
        <v>0.91220000000000001</v>
      </c>
      <c r="N702" s="4">
        <v>0.18010000000000001</v>
      </c>
      <c r="O702" s="4">
        <v>0</v>
      </c>
      <c r="P702" s="4">
        <v>35.669800000000002</v>
      </c>
      <c r="Q702" s="4">
        <v>35.700000000000003</v>
      </c>
      <c r="R702" s="4">
        <v>0</v>
      </c>
      <c r="S702" s="4">
        <v>28.5947</v>
      </c>
      <c r="T702" s="4">
        <v>28.6</v>
      </c>
      <c r="U702" s="4">
        <v>275.01130000000001</v>
      </c>
      <c r="X702" s="4">
        <v>0</v>
      </c>
      <c r="Y702" s="4">
        <v>17.919699999999999</v>
      </c>
      <c r="Z702" s="4" t="s">
        <v>377</v>
      </c>
      <c r="AA702" s="4">
        <v>0</v>
      </c>
      <c r="AB702" s="4">
        <v>11.9</v>
      </c>
      <c r="AC702" s="4">
        <v>852</v>
      </c>
      <c r="AD702" s="4">
        <v>869</v>
      </c>
      <c r="AE702" s="4">
        <v>844</v>
      </c>
      <c r="AF702" s="4">
        <v>88</v>
      </c>
      <c r="AG702" s="4">
        <v>22.36</v>
      </c>
      <c r="AH702" s="4">
        <v>0.51</v>
      </c>
      <c r="AI702" s="4">
        <v>977</v>
      </c>
      <c r="AJ702" s="4">
        <v>-1</v>
      </c>
      <c r="AK702" s="4">
        <v>0</v>
      </c>
      <c r="AL702" s="4">
        <v>22</v>
      </c>
      <c r="AM702" s="4">
        <v>191</v>
      </c>
      <c r="AN702" s="4">
        <v>188</v>
      </c>
      <c r="AO702" s="4">
        <v>2.7</v>
      </c>
      <c r="AP702" s="4">
        <v>195</v>
      </c>
      <c r="AQ702" s="4" t="s">
        <v>155</v>
      </c>
      <c r="AR702" s="4">
        <v>2</v>
      </c>
      <c r="AS702" s="5">
        <v>0.88184027777777774</v>
      </c>
      <c r="AT702" s="4">
        <v>47.159345000000002</v>
      </c>
      <c r="AU702" s="4">
        <v>-88.489964999999998</v>
      </c>
      <c r="AV702" s="4">
        <v>316.10000000000002</v>
      </c>
      <c r="AW702" s="4">
        <v>0</v>
      </c>
      <c r="AX702" s="4">
        <v>12</v>
      </c>
      <c r="AY702" s="4">
        <v>9</v>
      </c>
      <c r="AZ702" s="4" t="s">
        <v>428</v>
      </c>
      <c r="BA702" s="4">
        <v>1.3</v>
      </c>
      <c r="BB702" s="4">
        <v>1.6</v>
      </c>
      <c r="BC702" s="4">
        <v>2.1</v>
      </c>
      <c r="BD702" s="4">
        <v>14.063000000000001</v>
      </c>
      <c r="BE702" s="4">
        <v>176.75</v>
      </c>
      <c r="BF702" s="4">
        <v>12.57</v>
      </c>
      <c r="BG702" s="4">
        <v>0.92600000000000005</v>
      </c>
      <c r="BH702" s="4">
        <v>2553.7910000000002</v>
      </c>
      <c r="BI702" s="4">
        <v>320.86900000000003</v>
      </c>
      <c r="BJ702" s="4">
        <v>0</v>
      </c>
      <c r="BK702" s="4">
        <v>10.458</v>
      </c>
      <c r="BL702" s="4">
        <v>10.458</v>
      </c>
      <c r="BM702" s="4">
        <v>0</v>
      </c>
      <c r="BN702" s="4">
        <v>8.3840000000000003</v>
      </c>
      <c r="BO702" s="4">
        <v>8.3840000000000003</v>
      </c>
      <c r="BP702" s="4">
        <v>25.459800000000001</v>
      </c>
      <c r="BT702" s="4">
        <v>36478.499000000003</v>
      </c>
      <c r="BU702" s="4">
        <v>-1.8204000000000001E-2</v>
      </c>
      <c r="BV702" s="4">
        <v>-5</v>
      </c>
      <c r="BW702" s="4">
        <v>0.57589800000000002</v>
      </c>
      <c r="BX702" s="4">
        <v>-0.44485999999999998</v>
      </c>
      <c r="BY702" s="4">
        <v>11.633139999999999</v>
      </c>
    </row>
    <row r="703" spans="1:77">
      <c r="A703" s="2">
        <v>42438</v>
      </c>
      <c r="B703" s="28">
        <v>0.67394034722222218</v>
      </c>
      <c r="C703" s="4">
        <v>0.70499999999999996</v>
      </c>
      <c r="D703" s="4">
        <v>0.13619999999999999</v>
      </c>
      <c r="E703" s="4" t="s">
        <v>155</v>
      </c>
      <c r="F703" s="4">
        <v>1362.0581110000001</v>
      </c>
      <c r="G703" s="4">
        <v>-0.5</v>
      </c>
      <c r="H703" s="4">
        <v>36</v>
      </c>
      <c r="I703" s="4">
        <v>248.7</v>
      </c>
      <c r="K703" s="4">
        <v>18.440000000000001</v>
      </c>
      <c r="L703" s="4">
        <v>0.99339999999999995</v>
      </c>
      <c r="M703" s="4">
        <v>0.70020000000000004</v>
      </c>
      <c r="N703" s="4">
        <v>0.1353</v>
      </c>
      <c r="O703" s="4">
        <v>0</v>
      </c>
      <c r="P703" s="4">
        <v>35.761200000000002</v>
      </c>
      <c r="Q703" s="4">
        <v>35.799999999999997</v>
      </c>
      <c r="R703" s="4">
        <v>0</v>
      </c>
      <c r="S703" s="4">
        <v>28.667999999999999</v>
      </c>
      <c r="T703" s="4">
        <v>28.7</v>
      </c>
      <c r="U703" s="4">
        <v>248.68180000000001</v>
      </c>
      <c r="X703" s="4">
        <v>0</v>
      </c>
      <c r="Y703" s="4">
        <v>18.319800000000001</v>
      </c>
      <c r="Z703" s="4" t="s">
        <v>377</v>
      </c>
      <c r="AA703" s="4">
        <v>0</v>
      </c>
      <c r="AB703" s="4">
        <v>11.9</v>
      </c>
      <c r="AC703" s="4">
        <v>852</v>
      </c>
      <c r="AD703" s="4">
        <v>870</v>
      </c>
      <c r="AE703" s="4">
        <v>845</v>
      </c>
      <c r="AF703" s="4">
        <v>88</v>
      </c>
      <c r="AG703" s="4">
        <v>22.36</v>
      </c>
      <c r="AH703" s="4">
        <v>0.51</v>
      </c>
      <c r="AI703" s="4">
        <v>977</v>
      </c>
      <c r="AJ703" s="4">
        <v>-1</v>
      </c>
      <c r="AK703" s="4">
        <v>0</v>
      </c>
      <c r="AL703" s="4">
        <v>22</v>
      </c>
      <c r="AM703" s="4">
        <v>191</v>
      </c>
      <c r="AN703" s="4">
        <v>188</v>
      </c>
      <c r="AO703" s="4">
        <v>2.5</v>
      </c>
      <c r="AP703" s="4">
        <v>195</v>
      </c>
      <c r="AQ703" s="4" t="s">
        <v>155</v>
      </c>
      <c r="AR703" s="4">
        <v>2</v>
      </c>
      <c r="AS703" s="5">
        <v>0.88185185185185189</v>
      </c>
      <c r="AT703" s="4">
        <v>47.159345999999999</v>
      </c>
      <c r="AU703" s="4">
        <v>-88.489960999999994</v>
      </c>
      <c r="AV703" s="4">
        <v>316.5</v>
      </c>
      <c r="AW703" s="4">
        <v>0</v>
      </c>
      <c r="AX703" s="4">
        <v>12</v>
      </c>
      <c r="AY703" s="4">
        <v>9</v>
      </c>
      <c r="AZ703" s="4" t="s">
        <v>428</v>
      </c>
      <c r="BA703" s="4">
        <v>1.3</v>
      </c>
      <c r="BB703" s="4">
        <v>1.6</v>
      </c>
      <c r="BC703" s="4">
        <v>2.1</v>
      </c>
      <c r="BD703" s="4">
        <v>14.063000000000001</v>
      </c>
      <c r="BE703" s="4">
        <v>230.43</v>
      </c>
      <c r="BF703" s="4">
        <v>16.39</v>
      </c>
      <c r="BG703" s="4">
        <v>0.66800000000000004</v>
      </c>
      <c r="BH703" s="4">
        <v>2579.9740000000002</v>
      </c>
      <c r="BI703" s="4">
        <v>317.30500000000001</v>
      </c>
      <c r="BJ703" s="4">
        <v>0</v>
      </c>
      <c r="BK703" s="4">
        <v>13.798999999999999</v>
      </c>
      <c r="BL703" s="4">
        <v>13.798999999999999</v>
      </c>
      <c r="BM703" s="4">
        <v>0</v>
      </c>
      <c r="BN703" s="4">
        <v>11.061999999999999</v>
      </c>
      <c r="BO703" s="4">
        <v>11.061999999999999</v>
      </c>
      <c r="BP703" s="4">
        <v>30.299399999999999</v>
      </c>
      <c r="BT703" s="4">
        <v>49080.815999999999</v>
      </c>
      <c r="BU703" s="4">
        <v>-2.0551E-2</v>
      </c>
      <c r="BV703" s="4">
        <v>-5</v>
      </c>
      <c r="BW703" s="4">
        <v>0.57444899999999999</v>
      </c>
      <c r="BX703" s="4">
        <v>-0.50221499999999997</v>
      </c>
      <c r="BY703" s="4">
        <v>11.603870000000001</v>
      </c>
    </row>
    <row r="704" spans="1:77">
      <c r="A704" s="2">
        <v>42438</v>
      </c>
      <c r="B704" s="28">
        <v>0.67395192129629633</v>
      </c>
      <c r="C704" s="4">
        <v>0.51500000000000001</v>
      </c>
      <c r="D704" s="4">
        <v>9.9099999999999994E-2</v>
      </c>
      <c r="E704" s="4" t="s">
        <v>155</v>
      </c>
      <c r="F704" s="4">
        <v>990.79096000000004</v>
      </c>
      <c r="G704" s="4">
        <v>-0.6</v>
      </c>
      <c r="H704" s="4">
        <v>35.9</v>
      </c>
      <c r="I704" s="4">
        <v>215.4</v>
      </c>
      <c r="K704" s="4">
        <v>18.77</v>
      </c>
      <c r="L704" s="4">
        <v>0.99560000000000004</v>
      </c>
      <c r="M704" s="4">
        <v>0.51259999999999994</v>
      </c>
      <c r="N704" s="4">
        <v>9.8599999999999993E-2</v>
      </c>
      <c r="O704" s="4">
        <v>0</v>
      </c>
      <c r="P704" s="4">
        <v>35.740600000000001</v>
      </c>
      <c r="Q704" s="4">
        <v>35.700000000000003</v>
      </c>
      <c r="R704" s="4">
        <v>0</v>
      </c>
      <c r="S704" s="4">
        <v>28.651499999999999</v>
      </c>
      <c r="T704" s="4">
        <v>28.7</v>
      </c>
      <c r="U704" s="4">
        <v>215.42359999999999</v>
      </c>
      <c r="X704" s="4">
        <v>0</v>
      </c>
      <c r="Y704" s="4">
        <v>18.6891</v>
      </c>
      <c r="Z704" s="4" t="s">
        <v>377</v>
      </c>
      <c r="AA704" s="4">
        <v>0</v>
      </c>
      <c r="AB704" s="4">
        <v>11.9</v>
      </c>
      <c r="AC704" s="4">
        <v>853</v>
      </c>
      <c r="AD704" s="4">
        <v>870</v>
      </c>
      <c r="AE704" s="4">
        <v>846</v>
      </c>
      <c r="AF704" s="4">
        <v>88</v>
      </c>
      <c r="AG704" s="4">
        <v>22.36</v>
      </c>
      <c r="AH704" s="4">
        <v>0.51</v>
      </c>
      <c r="AI704" s="4">
        <v>977</v>
      </c>
      <c r="AJ704" s="4">
        <v>-1</v>
      </c>
      <c r="AK704" s="4">
        <v>0</v>
      </c>
      <c r="AL704" s="4">
        <v>22</v>
      </c>
      <c r="AM704" s="4">
        <v>191</v>
      </c>
      <c r="AN704" s="4">
        <v>188</v>
      </c>
      <c r="AO704" s="4">
        <v>2.2999999999999998</v>
      </c>
      <c r="AP704" s="4">
        <v>195</v>
      </c>
      <c r="AQ704" s="4" t="s">
        <v>155</v>
      </c>
      <c r="AR704" s="4">
        <v>2</v>
      </c>
      <c r="AS704" s="5">
        <v>0.88186342592592604</v>
      </c>
      <c r="AT704" s="4">
        <v>47.159346999999997</v>
      </c>
      <c r="AU704" s="4">
        <v>-88.489958000000001</v>
      </c>
      <c r="AV704" s="4">
        <v>316.7</v>
      </c>
      <c r="AW704" s="4">
        <v>0</v>
      </c>
      <c r="AX704" s="4">
        <v>12</v>
      </c>
      <c r="AY704" s="4">
        <v>9</v>
      </c>
      <c r="AZ704" s="4" t="s">
        <v>428</v>
      </c>
      <c r="BA704" s="4">
        <v>1.2350350000000001</v>
      </c>
      <c r="BB704" s="4">
        <v>1.6</v>
      </c>
      <c r="BC704" s="4">
        <v>2.0350350000000001</v>
      </c>
      <c r="BD704" s="4">
        <v>14.063000000000001</v>
      </c>
      <c r="BE704" s="4">
        <v>313.74</v>
      </c>
      <c r="BF704" s="4">
        <v>22.31</v>
      </c>
      <c r="BG704" s="4">
        <v>0.44600000000000001</v>
      </c>
      <c r="BH704" s="4">
        <v>2613.6729999999998</v>
      </c>
      <c r="BI704" s="4">
        <v>320.07900000000001</v>
      </c>
      <c r="BJ704" s="4">
        <v>0</v>
      </c>
      <c r="BK704" s="4">
        <v>19.082000000000001</v>
      </c>
      <c r="BL704" s="4">
        <v>19.082000000000001</v>
      </c>
      <c r="BM704" s="4">
        <v>0</v>
      </c>
      <c r="BN704" s="4">
        <v>15.297000000000001</v>
      </c>
      <c r="BO704" s="4">
        <v>15.297000000000001</v>
      </c>
      <c r="BP704" s="4">
        <v>36.317900000000002</v>
      </c>
      <c r="BT704" s="4">
        <v>69281.471000000005</v>
      </c>
      <c r="BU704" s="4">
        <v>-2.2102E-2</v>
      </c>
      <c r="BV704" s="4">
        <v>-5</v>
      </c>
      <c r="BW704" s="4">
        <v>0.57344899999999999</v>
      </c>
      <c r="BX704" s="4">
        <v>-0.54011799999999999</v>
      </c>
      <c r="BY704" s="4">
        <v>11.58367</v>
      </c>
    </row>
    <row r="705" spans="1:77">
      <c r="A705" s="2">
        <v>42438</v>
      </c>
      <c r="B705" s="28">
        <v>0.67396349537037048</v>
      </c>
      <c r="C705" s="4">
        <v>0.379</v>
      </c>
      <c r="D705" s="4">
        <v>7.3400000000000007E-2</v>
      </c>
      <c r="E705" s="4" t="s">
        <v>155</v>
      </c>
      <c r="F705" s="4">
        <v>733.80316900000003</v>
      </c>
      <c r="G705" s="4">
        <v>0.4</v>
      </c>
      <c r="H705" s="4">
        <v>35.9</v>
      </c>
      <c r="I705" s="4">
        <v>195.5</v>
      </c>
      <c r="K705" s="4">
        <v>19.14</v>
      </c>
      <c r="L705" s="4">
        <v>1</v>
      </c>
      <c r="M705" s="4">
        <v>0.37880000000000003</v>
      </c>
      <c r="N705" s="4">
        <v>7.3400000000000007E-2</v>
      </c>
      <c r="O705" s="4">
        <v>0.37830000000000003</v>
      </c>
      <c r="P705" s="4">
        <v>35.9</v>
      </c>
      <c r="Q705" s="4">
        <v>36.299999999999997</v>
      </c>
      <c r="R705" s="4">
        <v>0.30320000000000003</v>
      </c>
      <c r="S705" s="4">
        <v>28.779299999999999</v>
      </c>
      <c r="T705" s="4">
        <v>29.1</v>
      </c>
      <c r="U705" s="4">
        <v>195.51339999999999</v>
      </c>
      <c r="X705" s="4">
        <v>0</v>
      </c>
      <c r="Y705" s="4">
        <v>19.1373</v>
      </c>
      <c r="Z705" s="4" t="s">
        <v>377</v>
      </c>
      <c r="AA705" s="4">
        <v>0</v>
      </c>
      <c r="AB705" s="4">
        <v>12</v>
      </c>
      <c r="AC705" s="4">
        <v>852</v>
      </c>
      <c r="AD705" s="4">
        <v>871</v>
      </c>
      <c r="AE705" s="4">
        <v>847</v>
      </c>
      <c r="AF705" s="4">
        <v>88</v>
      </c>
      <c r="AG705" s="4">
        <v>22.36</v>
      </c>
      <c r="AH705" s="4">
        <v>0.51</v>
      </c>
      <c r="AI705" s="4">
        <v>977</v>
      </c>
      <c r="AJ705" s="4">
        <v>-1</v>
      </c>
      <c r="AK705" s="4">
        <v>0</v>
      </c>
      <c r="AL705" s="4">
        <v>22</v>
      </c>
      <c r="AM705" s="4">
        <v>191</v>
      </c>
      <c r="AN705" s="4">
        <v>188.6</v>
      </c>
      <c r="AO705" s="4">
        <v>2.2999999999999998</v>
      </c>
      <c r="AP705" s="4">
        <v>195</v>
      </c>
      <c r="AQ705" s="4" t="s">
        <v>155</v>
      </c>
      <c r="AR705" s="4">
        <v>2</v>
      </c>
      <c r="AS705" s="5">
        <v>0.88187499999999996</v>
      </c>
      <c r="AT705" s="4">
        <v>47.159346999999997</v>
      </c>
      <c r="AU705" s="4">
        <v>-88.489953999999997</v>
      </c>
      <c r="AV705" s="4">
        <v>316.89999999999998</v>
      </c>
      <c r="AW705" s="4">
        <v>0</v>
      </c>
      <c r="AX705" s="4">
        <v>12</v>
      </c>
      <c r="AY705" s="4">
        <v>9</v>
      </c>
      <c r="AZ705" s="4" t="s">
        <v>428</v>
      </c>
      <c r="BA705" s="4">
        <v>1.2</v>
      </c>
      <c r="BB705" s="4">
        <v>1.6</v>
      </c>
      <c r="BC705" s="4">
        <v>2</v>
      </c>
      <c r="BD705" s="4">
        <v>14.063000000000001</v>
      </c>
      <c r="BE705" s="4">
        <v>450</v>
      </c>
      <c r="BF705" s="4">
        <v>32</v>
      </c>
      <c r="BG705" s="4">
        <v>0.51300000000000001</v>
      </c>
      <c r="BH705" s="4">
        <v>0</v>
      </c>
      <c r="BI705" s="4">
        <v>0</v>
      </c>
      <c r="BJ705" s="4">
        <v>0</v>
      </c>
      <c r="BK705" s="4">
        <v>0</v>
      </c>
      <c r="BL705" s="4">
        <v>0</v>
      </c>
      <c r="BM705" s="4">
        <v>0</v>
      </c>
      <c r="BN705" s="4">
        <v>0</v>
      </c>
      <c r="BO705" s="4">
        <v>0</v>
      </c>
      <c r="BP705" s="4">
        <v>0</v>
      </c>
      <c r="BQ705" s="4">
        <v>0</v>
      </c>
      <c r="BR705" s="4">
        <v>0</v>
      </c>
      <c r="BT705" s="4">
        <v>0</v>
      </c>
      <c r="BU705" s="4">
        <v>-2.1898000000000001E-2</v>
      </c>
      <c r="BV705" s="4">
        <v>-5</v>
      </c>
      <c r="BW705" s="4">
        <v>0.574102</v>
      </c>
      <c r="BX705" s="4">
        <v>-0.53513299999999997</v>
      </c>
      <c r="BY705" s="4">
        <v>11.59686</v>
      </c>
    </row>
    <row r="706" spans="1:77">
      <c r="A706" s="2">
        <v>42438</v>
      </c>
      <c r="B706" s="28">
        <v>0.67397506944444441</v>
      </c>
      <c r="C706" s="4">
        <v>0.28999999999999998</v>
      </c>
      <c r="D706" s="4">
        <v>5.4800000000000001E-2</v>
      </c>
      <c r="E706" s="4" t="s">
        <v>155</v>
      </c>
      <c r="F706" s="4">
        <v>547.97413800000004</v>
      </c>
      <c r="G706" s="4">
        <v>0.8</v>
      </c>
      <c r="H706" s="4">
        <v>35.799999999999997</v>
      </c>
      <c r="I706" s="4">
        <v>175.2</v>
      </c>
      <c r="K706" s="4">
        <v>19.489999999999998</v>
      </c>
      <c r="L706" s="4">
        <v>1</v>
      </c>
      <c r="M706" s="4">
        <v>0.2898</v>
      </c>
      <c r="N706" s="4">
        <v>5.4800000000000001E-2</v>
      </c>
      <c r="O706" s="4">
        <v>0.8</v>
      </c>
      <c r="P706" s="4">
        <v>35.799999999999997</v>
      </c>
      <c r="Q706" s="4">
        <v>36.6</v>
      </c>
      <c r="R706" s="4">
        <v>0.64129999999999998</v>
      </c>
      <c r="S706" s="4">
        <v>28.699100000000001</v>
      </c>
      <c r="T706" s="4">
        <v>29.3</v>
      </c>
      <c r="U706" s="4">
        <v>175.2208</v>
      </c>
      <c r="X706" s="4">
        <v>0</v>
      </c>
      <c r="Y706" s="4">
        <v>19.487300000000001</v>
      </c>
      <c r="Z706" s="4" t="s">
        <v>377</v>
      </c>
      <c r="AA706" s="4">
        <v>0</v>
      </c>
      <c r="AB706" s="4">
        <v>11.9</v>
      </c>
      <c r="AC706" s="4">
        <v>853</v>
      </c>
      <c r="AD706" s="4">
        <v>870</v>
      </c>
      <c r="AE706" s="4">
        <v>849</v>
      </c>
      <c r="AF706" s="4">
        <v>88</v>
      </c>
      <c r="AG706" s="4">
        <v>22.36</v>
      </c>
      <c r="AH706" s="4">
        <v>0.51</v>
      </c>
      <c r="AI706" s="4">
        <v>977</v>
      </c>
      <c r="AJ706" s="4">
        <v>-1</v>
      </c>
      <c r="AK706" s="4">
        <v>0</v>
      </c>
      <c r="AL706" s="4">
        <v>22</v>
      </c>
      <c r="AM706" s="4">
        <v>191</v>
      </c>
      <c r="AN706" s="4">
        <v>188.4</v>
      </c>
      <c r="AO706" s="4">
        <v>2.2999999999999998</v>
      </c>
      <c r="AP706" s="4">
        <v>195</v>
      </c>
      <c r="AQ706" s="4" t="s">
        <v>155</v>
      </c>
      <c r="AR706" s="4">
        <v>2</v>
      </c>
      <c r="AS706" s="5">
        <v>0.88188657407407411</v>
      </c>
      <c r="AT706" s="4">
        <v>47.159346999999997</v>
      </c>
      <c r="AU706" s="4">
        <v>-88.489951000000005</v>
      </c>
      <c r="AV706" s="4">
        <v>316.89999999999998</v>
      </c>
      <c r="AW706" s="4">
        <v>0</v>
      </c>
      <c r="AX706" s="4">
        <v>12</v>
      </c>
      <c r="AY706" s="4">
        <v>9</v>
      </c>
      <c r="AZ706" s="4" t="s">
        <v>428</v>
      </c>
      <c r="BA706" s="4">
        <v>1.2</v>
      </c>
      <c r="BB706" s="4">
        <v>1.6</v>
      </c>
      <c r="BC706" s="4">
        <v>2</v>
      </c>
      <c r="BD706" s="4">
        <v>14.063000000000001</v>
      </c>
      <c r="BE706" s="4">
        <v>450</v>
      </c>
      <c r="BF706" s="4">
        <v>32</v>
      </c>
      <c r="BG706" s="4">
        <v>0.51300000000000001</v>
      </c>
      <c r="BH706" s="4">
        <v>0</v>
      </c>
      <c r="BI706" s="4">
        <v>0</v>
      </c>
      <c r="BJ706" s="4">
        <v>0</v>
      </c>
      <c r="BK706" s="4">
        <v>0</v>
      </c>
      <c r="BL706" s="4">
        <v>0</v>
      </c>
      <c r="BM706" s="4">
        <v>0</v>
      </c>
      <c r="BN706" s="4">
        <v>0</v>
      </c>
      <c r="BO706" s="4">
        <v>0</v>
      </c>
      <c r="BP706" s="4">
        <v>0</v>
      </c>
      <c r="BQ706" s="4">
        <v>0</v>
      </c>
      <c r="BR706" s="4">
        <v>0</v>
      </c>
      <c r="BT706" s="4">
        <v>0</v>
      </c>
      <c r="BU706" s="4">
        <v>-2.2102E-2</v>
      </c>
      <c r="BV706" s="4">
        <v>-5</v>
      </c>
      <c r="BW706" s="4">
        <v>0.57444899999999999</v>
      </c>
      <c r="BX706" s="4">
        <v>-0.54011799999999999</v>
      </c>
      <c r="BY706" s="4">
        <v>11.603870000000001</v>
      </c>
    </row>
    <row r="707" spans="1:77">
      <c r="A707" s="2">
        <v>42438</v>
      </c>
      <c r="B707" s="28">
        <v>0.67398664351851856</v>
      </c>
      <c r="C707" s="4">
        <v>0.23899999999999999</v>
      </c>
      <c r="D707" s="4">
        <v>4.4200000000000003E-2</v>
      </c>
      <c r="E707" s="4" t="s">
        <v>155</v>
      </c>
      <c r="F707" s="4">
        <v>442.349155</v>
      </c>
      <c r="G707" s="4">
        <v>0.5</v>
      </c>
      <c r="H707" s="4">
        <v>35.700000000000003</v>
      </c>
      <c r="I707" s="4">
        <v>162.30000000000001</v>
      </c>
      <c r="K707" s="4">
        <v>19.739999999999998</v>
      </c>
      <c r="L707" s="4">
        <v>1</v>
      </c>
      <c r="M707" s="4">
        <v>0.2387</v>
      </c>
      <c r="N707" s="4">
        <v>4.4200000000000003E-2</v>
      </c>
      <c r="O707" s="4">
        <v>0.5</v>
      </c>
      <c r="P707" s="4">
        <v>35.687100000000001</v>
      </c>
      <c r="Q707" s="4">
        <v>36.200000000000003</v>
      </c>
      <c r="R707" s="4">
        <v>0.40079999999999999</v>
      </c>
      <c r="S707" s="4">
        <v>28.608599999999999</v>
      </c>
      <c r="T707" s="4">
        <v>29</v>
      </c>
      <c r="U707" s="4">
        <v>162.30000000000001</v>
      </c>
      <c r="X707" s="4">
        <v>0</v>
      </c>
      <c r="Y707" s="4">
        <v>19.7379</v>
      </c>
      <c r="Z707" s="4" t="s">
        <v>377</v>
      </c>
      <c r="AA707" s="4">
        <v>0</v>
      </c>
      <c r="AB707" s="4">
        <v>11.9</v>
      </c>
      <c r="AC707" s="4">
        <v>854</v>
      </c>
      <c r="AD707" s="4">
        <v>870</v>
      </c>
      <c r="AE707" s="4">
        <v>851</v>
      </c>
      <c r="AF707" s="4">
        <v>88</v>
      </c>
      <c r="AG707" s="4">
        <v>22.36</v>
      </c>
      <c r="AH707" s="4">
        <v>0.51</v>
      </c>
      <c r="AI707" s="4">
        <v>977</v>
      </c>
      <c r="AJ707" s="4">
        <v>-1</v>
      </c>
      <c r="AK707" s="4">
        <v>0</v>
      </c>
      <c r="AL707" s="4">
        <v>22</v>
      </c>
      <c r="AM707" s="4">
        <v>190.4</v>
      </c>
      <c r="AN707" s="4">
        <v>188</v>
      </c>
      <c r="AO707" s="4">
        <v>2.2999999999999998</v>
      </c>
      <c r="AP707" s="4">
        <v>195</v>
      </c>
      <c r="AQ707" s="4" t="s">
        <v>155</v>
      </c>
      <c r="AR707" s="4">
        <v>2</v>
      </c>
      <c r="AS707" s="5">
        <v>0.88189814814814815</v>
      </c>
      <c r="AT707" s="4">
        <v>47.159346999999997</v>
      </c>
      <c r="AU707" s="4">
        <v>-88.489947999999998</v>
      </c>
      <c r="AV707" s="4">
        <v>316.8</v>
      </c>
      <c r="AW707" s="4">
        <v>0</v>
      </c>
      <c r="AX707" s="4">
        <v>12</v>
      </c>
      <c r="AY707" s="4">
        <v>9</v>
      </c>
      <c r="AZ707" s="4" t="s">
        <v>428</v>
      </c>
      <c r="BA707" s="4">
        <v>1.2649999999999999</v>
      </c>
      <c r="BB707" s="4">
        <v>1.665</v>
      </c>
      <c r="BC707" s="4">
        <v>2.0649999999999999</v>
      </c>
      <c r="BD707" s="4">
        <v>14.063000000000001</v>
      </c>
      <c r="BE707" s="4">
        <v>450</v>
      </c>
      <c r="BF707" s="4">
        <v>32</v>
      </c>
      <c r="BG707" s="4">
        <v>0.51300000000000001</v>
      </c>
      <c r="BH707" s="4">
        <v>0</v>
      </c>
      <c r="BI707" s="4">
        <v>0</v>
      </c>
      <c r="BJ707" s="4">
        <v>0</v>
      </c>
      <c r="BK707" s="4">
        <v>0</v>
      </c>
      <c r="BL707" s="4">
        <v>0</v>
      </c>
      <c r="BM707" s="4">
        <v>0</v>
      </c>
      <c r="BN707" s="4">
        <v>0</v>
      </c>
      <c r="BO707" s="4">
        <v>0</v>
      </c>
      <c r="BP707" s="4">
        <v>0</v>
      </c>
      <c r="BQ707" s="4">
        <v>0</v>
      </c>
      <c r="BR707" s="4">
        <v>0</v>
      </c>
      <c r="BT707" s="4">
        <v>0</v>
      </c>
      <c r="BU707" s="4">
        <v>-2.1347000000000001E-2</v>
      </c>
      <c r="BV707" s="4">
        <v>-5</v>
      </c>
      <c r="BW707" s="4">
        <v>0.575102</v>
      </c>
      <c r="BX707" s="4">
        <v>-0.52166800000000002</v>
      </c>
      <c r="BY707" s="4">
        <v>11.61706</v>
      </c>
    </row>
    <row r="708" spans="1:77">
      <c r="A708" s="2">
        <v>42438</v>
      </c>
      <c r="B708" s="28">
        <v>0.6739982175925926</v>
      </c>
      <c r="C708" s="4">
        <v>0.23</v>
      </c>
      <c r="D708" s="4">
        <v>3.8300000000000001E-2</v>
      </c>
      <c r="E708" s="4" t="s">
        <v>155</v>
      </c>
      <c r="F708" s="4">
        <v>382.9</v>
      </c>
      <c r="G708" s="4">
        <v>0.5</v>
      </c>
      <c r="H708" s="4">
        <v>35.5</v>
      </c>
      <c r="I708" s="4">
        <v>158.5</v>
      </c>
      <c r="K708" s="4">
        <v>19.899999999999999</v>
      </c>
      <c r="L708" s="4">
        <v>1</v>
      </c>
      <c r="M708" s="4">
        <v>0.23039999999999999</v>
      </c>
      <c r="N708" s="4">
        <v>3.8300000000000001E-2</v>
      </c>
      <c r="O708" s="4">
        <v>0.5</v>
      </c>
      <c r="P708" s="4">
        <v>35.5</v>
      </c>
      <c r="Q708" s="4">
        <v>36</v>
      </c>
      <c r="R708" s="4">
        <v>0.40079999999999999</v>
      </c>
      <c r="S708" s="4">
        <v>28.458600000000001</v>
      </c>
      <c r="T708" s="4">
        <v>28.9</v>
      </c>
      <c r="U708" s="4">
        <v>158.47020000000001</v>
      </c>
      <c r="X708" s="4">
        <v>0</v>
      </c>
      <c r="Y708" s="4">
        <v>19.899999999999999</v>
      </c>
      <c r="Z708" s="4" t="s">
        <v>377</v>
      </c>
      <c r="AA708" s="4">
        <v>0</v>
      </c>
      <c r="AB708" s="4">
        <v>11.9</v>
      </c>
      <c r="AC708" s="4">
        <v>853</v>
      </c>
      <c r="AD708" s="4">
        <v>873</v>
      </c>
      <c r="AE708" s="4">
        <v>851</v>
      </c>
      <c r="AF708" s="4">
        <v>88</v>
      </c>
      <c r="AG708" s="4">
        <v>22.36</v>
      </c>
      <c r="AH708" s="4">
        <v>0.51</v>
      </c>
      <c r="AI708" s="4">
        <v>977</v>
      </c>
      <c r="AJ708" s="4">
        <v>-1</v>
      </c>
      <c r="AK708" s="4">
        <v>0</v>
      </c>
      <c r="AL708" s="4">
        <v>22</v>
      </c>
      <c r="AM708" s="4">
        <v>190</v>
      </c>
      <c r="AN708" s="4">
        <v>188.6</v>
      </c>
      <c r="AO708" s="4">
        <v>2.4</v>
      </c>
      <c r="AP708" s="4">
        <v>195</v>
      </c>
      <c r="AQ708" s="4" t="s">
        <v>155</v>
      </c>
      <c r="AR708" s="4">
        <v>2</v>
      </c>
      <c r="AS708" s="5">
        <v>0.88190972222222219</v>
      </c>
      <c r="AT708" s="4">
        <v>47.159348000000001</v>
      </c>
      <c r="AU708" s="4">
        <v>-88.489943999999994</v>
      </c>
      <c r="AV708" s="4">
        <v>316.8</v>
      </c>
      <c r="AW708" s="4">
        <v>0</v>
      </c>
      <c r="AX708" s="4">
        <v>12</v>
      </c>
      <c r="AY708" s="4">
        <v>9</v>
      </c>
      <c r="AZ708" s="4" t="s">
        <v>428</v>
      </c>
      <c r="BA708" s="4">
        <v>1.43</v>
      </c>
      <c r="BB708" s="4">
        <v>1.96</v>
      </c>
      <c r="BC708" s="4">
        <v>2.4249999999999998</v>
      </c>
      <c r="BD708" s="4">
        <v>14.063000000000001</v>
      </c>
      <c r="BE708" s="4">
        <v>450</v>
      </c>
      <c r="BF708" s="4">
        <v>32</v>
      </c>
      <c r="BG708" s="4">
        <v>0.51300000000000001</v>
      </c>
      <c r="BH708" s="4">
        <v>0</v>
      </c>
      <c r="BI708" s="4">
        <v>0</v>
      </c>
      <c r="BJ708" s="4">
        <v>0</v>
      </c>
      <c r="BK708" s="4">
        <v>0</v>
      </c>
      <c r="BL708" s="4">
        <v>0</v>
      </c>
      <c r="BM708" s="4">
        <v>0</v>
      </c>
      <c r="BN708" s="4">
        <v>0</v>
      </c>
      <c r="BO708" s="4">
        <v>0</v>
      </c>
      <c r="BP708" s="4">
        <v>0</v>
      </c>
      <c r="BQ708" s="4">
        <v>0</v>
      </c>
      <c r="BR708" s="4">
        <v>0</v>
      </c>
      <c r="BT708" s="4">
        <v>0</v>
      </c>
      <c r="BU708" s="4">
        <v>-0.02</v>
      </c>
      <c r="BV708" s="4">
        <v>-5</v>
      </c>
      <c r="BW708" s="4">
        <v>0.57599999999999996</v>
      </c>
      <c r="BX708" s="4">
        <v>-0.48875000000000002</v>
      </c>
      <c r="BY708" s="4">
        <v>11.635199999999999</v>
      </c>
    </row>
    <row r="709" spans="1:77">
      <c r="A709" s="2">
        <v>42438</v>
      </c>
      <c r="B709" s="28">
        <v>0.67400979166666664</v>
      </c>
      <c r="C709" s="4">
        <v>0.19800000000000001</v>
      </c>
      <c r="D709" s="4">
        <v>3.3099999999999997E-2</v>
      </c>
      <c r="E709" s="4" t="s">
        <v>155</v>
      </c>
      <c r="F709" s="4">
        <v>330.53333300000003</v>
      </c>
      <c r="G709" s="4">
        <v>0.5</v>
      </c>
      <c r="H709" s="4">
        <v>35.4</v>
      </c>
      <c r="I709" s="4">
        <v>147.19999999999999</v>
      </c>
      <c r="K709" s="4">
        <v>20</v>
      </c>
      <c r="L709" s="4">
        <v>1</v>
      </c>
      <c r="M709" s="4">
        <v>0.19819999999999999</v>
      </c>
      <c r="N709" s="4">
        <v>3.3099999999999997E-2</v>
      </c>
      <c r="O709" s="4">
        <v>0.5</v>
      </c>
      <c r="P709" s="4">
        <v>35.4</v>
      </c>
      <c r="Q709" s="4">
        <v>35.9</v>
      </c>
      <c r="R709" s="4">
        <v>0.40079999999999999</v>
      </c>
      <c r="S709" s="4">
        <v>28.378399999999999</v>
      </c>
      <c r="T709" s="4">
        <v>28.8</v>
      </c>
      <c r="U709" s="4">
        <v>147.2287</v>
      </c>
      <c r="X709" s="4">
        <v>0</v>
      </c>
      <c r="Y709" s="4">
        <v>20</v>
      </c>
      <c r="Z709" s="4" t="s">
        <v>377</v>
      </c>
      <c r="AA709" s="4">
        <v>0</v>
      </c>
      <c r="AB709" s="4">
        <v>11.8</v>
      </c>
      <c r="AC709" s="4">
        <v>854</v>
      </c>
      <c r="AD709" s="4">
        <v>874</v>
      </c>
      <c r="AE709" s="4">
        <v>850</v>
      </c>
      <c r="AF709" s="4">
        <v>88</v>
      </c>
      <c r="AG709" s="4">
        <v>22.36</v>
      </c>
      <c r="AH709" s="4">
        <v>0.51</v>
      </c>
      <c r="AI709" s="4">
        <v>977</v>
      </c>
      <c r="AJ709" s="4">
        <v>-1</v>
      </c>
      <c r="AK709" s="4">
        <v>0</v>
      </c>
      <c r="AL709" s="4">
        <v>22</v>
      </c>
      <c r="AM709" s="4">
        <v>190</v>
      </c>
      <c r="AN709" s="4">
        <v>189</v>
      </c>
      <c r="AO709" s="4">
        <v>2.2999999999999998</v>
      </c>
      <c r="AP709" s="4">
        <v>195</v>
      </c>
      <c r="AQ709" s="4" t="s">
        <v>155</v>
      </c>
      <c r="AR709" s="4">
        <v>2</v>
      </c>
      <c r="AS709" s="5">
        <v>0.88192129629629623</v>
      </c>
      <c r="AT709" s="4">
        <v>47.159348000000001</v>
      </c>
      <c r="AU709" s="4">
        <v>-88.489939000000007</v>
      </c>
      <c r="AV709" s="4">
        <v>316.7</v>
      </c>
      <c r="AW709" s="4">
        <v>0</v>
      </c>
      <c r="AX709" s="4">
        <v>12</v>
      </c>
      <c r="AY709" s="4">
        <v>9</v>
      </c>
      <c r="AZ709" s="4" t="s">
        <v>428</v>
      </c>
      <c r="BA709" s="4">
        <v>1.6950000000000001</v>
      </c>
      <c r="BB709" s="4">
        <v>1.385</v>
      </c>
      <c r="BC709" s="4">
        <v>2.73</v>
      </c>
      <c r="BD709" s="4">
        <v>14.063000000000001</v>
      </c>
      <c r="BE709" s="4">
        <v>450</v>
      </c>
      <c r="BF709" s="4">
        <v>32</v>
      </c>
      <c r="BG709" s="4">
        <v>0.51300000000000001</v>
      </c>
      <c r="BH709" s="4">
        <v>0</v>
      </c>
      <c r="BI709" s="4">
        <v>0</v>
      </c>
      <c r="BJ709" s="4">
        <v>0</v>
      </c>
      <c r="BK709" s="4">
        <v>0</v>
      </c>
      <c r="BL709" s="4">
        <v>0</v>
      </c>
      <c r="BM709" s="4">
        <v>0</v>
      </c>
      <c r="BN709" s="4">
        <v>0</v>
      </c>
      <c r="BO709" s="4">
        <v>0</v>
      </c>
      <c r="BP709" s="4">
        <v>0</v>
      </c>
      <c r="BQ709" s="4">
        <v>0</v>
      </c>
      <c r="BR709" s="4">
        <v>0</v>
      </c>
      <c r="BT709" s="4">
        <v>0</v>
      </c>
      <c r="BU709" s="4">
        <v>-2.1652999999999999E-2</v>
      </c>
      <c r="BV709" s="4">
        <v>-5</v>
      </c>
      <c r="BW709" s="4">
        <v>0.57489800000000002</v>
      </c>
      <c r="BX709" s="4">
        <v>-0.52914499999999998</v>
      </c>
      <c r="BY709" s="4">
        <v>11.61294</v>
      </c>
    </row>
    <row r="710" spans="1:77">
      <c r="A710" s="2">
        <v>42438</v>
      </c>
      <c r="B710" s="28">
        <v>0.67402136574074067</v>
      </c>
      <c r="C710" s="4">
        <v>0.16400000000000001</v>
      </c>
      <c r="D710" s="4">
        <v>2.64E-2</v>
      </c>
      <c r="E710" s="4" t="s">
        <v>155</v>
      </c>
      <c r="F710" s="4">
        <v>263.86666700000001</v>
      </c>
      <c r="G710" s="4">
        <v>0.4</v>
      </c>
      <c r="H710" s="4">
        <v>35.299999999999997</v>
      </c>
      <c r="I710" s="4">
        <v>146.19999999999999</v>
      </c>
      <c r="K710" s="4">
        <v>20.100000000000001</v>
      </c>
      <c r="L710" s="4">
        <v>1</v>
      </c>
      <c r="M710" s="4">
        <v>0.16420000000000001</v>
      </c>
      <c r="N710" s="4">
        <v>2.64E-2</v>
      </c>
      <c r="O710" s="4">
        <v>0.36359999999999998</v>
      </c>
      <c r="P710" s="4">
        <v>35.299999999999997</v>
      </c>
      <c r="Q710" s="4">
        <v>35.700000000000003</v>
      </c>
      <c r="R710" s="4">
        <v>0.29149999999999998</v>
      </c>
      <c r="S710" s="4">
        <v>28.298300000000001</v>
      </c>
      <c r="T710" s="4">
        <v>28.6</v>
      </c>
      <c r="U710" s="4">
        <v>146.24780000000001</v>
      </c>
      <c r="X710" s="4">
        <v>0</v>
      </c>
      <c r="Y710" s="4">
        <v>20.100000000000001</v>
      </c>
      <c r="Z710" s="4" t="s">
        <v>377</v>
      </c>
      <c r="AA710" s="4">
        <v>0</v>
      </c>
      <c r="AB710" s="4">
        <v>11.8</v>
      </c>
      <c r="AC710" s="4">
        <v>855</v>
      </c>
      <c r="AD710" s="4">
        <v>872</v>
      </c>
      <c r="AE710" s="4">
        <v>851</v>
      </c>
      <c r="AF710" s="4">
        <v>88</v>
      </c>
      <c r="AG710" s="4">
        <v>22.36</v>
      </c>
      <c r="AH710" s="4">
        <v>0.51</v>
      </c>
      <c r="AI710" s="4">
        <v>977</v>
      </c>
      <c r="AJ710" s="4">
        <v>-1</v>
      </c>
      <c r="AK710" s="4">
        <v>0</v>
      </c>
      <c r="AL710" s="4">
        <v>22</v>
      </c>
      <c r="AM710" s="4">
        <v>190</v>
      </c>
      <c r="AN710" s="4">
        <v>187.9</v>
      </c>
      <c r="AO710" s="4">
        <v>2.1</v>
      </c>
      <c r="AP710" s="4">
        <v>195</v>
      </c>
      <c r="AQ710" s="4" t="s">
        <v>155</v>
      </c>
      <c r="AR710" s="4">
        <v>2</v>
      </c>
      <c r="AS710" s="5">
        <v>0.88193287037037038</v>
      </c>
      <c r="AT710" s="4">
        <v>47.159348000000001</v>
      </c>
      <c r="AU710" s="4">
        <v>-88.489936999999998</v>
      </c>
      <c r="AV710" s="4">
        <v>316.8</v>
      </c>
      <c r="AW710" s="4">
        <v>0</v>
      </c>
      <c r="AX710" s="4">
        <v>12</v>
      </c>
      <c r="AY710" s="4">
        <v>9</v>
      </c>
      <c r="AZ710" s="4" t="s">
        <v>428</v>
      </c>
      <c r="BA710" s="4">
        <v>1.8</v>
      </c>
      <c r="BB710" s="4">
        <v>1.1299999999999999</v>
      </c>
      <c r="BC710" s="4">
        <v>2.8650000000000002</v>
      </c>
      <c r="BD710" s="4">
        <v>14.063000000000001</v>
      </c>
      <c r="BE710" s="4">
        <v>450</v>
      </c>
      <c r="BF710" s="4">
        <v>32</v>
      </c>
      <c r="BG710" s="4">
        <v>0.51300000000000001</v>
      </c>
      <c r="BH710" s="4">
        <v>0</v>
      </c>
      <c r="BI710" s="4">
        <v>0</v>
      </c>
      <c r="BJ710" s="4">
        <v>0</v>
      </c>
      <c r="BK710" s="4">
        <v>0</v>
      </c>
      <c r="BL710" s="4">
        <v>0</v>
      </c>
      <c r="BM710" s="4">
        <v>0</v>
      </c>
      <c r="BN710" s="4">
        <v>0</v>
      </c>
      <c r="BO710" s="4">
        <v>0</v>
      </c>
      <c r="BP710" s="4">
        <v>0</v>
      </c>
      <c r="BQ710" s="4">
        <v>0</v>
      </c>
      <c r="BR710" s="4">
        <v>0</v>
      </c>
      <c r="BT710" s="4">
        <v>0</v>
      </c>
      <c r="BU710" s="4">
        <v>-2.1898000000000001E-2</v>
      </c>
      <c r="BV710" s="4">
        <v>-5</v>
      </c>
      <c r="BW710" s="4">
        <v>0.57455100000000003</v>
      </c>
      <c r="BX710" s="4">
        <v>-0.53513299999999997</v>
      </c>
      <c r="BY710" s="4">
        <v>11.605930000000001</v>
      </c>
    </row>
    <row r="711" spans="1:77">
      <c r="A711" s="2">
        <v>42438</v>
      </c>
      <c r="B711" s="28">
        <v>0.67403293981481482</v>
      </c>
      <c r="C711" s="4">
        <v>0.14499999999999999</v>
      </c>
      <c r="D711" s="4">
        <v>2.1299999999999999E-2</v>
      </c>
      <c r="E711" s="4" t="s">
        <v>155</v>
      </c>
      <c r="F711" s="4">
        <v>212.9</v>
      </c>
      <c r="G711" s="4">
        <v>0.2</v>
      </c>
      <c r="H711" s="4">
        <v>35.299999999999997</v>
      </c>
      <c r="I711" s="4">
        <v>137.19999999999999</v>
      </c>
      <c r="K711" s="4">
        <v>20.2</v>
      </c>
      <c r="L711" s="4">
        <v>1</v>
      </c>
      <c r="M711" s="4">
        <v>0.14530000000000001</v>
      </c>
      <c r="N711" s="4">
        <v>2.1299999999999999E-2</v>
      </c>
      <c r="O711" s="4">
        <v>0.2</v>
      </c>
      <c r="P711" s="4">
        <v>35.286200000000001</v>
      </c>
      <c r="Q711" s="4">
        <v>35.5</v>
      </c>
      <c r="R711" s="4">
        <v>0.1603</v>
      </c>
      <c r="S711" s="4">
        <v>28.287199999999999</v>
      </c>
      <c r="T711" s="4">
        <v>28.4</v>
      </c>
      <c r="U711" s="4">
        <v>137.24469999999999</v>
      </c>
      <c r="X711" s="4">
        <v>0</v>
      </c>
      <c r="Y711" s="4">
        <v>20.2</v>
      </c>
      <c r="Z711" s="4" t="s">
        <v>377</v>
      </c>
      <c r="AA711" s="4">
        <v>0</v>
      </c>
      <c r="AB711" s="4">
        <v>11.8</v>
      </c>
      <c r="AC711" s="4">
        <v>854</v>
      </c>
      <c r="AD711" s="4">
        <v>872</v>
      </c>
      <c r="AE711" s="4">
        <v>852</v>
      </c>
      <c r="AF711" s="4">
        <v>88</v>
      </c>
      <c r="AG711" s="4">
        <v>22.36</v>
      </c>
      <c r="AH711" s="4">
        <v>0.51</v>
      </c>
      <c r="AI711" s="4">
        <v>977</v>
      </c>
      <c r="AJ711" s="4">
        <v>-1</v>
      </c>
      <c r="AK711" s="4">
        <v>0</v>
      </c>
      <c r="AL711" s="4">
        <v>22</v>
      </c>
      <c r="AM711" s="4">
        <v>190</v>
      </c>
      <c r="AN711" s="4">
        <v>187.6</v>
      </c>
      <c r="AO711" s="4">
        <v>2.2000000000000002</v>
      </c>
      <c r="AP711" s="4">
        <v>195</v>
      </c>
      <c r="AQ711" s="4" t="s">
        <v>155</v>
      </c>
      <c r="AR711" s="4">
        <v>2</v>
      </c>
      <c r="AS711" s="5">
        <v>0.88194444444444453</v>
      </c>
      <c r="AT711" s="4">
        <v>47.159348000000001</v>
      </c>
      <c r="AU711" s="4">
        <v>-88.489934000000005</v>
      </c>
      <c r="AV711" s="4">
        <v>317</v>
      </c>
      <c r="AW711" s="4">
        <v>0</v>
      </c>
      <c r="AX711" s="4">
        <v>12</v>
      </c>
      <c r="AY711" s="4">
        <v>9</v>
      </c>
      <c r="AZ711" s="4" t="s">
        <v>428</v>
      </c>
      <c r="BA711" s="4">
        <v>1.8</v>
      </c>
      <c r="BB711" s="4">
        <v>1.2</v>
      </c>
      <c r="BC711" s="4">
        <v>2.9</v>
      </c>
      <c r="BD711" s="4">
        <v>14.063000000000001</v>
      </c>
      <c r="BE711" s="4">
        <v>450</v>
      </c>
      <c r="BF711" s="4">
        <v>32</v>
      </c>
      <c r="BG711" s="4">
        <v>0.51300000000000001</v>
      </c>
      <c r="BH711" s="4">
        <v>0</v>
      </c>
      <c r="BI711" s="4">
        <v>0</v>
      </c>
      <c r="BJ711" s="4">
        <v>0</v>
      </c>
      <c r="BK711" s="4">
        <v>0</v>
      </c>
      <c r="BL711" s="4">
        <v>0</v>
      </c>
      <c r="BM711" s="4">
        <v>0</v>
      </c>
      <c r="BN711" s="4">
        <v>0</v>
      </c>
      <c r="BO711" s="4">
        <v>0</v>
      </c>
      <c r="BP711" s="4">
        <v>0</v>
      </c>
      <c r="BQ711" s="4">
        <v>0</v>
      </c>
      <c r="BR711" s="4">
        <v>0</v>
      </c>
      <c r="BT711" s="4">
        <v>0</v>
      </c>
      <c r="BU711" s="4">
        <v>-2.2102E-2</v>
      </c>
      <c r="BV711" s="4">
        <v>-5</v>
      </c>
      <c r="BW711" s="4">
        <v>0.57444899999999999</v>
      </c>
      <c r="BX711" s="4">
        <v>-0.54011799999999999</v>
      </c>
      <c r="BY711" s="4">
        <v>11.603870000000001</v>
      </c>
    </row>
    <row r="712" spans="1:77">
      <c r="A712" s="2">
        <v>42438</v>
      </c>
      <c r="B712" s="28">
        <v>0.67404451388888897</v>
      </c>
      <c r="C712" s="4">
        <v>0.126</v>
      </c>
      <c r="D712" s="4">
        <v>0.02</v>
      </c>
      <c r="E712" s="4" t="s">
        <v>155</v>
      </c>
      <c r="F712" s="4">
        <v>200</v>
      </c>
      <c r="G712" s="4">
        <v>1.2</v>
      </c>
      <c r="H712" s="4">
        <v>35.200000000000003</v>
      </c>
      <c r="I712" s="4">
        <v>130.4</v>
      </c>
      <c r="K712" s="4">
        <v>20.2</v>
      </c>
      <c r="L712" s="4">
        <v>1</v>
      </c>
      <c r="M712" s="4">
        <v>0.1258</v>
      </c>
      <c r="N712" s="4">
        <v>0.02</v>
      </c>
      <c r="O712" s="4">
        <v>1.2</v>
      </c>
      <c r="P712" s="4">
        <v>35.200000000000003</v>
      </c>
      <c r="Q712" s="4">
        <v>36.4</v>
      </c>
      <c r="R712" s="4">
        <v>0.96199999999999997</v>
      </c>
      <c r="S712" s="4">
        <v>28.2181</v>
      </c>
      <c r="T712" s="4">
        <v>29.2</v>
      </c>
      <c r="U712" s="4">
        <v>130.37020000000001</v>
      </c>
      <c r="X712" s="4">
        <v>0</v>
      </c>
      <c r="Y712" s="4">
        <v>20.2</v>
      </c>
      <c r="Z712" s="4" t="s">
        <v>377</v>
      </c>
      <c r="AA712" s="4">
        <v>0</v>
      </c>
      <c r="AB712" s="4">
        <v>11.8</v>
      </c>
      <c r="AC712" s="4">
        <v>854</v>
      </c>
      <c r="AD712" s="4">
        <v>872</v>
      </c>
      <c r="AE712" s="4">
        <v>851</v>
      </c>
      <c r="AF712" s="4">
        <v>88</v>
      </c>
      <c r="AG712" s="4">
        <v>22.36</v>
      </c>
      <c r="AH712" s="4">
        <v>0.51</v>
      </c>
      <c r="AI712" s="4">
        <v>977</v>
      </c>
      <c r="AJ712" s="4">
        <v>-1</v>
      </c>
      <c r="AK712" s="4">
        <v>0</v>
      </c>
      <c r="AL712" s="4">
        <v>22</v>
      </c>
      <c r="AM712" s="4">
        <v>190</v>
      </c>
      <c r="AN712" s="4">
        <v>188</v>
      </c>
      <c r="AO712" s="4">
        <v>2.2000000000000002</v>
      </c>
      <c r="AP712" s="4">
        <v>195</v>
      </c>
      <c r="AQ712" s="4" t="s">
        <v>155</v>
      </c>
      <c r="AR712" s="4">
        <v>2</v>
      </c>
      <c r="AS712" s="5">
        <v>0.88195601851851846</v>
      </c>
      <c r="AT712" s="4">
        <v>47.159348000000001</v>
      </c>
      <c r="AU712" s="4">
        <v>-88.489930999999999</v>
      </c>
      <c r="AV712" s="4">
        <v>316.7</v>
      </c>
      <c r="AW712" s="4">
        <v>0</v>
      </c>
      <c r="AX712" s="4">
        <v>12</v>
      </c>
      <c r="AY712" s="4">
        <v>9</v>
      </c>
      <c r="AZ712" s="4" t="s">
        <v>428</v>
      </c>
      <c r="BA712" s="4">
        <v>1.4750000000000001</v>
      </c>
      <c r="BB712" s="4">
        <v>1.2</v>
      </c>
      <c r="BC712" s="4">
        <v>2.5099999999999998</v>
      </c>
      <c r="BD712" s="4">
        <v>14.063000000000001</v>
      </c>
      <c r="BE712" s="4">
        <v>450</v>
      </c>
      <c r="BF712" s="4">
        <v>32</v>
      </c>
      <c r="BG712" s="4">
        <v>0.51300000000000001</v>
      </c>
      <c r="BH712" s="4">
        <v>0</v>
      </c>
      <c r="BI712" s="4">
        <v>0</v>
      </c>
      <c r="BJ712" s="4">
        <v>0</v>
      </c>
      <c r="BK712" s="4">
        <v>0</v>
      </c>
      <c r="BL712" s="4">
        <v>0</v>
      </c>
      <c r="BM712" s="4">
        <v>0</v>
      </c>
      <c r="BN712" s="4">
        <v>0</v>
      </c>
      <c r="BO712" s="4">
        <v>0</v>
      </c>
      <c r="BP712" s="4">
        <v>0</v>
      </c>
      <c r="BQ712" s="4">
        <v>0</v>
      </c>
      <c r="BR712" s="4">
        <v>0</v>
      </c>
      <c r="BT712" s="4">
        <v>0</v>
      </c>
      <c r="BU712" s="4">
        <v>-2.2449E-2</v>
      </c>
      <c r="BV712" s="4">
        <v>-5</v>
      </c>
      <c r="BW712" s="4">
        <v>0.575102</v>
      </c>
      <c r="BX712" s="4">
        <v>-0.54859800000000003</v>
      </c>
      <c r="BY712" s="4">
        <v>11.61706</v>
      </c>
    </row>
    <row r="713" spans="1:77">
      <c r="A713" s="2">
        <v>42438</v>
      </c>
      <c r="B713" s="28">
        <v>0.6740560879629629</v>
      </c>
      <c r="C713" s="4">
        <v>0.09</v>
      </c>
      <c r="D713" s="4">
        <v>1.9099999999999999E-2</v>
      </c>
      <c r="E713" s="4" t="s">
        <v>155</v>
      </c>
      <c r="F713" s="4">
        <v>190.588235</v>
      </c>
      <c r="G713" s="4">
        <v>1.2</v>
      </c>
      <c r="H713" s="4">
        <v>35.200000000000003</v>
      </c>
      <c r="I713" s="4">
        <v>131.19999999999999</v>
      </c>
      <c r="K713" s="4">
        <v>20.3</v>
      </c>
      <c r="L713" s="4">
        <v>1</v>
      </c>
      <c r="M713" s="4">
        <v>0.09</v>
      </c>
      <c r="N713" s="4">
        <v>1.9099999999999999E-2</v>
      </c>
      <c r="O713" s="4">
        <v>1.2</v>
      </c>
      <c r="P713" s="4">
        <v>35.186599999999999</v>
      </c>
      <c r="Q713" s="4">
        <v>36.4</v>
      </c>
      <c r="R713" s="4">
        <v>0.96199999999999997</v>
      </c>
      <c r="S713" s="4">
        <v>28.2073</v>
      </c>
      <c r="T713" s="4">
        <v>29.2</v>
      </c>
      <c r="U713" s="4">
        <v>131.24100000000001</v>
      </c>
      <c r="X713" s="4">
        <v>0</v>
      </c>
      <c r="Y713" s="4">
        <v>20.3</v>
      </c>
      <c r="Z713" s="4" t="s">
        <v>377</v>
      </c>
      <c r="AA713" s="4">
        <v>0</v>
      </c>
      <c r="AB713" s="4">
        <v>11.9</v>
      </c>
      <c r="AC713" s="4">
        <v>853</v>
      </c>
      <c r="AD713" s="4">
        <v>870</v>
      </c>
      <c r="AE713" s="4">
        <v>851</v>
      </c>
      <c r="AF713" s="4">
        <v>88</v>
      </c>
      <c r="AG713" s="4">
        <v>22.36</v>
      </c>
      <c r="AH713" s="4">
        <v>0.51</v>
      </c>
      <c r="AI713" s="4">
        <v>977</v>
      </c>
      <c r="AJ713" s="4">
        <v>-1</v>
      </c>
      <c r="AK713" s="4">
        <v>0</v>
      </c>
      <c r="AL713" s="4">
        <v>22</v>
      </c>
      <c r="AM713" s="4">
        <v>190</v>
      </c>
      <c r="AN713" s="4">
        <v>188</v>
      </c>
      <c r="AO713" s="4">
        <v>2.2999999999999998</v>
      </c>
      <c r="AP713" s="4">
        <v>195</v>
      </c>
      <c r="AQ713" s="4" t="s">
        <v>155</v>
      </c>
      <c r="AR713" s="4">
        <v>2</v>
      </c>
      <c r="AS713" s="5">
        <v>0.88196759259259261</v>
      </c>
      <c r="AT713" s="4">
        <v>47.159348000000001</v>
      </c>
      <c r="AU713" s="4">
        <v>-88.489928000000006</v>
      </c>
      <c r="AV713" s="4">
        <v>316.5</v>
      </c>
      <c r="AW713" s="4">
        <v>0</v>
      </c>
      <c r="AX713" s="4">
        <v>12</v>
      </c>
      <c r="AY713" s="4">
        <v>10</v>
      </c>
      <c r="AZ713" s="4" t="s">
        <v>425</v>
      </c>
      <c r="BA713" s="4">
        <v>1.3</v>
      </c>
      <c r="BB713" s="4">
        <v>1.2</v>
      </c>
      <c r="BC713" s="4">
        <v>2.2999999999999998</v>
      </c>
      <c r="BD713" s="4">
        <v>14.063000000000001</v>
      </c>
      <c r="BE713" s="4">
        <v>450</v>
      </c>
      <c r="BF713" s="4">
        <v>32</v>
      </c>
      <c r="BG713" s="4">
        <v>0.51300000000000001</v>
      </c>
      <c r="BH713" s="4">
        <v>0</v>
      </c>
      <c r="BI713" s="4">
        <v>0</v>
      </c>
      <c r="BJ713" s="4">
        <v>0</v>
      </c>
      <c r="BK713" s="4">
        <v>0</v>
      </c>
      <c r="BL713" s="4">
        <v>0</v>
      </c>
      <c r="BM713" s="4">
        <v>0</v>
      </c>
      <c r="BN713" s="4">
        <v>0</v>
      </c>
      <c r="BO713" s="4">
        <v>0</v>
      </c>
      <c r="BP713" s="4">
        <v>0</v>
      </c>
      <c r="BQ713" s="4">
        <v>0</v>
      </c>
      <c r="BR713" s="4">
        <v>0</v>
      </c>
      <c r="BT713" s="4">
        <v>0</v>
      </c>
      <c r="BU713" s="4">
        <v>-2.0898E-2</v>
      </c>
      <c r="BV713" s="4">
        <v>-5</v>
      </c>
      <c r="BW713" s="4">
        <v>0.57765299999999997</v>
      </c>
      <c r="BX713" s="4">
        <v>-0.51069500000000001</v>
      </c>
      <c r="BY713" s="4">
        <v>11.668590999999999</v>
      </c>
    </row>
    <row r="714" spans="1:77">
      <c r="A714" s="2">
        <v>42438</v>
      </c>
      <c r="B714" s="28">
        <v>0.67406766203703705</v>
      </c>
      <c r="C714" s="4">
        <v>0.09</v>
      </c>
      <c r="D714" s="4">
        <v>1.6299999999999999E-2</v>
      </c>
      <c r="E714" s="4" t="s">
        <v>155</v>
      </c>
      <c r="F714" s="4">
        <v>162.86428000000001</v>
      </c>
      <c r="G714" s="4">
        <v>1.2</v>
      </c>
      <c r="H714" s="4">
        <v>35.1</v>
      </c>
      <c r="I714" s="4">
        <v>122.2</v>
      </c>
      <c r="K714" s="4">
        <v>20.3</v>
      </c>
      <c r="L714" s="4">
        <v>1</v>
      </c>
      <c r="M714" s="4">
        <v>0.09</v>
      </c>
      <c r="N714" s="4">
        <v>1.6299999999999999E-2</v>
      </c>
      <c r="O714" s="4">
        <v>1.2</v>
      </c>
      <c r="P714" s="4">
        <v>35.073500000000003</v>
      </c>
      <c r="Q714" s="4">
        <v>36.299999999999997</v>
      </c>
      <c r="R714" s="4">
        <v>0.96199999999999997</v>
      </c>
      <c r="S714" s="4">
        <v>28.116700000000002</v>
      </c>
      <c r="T714" s="4">
        <v>29.1</v>
      </c>
      <c r="U714" s="4">
        <v>122.1842</v>
      </c>
      <c r="X714" s="4">
        <v>0</v>
      </c>
      <c r="Y714" s="4">
        <v>20.3</v>
      </c>
      <c r="Z714" s="4" t="s">
        <v>377</v>
      </c>
      <c r="AA714" s="4">
        <v>0</v>
      </c>
      <c r="AB714" s="4">
        <v>11.9</v>
      </c>
      <c r="AC714" s="4">
        <v>852</v>
      </c>
      <c r="AD714" s="4">
        <v>871</v>
      </c>
      <c r="AE714" s="4">
        <v>850</v>
      </c>
      <c r="AF714" s="4">
        <v>88</v>
      </c>
      <c r="AG714" s="4">
        <v>22.36</v>
      </c>
      <c r="AH714" s="4">
        <v>0.51</v>
      </c>
      <c r="AI714" s="4">
        <v>977</v>
      </c>
      <c r="AJ714" s="4">
        <v>-1</v>
      </c>
      <c r="AK714" s="4">
        <v>0</v>
      </c>
      <c r="AL714" s="4">
        <v>22</v>
      </c>
      <c r="AM714" s="4">
        <v>190</v>
      </c>
      <c r="AN714" s="4">
        <v>188.6</v>
      </c>
      <c r="AO714" s="4">
        <v>2.2000000000000002</v>
      </c>
      <c r="AP714" s="4">
        <v>195</v>
      </c>
      <c r="AQ714" s="4" t="s">
        <v>155</v>
      </c>
      <c r="AR714" s="4">
        <v>2</v>
      </c>
      <c r="AS714" s="5">
        <v>0.88197916666666665</v>
      </c>
      <c r="AT714" s="4">
        <v>47.159348000000001</v>
      </c>
      <c r="AU714" s="4">
        <v>-88.489924000000002</v>
      </c>
      <c r="AV714" s="4">
        <v>316.10000000000002</v>
      </c>
      <c r="AW714" s="4">
        <v>0</v>
      </c>
      <c r="AX714" s="4">
        <v>12</v>
      </c>
      <c r="AY714" s="4">
        <v>10</v>
      </c>
      <c r="AZ714" s="4" t="s">
        <v>425</v>
      </c>
      <c r="BA714" s="4">
        <v>1.3</v>
      </c>
      <c r="BB714" s="4">
        <v>1.2</v>
      </c>
      <c r="BC714" s="4">
        <v>2.2999999999999998</v>
      </c>
      <c r="BD714" s="4">
        <v>14.063000000000001</v>
      </c>
      <c r="BE714" s="4">
        <v>450</v>
      </c>
      <c r="BF714" s="4">
        <v>32</v>
      </c>
      <c r="BG714" s="4">
        <v>0.51300000000000001</v>
      </c>
      <c r="BH714" s="4">
        <v>0</v>
      </c>
      <c r="BI714" s="4">
        <v>0</v>
      </c>
      <c r="BJ714" s="4">
        <v>0</v>
      </c>
      <c r="BK714" s="4">
        <v>0</v>
      </c>
      <c r="BL714" s="4">
        <v>0</v>
      </c>
      <c r="BM714" s="4">
        <v>0</v>
      </c>
      <c r="BN714" s="4">
        <v>0</v>
      </c>
      <c r="BO714" s="4">
        <v>0</v>
      </c>
      <c r="BP714" s="4">
        <v>0</v>
      </c>
      <c r="BQ714" s="4">
        <v>0</v>
      </c>
      <c r="BR714" s="4">
        <v>0</v>
      </c>
      <c r="BT714" s="4">
        <v>0</v>
      </c>
      <c r="BU714" s="4">
        <v>-2.0551E-2</v>
      </c>
      <c r="BV714" s="4">
        <v>-5</v>
      </c>
      <c r="BW714" s="4">
        <v>0.57899999999999996</v>
      </c>
      <c r="BX714" s="4">
        <v>-0.50221499999999997</v>
      </c>
      <c r="BY714" s="4">
        <v>11.6958</v>
      </c>
    </row>
    <row r="715" spans="1:77">
      <c r="A715" s="2">
        <v>42438</v>
      </c>
      <c r="B715" s="28">
        <v>0.67407923611111109</v>
      </c>
      <c r="C715" s="4">
        <v>0.09</v>
      </c>
      <c r="D715" s="4">
        <v>1.1900000000000001E-2</v>
      </c>
      <c r="E715" s="4" t="s">
        <v>155</v>
      </c>
      <c r="F715" s="4">
        <v>118.803707</v>
      </c>
      <c r="G715" s="4">
        <v>1.2</v>
      </c>
      <c r="H715" s="4">
        <v>34.9</v>
      </c>
      <c r="I715" s="4">
        <v>121.5</v>
      </c>
      <c r="K715" s="4">
        <v>20.34</v>
      </c>
      <c r="L715" s="4">
        <v>1</v>
      </c>
      <c r="M715" s="4">
        <v>0.09</v>
      </c>
      <c r="N715" s="4">
        <v>1.1900000000000001E-2</v>
      </c>
      <c r="O715" s="4">
        <v>1.1870000000000001</v>
      </c>
      <c r="P715" s="4">
        <v>34.9</v>
      </c>
      <c r="Q715" s="4">
        <v>36.1</v>
      </c>
      <c r="R715" s="4">
        <v>0.95150000000000001</v>
      </c>
      <c r="S715" s="4">
        <v>27.977599999999999</v>
      </c>
      <c r="T715" s="4">
        <v>28.9</v>
      </c>
      <c r="U715" s="4">
        <v>121.4825</v>
      </c>
      <c r="X715" s="4">
        <v>0</v>
      </c>
      <c r="Y715" s="4">
        <v>20.337</v>
      </c>
      <c r="Z715" s="4" t="s">
        <v>377</v>
      </c>
      <c r="AA715" s="4">
        <v>0</v>
      </c>
      <c r="AB715" s="4">
        <v>12</v>
      </c>
      <c r="AC715" s="4">
        <v>852</v>
      </c>
      <c r="AD715" s="4">
        <v>872</v>
      </c>
      <c r="AE715" s="4">
        <v>850</v>
      </c>
      <c r="AF715" s="4">
        <v>88</v>
      </c>
      <c r="AG715" s="4">
        <v>22.36</v>
      </c>
      <c r="AH715" s="4">
        <v>0.51</v>
      </c>
      <c r="AI715" s="4">
        <v>977</v>
      </c>
      <c r="AJ715" s="4">
        <v>-1</v>
      </c>
      <c r="AK715" s="4">
        <v>0</v>
      </c>
      <c r="AL715" s="4">
        <v>22</v>
      </c>
      <c r="AM715" s="4">
        <v>190</v>
      </c>
      <c r="AN715" s="4">
        <v>189.6</v>
      </c>
      <c r="AO715" s="4">
        <v>2.2999999999999998</v>
      </c>
      <c r="AP715" s="4">
        <v>195</v>
      </c>
      <c r="AQ715" s="4" t="s">
        <v>155</v>
      </c>
      <c r="AR715" s="4">
        <v>2</v>
      </c>
      <c r="AS715" s="5">
        <v>0.8819907407407408</v>
      </c>
      <c r="AT715" s="4">
        <v>47.159348000000001</v>
      </c>
      <c r="AU715" s="4">
        <v>-88.489920999999995</v>
      </c>
      <c r="AV715" s="4">
        <v>315.60000000000002</v>
      </c>
      <c r="AW715" s="4">
        <v>0</v>
      </c>
      <c r="AX715" s="4">
        <v>12</v>
      </c>
      <c r="AY715" s="4">
        <v>10</v>
      </c>
      <c r="AZ715" s="4" t="s">
        <v>425</v>
      </c>
      <c r="BA715" s="4">
        <v>1.105</v>
      </c>
      <c r="BB715" s="4">
        <v>1.2649999999999999</v>
      </c>
      <c r="BC715" s="4">
        <v>1.91</v>
      </c>
      <c r="BD715" s="4">
        <v>14.063000000000001</v>
      </c>
      <c r="BE715" s="4">
        <v>450</v>
      </c>
      <c r="BF715" s="4">
        <v>32</v>
      </c>
      <c r="BG715" s="4">
        <v>0.51300000000000001</v>
      </c>
      <c r="BH715" s="4">
        <v>0</v>
      </c>
      <c r="BI715" s="4">
        <v>0</v>
      </c>
      <c r="BJ715" s="4">
        <v>0</v>
      </c>
      <c r="BK715" s="4">
        <v>0</v>
      </c>
      <c r="BL715" s="4">
        <v>0</v>
      </c>
      <c r="BM715" s="4">
        <v>0</v>
      </c>
      <c r="BN715" s="4">
        <v>0</v>
      </c>
      <c r="BO715" s="4">
        <v>0</v>
      </c>
      <c r="BP715" s="4">
        <v>0</v>
      </c>
      <c r="BQ715" s="4">
        <v>0</v>
      </c>
      <c r="BR715" s="4">
        <v>0</v>
      </c>
      <c r="BT715" s="4">
        <v>0</v>
      </c>
      <c r="BU715" s="4">
        <v>-1.9897999999999999E-2</v>
      </c>
      <c r="BV715" s="4">
        <v>-5</v>
      </c>
      <c r="BW715" s="4">
        <v>0.58010200000000001</v>
      </c>
      <c r="BX715" s="4">
        <v>-0.48625699999999999</v>
      </c>
      <c r="BY715" s="4">
        <v>11.718059999999999</v>
      </c>
    </row>
    <row r="716" spans="1:77">
      <c r="A716" s="2">
        <v>42438</v>
      </c>
      <c r="B716" s="28">
        <v>0.67409081018518524</v>
      </c>
      <c r="C716" s="4">
        <v>0.09</v>
      </c>
      <c r="D716" s="4">
        <v>1.0999999999999999E-2</v>
      </c>
      <c r="E716" s="4" t="s">
        <v>155</v>
      </c>
      <c r="F716" s="4">
        <v>110.379107</v>
      </c>
      <c r="G716" s="4">
        <v>1.1000000000000001</v>
      </c>
      <c r="H716" s="4">
        <v>34.799999999999997</v>
      </c>
      <c r="I716" s="4">
        <v>117.2</v>
      </c>
      <c r="K716" s="4">
        <v>20.399999999999999</v>
      </c>
      <c r="L716" s="4">
        <v>1</v>
      </c>
      <c r="M716" s="4">
        <v>0.09</v>
      </c>
      <c r="N716" s="4">
        <v>1.0999999999999999E-2</v>
      </c>
      <c r="O716" s="4">
        <v>1.0871999999999999</v>
      </c>
      <c r="P716" s="4">
        <v>34.799999999999997</v>
      </c>
      <c r="Q716" s="4">
        <v>35.9</v>
      </c>
      <c r="R716" s="4">
        <v>0.87150000000000005</v>
      </c>
      <c r="S716" s="4">
        <v>27.897400000000001</v>
      </c>
      <c r="T716" s="4">
        <v>28.8</v>
      </c>
      <c r="U716" s="4">
        <v>117.1842</v>
      </c>
      <c r="X716" s="4">
        <v>0</v>
      </c>
      <c r="Y716" s="4">
        <v>20.399999999999999</v>
      </c>
      <c r="Z716" s="4" t="s">
        <v>377</v>
      </c>
      <c r="AA716" s="4">
        <v>0</v>
      </c>
      <c r="AB716" s="4">
        <v>11.9</v>
      </c>
      <c r="AC716" s="4">
        <v>853</v>
      </c>
      <c r="AD716" s="4">
        <v>871</v>
      </c>
      <c r="AE716" s="4">
        <v>851</v>
      </c>
      <c r="AF716" s="4">
        <v>88</v>
      </c>
      <c r="AG716" s="4">
        <v>22.36</v>
      </c>
      <c r="AH716" s="4">
        <v>0.51</v>
      </c>
      <c r="AI716" s="4">
        <v>977</v>
      </c>
      <c r="AJ716" s="4">
        <v>-1</v>
      </c>
      <c r="AK716" s="4">
        <v>0</v>
      </c>
      <c r="AL716" s="4">
        <v>22</v>
      </c>
      <c r="AM716" s="4">
        <v>190</v>
      </c>
      <c r="AN716" s="4">
        <v>189.4</v>
      </c>
      <c r="AO716" s="4">
        <v>2.2000000000000002</v>
      </c>
      <c r="AP716" s="4">
        <v>195</v>
      </c>
      <c r="AQ716" s="4" t="s">
        <v>155</v>
      </c>
      <c r="AR716" s="4">
        <v>2</v>
      </c>
      <c r="AS716" s="5">
        <v>0.88200231481481473</v>
      </c>
      <c r="AT716" s="4">
        <v>47.159348000000001</v>
      </c>
      <c r="AU716" s="4">
        <v>-88.489918000000003</v>
      </c>
      <c r="AV716" s="4">
        <v>315.10000000000002</v>
      </c>
      <c r="AW716" s="4">
        <v>0</v>
      </c>
      <c r="AX716" s="4">
        <v>12</v>
      </c>
      <c r="AY716" s="4">
        <v>10</v>
      </c>
      <c r="AZ716" s="4" t="s">
        <v>425</v>
      </c>
      <c r="BA716" s="4">
        <v>1.0649999999999999</v>
      </c>
      <c r="BB716" s="4">
        <v>1.3</v>
      </c>
      <c r="BC716" s="4">
        <v>1.7649999999999999</v>
      </c>
      <c r="BD716" s="4">
        <v>14.063000000000001</v>
      </c>
      <c r="BE716" s="4">
        <v>450</v>
      </c>
      <c r="BF716" s="4">
        <v>32</v>
      </c>
      <c r="BG716" s="4">
        <v>0.51300000000000001</v>
      </c>
      <c r="BH716" s="4">
        <v>0</v>
      </c>
      <c r="BI716" s="4">
        <v>0</v>
      </c>
      <c r="BJ716" s="4">
        <v>0</v>
      </c>
      <c r="BK716" s="4">
        <v>0</v>
      </c>
      <c r="BL716" s="4">
        <v>0</v>
      </c>
      <c r="BM716" s="4">
        <v>0</v>
      </c>
      <c r="BN716" s="4">
        <v>0</v>
      </c>
      <c r="BO716" s="4">
        <v>0</v>
      </c>
      <c r="BP716" s="4">
        <v>0</v>
      </c>
      <c r="BQ716" s="4">
        <v>0</v>
      </c>
      <c r="BR716" s="4">
        <v>0</v>
      </c>
      <c r="BT716" s="4">
        <v>0</v>
      </c>
      <c r="BU716" s="4">
        <v>-2.0101000000000001E-2</v>
      </c>
      <c r="BV716" s="4">
        <v>-5</v>
      </c>
      <c r="BW716" s="4">
        <v>0.58099999999999996</v>
      </c>
      <c r="BX716" s="4">
        <v>-0.49121599999999999</v>
      </c>
      <c r="BY716" s="4">
        <v>11.7362</v>
      </c>
    </row>
    <row r="717" spans="1:77">
      <c r="A717" s="2">
        <v>42438</v>
      </c>
      <c r="B717" s="28">
        <v>0.67410238425925917</v>
      </c>
      <c r="C717" s="4">
        <v>8.1000000000000003E-2</v>
      </c>
      <c r="D717" s="4">
        <v>1.0999999999999999E-2</v>
      </c>
      <c r="E717" s="4" t="s">
        <v>155</v>
      </c>
      <c r="F717" s="4">
        <v>110</v>
      </c>
      <c r="G717" s="4">
        <v>0.9</v>
      </c>
      <c r="H717" s="4">
        <v>34.700000000000003</v>
      </c>
      <c r="I717" s="4">
        <v>111.2</v>
      </c>
      <c r="K717" s="4">
        <v>20.399999999999999</v>
      </c>
      <c r="L717" s="4">
        <v>1</v>
      </c>
      <c r="M717" s="4">
        <v>8.0799999999999997E-2</v>
      </c>
      <c r="N717" s="4">
        <v>1.0999999999999999E-2</v>
      </c>
      <c r="O717" s="4">
        <v>0.9</v>
      </c>
      <c r="P717" s="4">
        <v>34.687100000000001</v>
      </c>
      <c r="Q717" s="4">
        <v>35.6</v>
      </c>
      <c r="R717" s="4">
        <v>0.72150000000000003</v>
      </c>
      <c r="S717" s="4">
        <v>27.806899999999999</v>
      </c>
      <c r="T717" s="4">
        <v>28.5</v>
      </c>
      <c r="U717" s="4">
        <v>111.20399999999999</v>
      </c>
      <c r="X717" s="4">
        <v>0</v>
      </c>
      <c r="Y717" s="4">
        <v>20.399999999999999</v>
      </c>
      <c r="Z717" s="4" t="s">
        <v>377</v>
      </c>
      <c r="AA717" s="4">
        <v>0</v>
      </c>
      <c r="AB717" s="4">
        <v>11.9</v>
      </c>
      <c r="AC717" s="4">
        <v>853</v>
      </c>
      <c r="AD717" s="4">
        <v>871</v>
      </c>
      <c r="AE717" s="4">
        <v>851</v>
      </c>
      <c r="AF717" s="4">
        <v>88</v>
      </c>
      <c r="AG717" s="4">
        <v>22.36</v>
      </c>
      <c r="AH717" s="4">
        <v>0.51</v>
      </c>
      <c r="AI717" s="4">
        <v>977</v>
      </c>
      <c r="AJ717" s="4">
        <v>-1</v>
      </c>
      <c r="AK717" s="4">
        <v>0</v>
      </c>
      <c r="AL717" s="4">
        <v>22</v>
      </c>
      <c r="AM717" s="4">
        <v>190</v>
      </c>
      <c r="AN717" s="4">
        <v>189</v>
      </c>
      <c r="AO717" s="4">
        <v>2.2999999999999998</v>
      </c>
      <c r="AP717" s="4">
        <v>195</v>
      </c>
      <c r="AQ717" s="4" t="s">
        <v>155</v>
      </c>
      <c r="AR717" s="4">
        <v>2</v>
      </c>
      <c r="AS717" s="5">
        <v>0.88201388888888888</v>
      </c>
      <c r="AT717" s="4">
        <v>47.159348000000001</v>
      </c>
      <c r="AU717" s="4">
        <v>-88.489913999999999</v>
      </c>
      <c r="AV717" s="4">
        <v>314.60000000000002</v>
      </c>
      <c r="AW717" s="4">
        <v>0</v>
      </c>
      <c r="AX717" s="4">
        <v>12</v>
      </c>
      <c r="AY717" s="4">
        <v>10</v>
      </c>
      <c r="AZ717" s="4" t="s">
        <v>425</v>
      </c>
      <c r="BA717" s="4">
        <v>1.1000000000000001</v>
      </c>
      <c r="BB717" s="4">
        <v>1.3</v>
      </c>
      <c r="BC717" s="4">
        <v>1.8</v>
      </c>
      <c r="BD717" s="4">
        <v>14.063000000000001</v>
      </c>
      <c r="BE717" s="4">
        <v>450</v>
      </c>
      <c r="BF717" s="4">
        <v>32</v>
      </c>
      <c r="BG717" s="4">
        <v>0.51300000000000001</v>
      </c>
      <c r="BH717" s="4">
        <v>0</v>
      </c>
      <c r="BI717" s="4">
        <v>0</v>
      </c>
      <c r="BJ717" s="4">
        <v>0</v>
      </c>
      <c r="BK717" s="4">
        <v>0</v>
      </c>
      <c r="BL717" s="4">
        <v>0</v>
      </c>
      <c r="BM717" s="4">
        <v>0</v>
      </c>
      <c r="BN717" s="4">
        <v>0</v>
      </c>
      <c r="BO717" s="4">
        <v>0</v>
      </c>
      <c r="BP717" s="4">
        <v>0</v>
      </c>
      <c r="BQ717" s="4">
        <v>0</v>
      </c>
      <c r="BR717" s="4">
        <v>0</v>
      </c>
      <c r="BT717" s="4">
        <v>0</v>
      </c>
      <c r="BU717" s="4">
        <v>-2.0448999999999998E-2</v>
      </c>
      <c r="BV717" s="4">
        <v>-5</v>
      </c>
      <c r="BW717" s="4">
        <v>0.58155100000000004</v>
      </c>
      <c r="BX717" s="4">
        <v>-0.49973400000000001</v>
      </c>
      <c r="BY717" s="4">
        <v>11.747320999999999</v>
      </c>
    </row>
    <row r="718" spans="1:77">
      <c r="A718" s="2">
        <v>42438</v>
      </c>
      <c r="B718" s="28">
        <v>0.67411395833333332</v>
      </c>
      <c r="C718" s="4">
        <v>7.0000000000000007E-2</v>
      </c>
      <c r="D718" s="4">
        <v>1.04E-2</v>
      </c>
      <c r="E718" s="4" t="s">
        <v>155</v>
      </c>
      <c r="F718" s="4">
        <v>103.54398</v>
      </c>
      <c r="G718" s="4">
        <v>0.9</v>
      </c>
      <c r="H718" s="4">
        <v>34.6</v>
      </c>
      <c r="I718" s="4">
        <v>113.2</v>
      </c>
      <c r="K718" s="4">
        <v>20.399999999999999</v>
      </c>
      <c r="L718" s="4">
        <v>1</v>
      </c>
      <c r="M718" s="4">
        <v>7.0000000000000007E-2</v>
      </c>
      <c r="N718" s="4">
        <v>1.04E-2</v>
      </c>
      <c r="O718" s="4">
        <v>0.88729999999999998</v>
      </c>
      <c r="P718" s="4">
        <v>34.6</v>
      </c>
      <c r="Q718" s="4">
        <v>35.5</v>
      </c>
      <c r="R718" s="4">
        <v>0.71130000000000004</v>
      </c>
      <c r="S718" s="4">
        <v>27.737100000000002</v>
      </c>
      <c r="T718" s="4">
        <v>28.4</v>
      </c>
      <c r="U718" s="4">
        <v>113.2</v>
      </c>
      <c r="X718" s="4">
        <v>0</v>
      </c>
      <c r="Y718" s="4">
        <v>20.399999999999999</v>
      </c>
      <c r="Z718" s="4" t="s">
        <v>377</v>
      </c>
      <c r="AA718" s="4">
        <v>0</v>
      </c>
      <c r="AB718" s="4">
        <v>11.9</v>
      </c>
      <c r="AC718" s="4">
        <v>852</v>
      </c>
      <c r="AD718" s="4">
        <v>872</v>
      </c>
      <c r="AE718" s="4">
        <v>850</v>
      </c>
      <c r="AF718" s="4">
        <v>88</v>
      </c>
      <c r="AG718" s="4">
        <v>22.36</v>
      </c>
      <c r="AH718" s="4">
        <v>0.51</v>
      </c>
      <c r="AI718" s="4">
        <v>977</v>
      </c>
      <c r="AJ718" s="4">
        <v>-1</v>
      </c>
      <c r="AK718" s="4">
        <v>0</v>
      </c>
      <c r="AL718" s="4">
        <v>22</v>
      </c>
      <c r="AM718" s="4">
        <v>190</v>
      </c>
      <c r="AN718" s="4">
        <v>189</v>
      </c>
      <c r="AO718" s="4">
        <v>2.4</v>
      </c>
      <c r="AP718" s="4">
        <v>195</v>
      </c>
      <c r="AQ718" s="4" t="s">
        <v>155</v>
      </c>
      <c r="AR718" s="4">
        <v>2</v>
      </c>
      <c r="AS718" s="5">
        <v>0.88202546296296302</v>
      </c>
      <c r="AT718" s="4">
        <v>47.159348000000001</v>
      </c>
      <c r="AU718" s="4">
        <v>-88.489913000000001</v>
      </c>
      <c r="AV718" s="4">
        <v>314.39999999999998</v>
      </c>
      <c r="AW718" s="4">
        <v>0</v>
      </c>
      <c r="AX718" s="4">
        <v>12</v>
      </c>
      <c r="AY718" s="4">
        <v>10</v>
      </c>
      <c r="AZ718" s="4" t="s">
        <v>425</v>
      </c>
      <c r="BA718" s="4">
        <v>1.1000000000000001</v>
      </c>
      <c r="BB718" s="4">
        <v>1.3</v>
      </c>
      <c r="BC718" s="4">
        <v>1.8</v>
      </c>
      <c r="BD718" s="4">
        <v>14.063000000000001</v>
      </c>
      <c r="BE718" s="4">
        <v>450</v>
      </c>
      <c r="BF718" s="4">
        <v>32</v>
      </c>
      <c r="BG718" s="4">
        <v>0.51300000000000001</v>
      </c>
      <c r="BH718" s="4">
        <v>0</v>
      </c>
      <c r="BI718" s="4">
        <v>0</v>
      </c>
      <c r="BJ718" s="4">
        <v>0</v>
      </c>
      <c r="BK718" s="4">
        <v>0</v>
      </c>
      <c r="BL718" s="4">
        <v>0</v>
      </c>
      <c r="BM718" s="4">
        <v>0</v>
      </c>
      <c r="BN718" s="4">
        <v>0</v>
      </c>
      <c r="BO718" s="4">
        <v>0</v>
      </c>
      <c r="BP718" s="4">
        <v>0</v>
      </c>
      <c r="BQ718" s="4">
        <v>0</v>
      </c>
      <c r="BR718" s="4">
        <v>0</v>
      </c>
      <c r="BT718" s="4">
        <v>0</v>
      </c>
      <c r="BU718" s="4">
        <v>-1.9449000000000001E-2</v>
      </c>
      <c r="BV718" s="4">
        <v>-5</v>
      </c>
      <c r="BW718" s="4">
        <v>0.58255100000000004</v>
      </c>
      <c r="BX718" s="4">
        <v>-0.47528500000000001</v>
      </c>
      <c r="BY718" s="4">
        <v>11.767530000000001</v>
      </c>
    </row>
    <row r="719" spans="1:77">
      <c r="A719" s="2">
        <v>42438</v>
      </c>
      <c r="B719" s="28">
        <v>0.67412553240740747</v>
      </c>
      <c r="C719" s="4">
        <v>6.9000000000000006E-2</v>
      </c>
      <c r="D719" s="4">
        <v>9.4999999999999998E-3</v>
      </c>
      <c r="E719" s="4" t="s">
        <v>155</v>
      </c>
      <c r="F719" s="4">
        <v>95.297427999999996</v>
      </c>
      <c r="G719" s="4">
        <v>0.8</v>
      </c>
      <c r="H719" s="4">
        <v>34.5</v>
      </c>
      <c r="I719" s="4">
        <v>104.2</v>
      </c>
      <c r="K719" s="4">
        <v>20.399999999999999</v>
      </c>
      <c r="L719" s="4">
        <v>1</v>
      </c>
      <c r="M719" s="4">
        <v>6.88E-2</v>
      </c>
      <c r="N719" s="4">
        <v>9.4999999999999998E-3</v>
      </c>
      <c r="O719" s="4">
        <v>0.8</v>
      </c>
      <c r="P719" s="4">
        <v>34.5</v>
      </c>
      <c r="Q719" s="4">
        <v>35.299999999999997</v>
      </c>
      <c r="R719" s="4">
        <v>0.64129999999999998</v>
      </c>
      <c r="S719" s="4">
        <v>27.6569</v>
      </c>
      <c r="T719" s="4">
        <v>28.3</v>
      </c>
      <c r="U719" s="4">
        <v>104.1811</v>
      </c>
      <c r="X719" s="4">
        <v>0</v>
      </c>
      <c r="Y719" s="4">
        <v>20.399999999999999</v>
      </c>
      <c r="Z719" s="4" t="s">
        <v>377</v>
      </c>
      <c r="AA719" s="4">
        <v>0</v>
      </c>
      <c r="AB719" s="4">
        <v>11.9</v>
      </c>
      <c r="AC719" s="4">
        <v>853</v>
      </c>
      <c r="AD719" s="4">
        <v>872</v>
      </c>
      <c r="AE719" s="4">
        <v>850</v>
      </c>
      <c r="AF719" s="4">
        <v>88</v>
      </c>
      <c r="AG719" s="4">
        <v>22.36</v>
      </c>
      <c r="AH719" s="4">
        <v>0.51</v>
      </c>
      <c r="AI719" s="4">
        <v>977</v>
      </c>
      <c r="AJ719" s="4">
        <v>-1</v>
      </c>
      <c r="AK719" s="4">
        <v>0</v>
      </c>
      <c r="AL719" s="4">
        <v>22</v>
      </c>
      <c r="AM719" s="4">
        <v>190</v>
      </c>
      <c r="AN719" s="4">
        <v>189.6</v>
      </c>
      <c r="AO719" s="4">
        <v>2.5</v>
      </c>
      <c r="AP719" s="4">
        <v>195</v>
      </c>
      <c r="AQ719" s="4" t="s">
        <v>155</v>
      </c>
      <c r="AR719" s="4">
        <v>2</v>
      </c>
      <c r="AS719" s="5">
        <v>0.88203703703703706</v>
      </c>
      <c r="AT719" s="4">
        <v>47.159348999999999</v>
      </c>
      <c r="AU719" s="4">
        <v>-88.489911000000006</v>
      </c>
      <c r="AV719" s="4">
        <v>314.39999999999998</v>
      </c>
      <c r="AW719" s="4">
        <v>0</v>
      </c>
      <c r="AX719" s="4">
        <v>12</v>
      </c>
      <c r="AY719" s="4">
        <v>10</v>
      </c>
      <c r="AZ719" s="4" t="s">
        <v>425</v>
      </c>
      <c r="BA719" s="4">
        <v>1.1000000000000001</v>
      </c>
      <c r="BB719" s="4">
        <v>1.3</v>
      </c>
      <c r="BC719" s="4">
        <v>1.8</v>
      </c>
      <c r="BD719" s="4">
        <v>14.063000000000001</v>
      </c>
      <c r="BE719" s="4">
        <v>450</v>
      </c>
      <c r="BF719" s="4">
        <v>32</v>
      </c>
      <c r="BG719" s="4">
        <v>0.51300000000000001</v>
      </c>
      <c r="BH719" s="4">
        <v>0</v>
      </c>
      <c r="BI719" s="4">
        <v>0</v>
      </c>
      <c r="BJ719" s="4">
        <v>0</v>
      </c>
      <c r="BK719" s="4">
        <v>0</v>
      </c>
      <c r="BL719" s="4">
        <v>0</v>
      </c>
      <c r="BM719" s="4">
        <v>0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T719" s="4">
        <v>0</v>
      </c>
      <c r="BU719" s="4">
        <v>-1.9550999999999999E-2</v>
      </c>
      <c r="BV719" s="4">
        <v>-5</v>
      </c>
      <c r="BW719" s="4">
        <v>0.58189800000000003</v>
      </c>
      <c r="BX719" s="4">
        <v>-0.47777700000000001</v>
      </c>
      <c r="BY719" s="4">
        <v>11.754339999999999</v>
      </c>
    </row>
    <row r="720" spans="1:77">
      <c r="A720" s="2">
        <v>42438</v>
      </c>
      <c r="B720" s="28">
        <v>0.67413710648148151</v>
      </c>
      <c r="C720" s="4">
        <v>0.06</v>
      </c>
      <c r="D720" s="4">
        <v>8.6999999999999994E-3</v>
      </c>
      <c r="E720" s="4" t="s">
        <v>155</v>
      </c>
      <c r="F720" s="4">
        <v>87.155963</v>
      </c>
      <c r="G720" s="4">
        <v>0.8</v>
      </c>
      <c r="H720" s="4">
        <v>34.5</v>
      </c>
      <c r="I720" s="4">
        <v>105.1</v>
      </c>
      <c r="K720" s="4">
        <v>20.399999999999999</v>
      </c>
      <c r="L720" s="4">
        <v>1</v>
      </c>
      <c r="M720" s="4">
        <v>6.0499999999999998E-2</v>
      </c>
      <c r="N720" s="4">
        <v>8.6999999999999994E-3</v>
      </c>
      <c r="O720" s="4">
        <v>0.8</v>
      </c>
      <c r="P720" s="4">
        <v>34.5</v>
      </c>
      <c r="Q720" s="4">
        <v>35.299999999999997</v>
      </c>
      <c r="R720" s="4">
        <v>0.64129999999999998</v>
      </c>
      <c r="S720" s="4">
        <v>27.6569</v>
      </c>
      <c r="T720" s="4">
        <v>28.3</v>
      </c>
      <c r="U720" s="4">
        <v>105.14749999999999</v>
      </c>
      <c r="X720" s="4">
        <v>0</v>
      </c>
      <c r="Y720" s="4">
        <v>20.399999999999999</v>
      </c>
      <c r="Z720" s="4" t="s">
        <v>377</v>
      </c>
      <c r="AA720" s="4">
        <v>0</v>
      </c>
      <c r="AB720" s="4">
        <v>12</v>
      </c>
      <c r="AC720" s="4">
        <v>852</v>
      </c>
      <c r="AD720" s="4">
        <v>872</v>
      </c>
      <c r="AE720" s="4">
        <v>849</v>
      </c>
      <c r="AF720" s="4">
        <v>88</v>
      </c>
      <c r="AG720" s="4">
        <v>22.36</v>
      </c>
      <c r="AH720" s="4">
        <v>0.51</v>
      </c>
      <c r="AI720" s="4">
        <v>977</v>
      </c>
      <c r="AJ720" s="4">
        <v>-1</v>
      </c>
      <c r="AK720" s="4">
        <v>0</v>
      </c>
      <c r="AL720" s="4">
        <v>22</v>
      </c>
      <c r="AM720" s="4">
        <v>190</v>
      </c>
      <c r="AN720" s="4">
        <v>190</v>
      </c>
      <c r="AO720" s="4">
        <v>2.6</v>
      </c>
      <c r="AP720" s="4">
        <v>195</v>
      </c>
      <c r="AQ720" s="4" t="s">
        <v>155</v>
      </c>
      <c r="AR720" s="4">
        <v>2</v>
      </c>
      <c r="AS720" s="5">
        <v>0.8820486111111111</v>
      </c>
      <c r="AT720" s="4">
        <v>47.159350000000003</v>
      </c>
      <c r="AU720" s="4">
        <v>-88.489909999999995</v>
      </c>
      <c r="AV720" s="4">
        <v>314.39999999999998</v>
      </c>
      <c r="AW720" s="4">
        <v>0</v>
      </c>
      <c r="AX720" s="4">
        <v>12</v>
      </c>
      <c r="AY720" s="4">
        <v>10</v>
      </c>
      <c r="AZ720" s="4" t="s">
        <v>425</v>
      </c>
      <c r="BA720" s="4">
        <v>1.1000000000000001</v>
      </c>
      <c r="BB720" s="4">
        <v>1.364965</v>
      </c>
      <c r="BC720" s="4">
        <v>1.8</v>
      </c>
      <c r="BD720" s="4">
        <v>14.063000000000001</v>
      </c>
      <c r="BE720" s="4">
        <v>450</v>
      </c>
      <c r="BF720" s="4">
        <v>32</v>
      </c>
      <c r="BG720" s="4">
        <v>0.51300000000000001</v>
      </c>
      <c r="BH720" s="4">
        <v>0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T720" s="4">
        <v>0</v>
      </c>
      <c r="BU720" s="4">
        <v>-0.02</v>
      </c>
      <c r="BV720" s="4">
        <v>-5</v>
      </c>
      <c r="BW720" s="4">
        <v>0.58265299999999998</v>
      </c>
      <c r="BX720" s="4">
        <v>-0.48875000000000002</v>
      </c>
      <c r="BY720" s="4">
        <v>11.769591</v>
      </c>
    </row>
    <row r="721" spans="1:77">
      <c r="A721" s="2">
        <v>42438</v>
      </c>
      <c r="B721" s="28">
        <v>0.67414868055555555</v>
      </c>
      <c r="C721" s="4">
        <v>0.06</v>
      </c>
      <c r="D721" s="4">
        <v>8.0000000000000002E-3</v>
      </c>
      <c r="E721" s="4" t="s">
        <v>155</v>
      </c>
      <c r="F721" s="4">
        <v>80</v>
      </c>
      <c r="G721" s="4">
        <v>0.8</v>
      </c>
      <c r="H721" s="4">
        <v>34.5</v>
      </c>
      <c r="I721" s="4">
        <v>101.3</v>
      </c>
      <c r="K721" s="4">
        <v>20.399999999999999</v>
      </c>
      <c r="L721" s="4">
        <v>1</v>
      </c>
      <c r="M721" s="4">
        <v>0.06</v>
      </c>
      <c r="N721" s="4">
        <v>8.0000000000000002E-3</v>
      </c>
      <c r="O721" s="4">
        <v>0.8</v>
      </c>
      <c r="P721" s="4">
        <v>34.5</v>
      </c>
      <c r="Q721" s="4">
        <v>35.299999999999997</v>
      </c>
      <c r="R721" s="4">
        <v>0.64129999999999998</v>
      </c>
      <c r="S721" s="4">
        <v>27.6569</v>
      </c>
      <c r="T721" s="4">
        <v>28.3</v>
      </c>
      <c r="U721" s="4">
        <v>101.30670000000001</v>
      </c>
      <c r="X721" s="4">
        <v>0</v>
      </c>
      <c r="Y721" s="4">
        <v>20.399999999999999</v>
      </c>
      <c r="Z721" s="4" t="s">
        <v>377</v>
      </c>
      <c r="AA721" s="4">
        <v>0</v>
      </c>
      <c r="AB721" s="4">
        <v>11.9</v>
      </c>
      <c r="AC721" s="4">
        <v>853</v>
      </c>
      <c r="AD721" s="4">
        <v>871</v>
      </c>
      <c r="AE721" s="4">
        <v>850</v>
      </c>
      <c r="AF721" s="4">
        <v>88</v>
      </c>
      <c r="AG721" s="4">
        <v>22.36</v>
      </c>
      <c r="AH721" s="4">
        <v>0.51</v>
      </c>
      <c r="AI721" s="4">
        <v>977</v>
      </c>
      <c r="AJ721" s="4">
        <v>-1</v>
      </c>
      <c r="AK721" s="4">
        <v>0</v>
      </c>
      <c r="AL721" s="4">
        <v>22</v>
      </c>
      <c r="AM721" s="4">
        <v>190</v>
      </c>
      <c r="AN721" s="4">
        <v>189.4</v>
      </c>
      <c r="AO721" s="4">
        <v>2.5</v>
      </c>
      <c r="AP721" s="4">
        <v>195</v>
      </c>
      <c r="AQ721" s="4" t="s">
        <v>155</v>
      </c>
      <c r="AR721" s="4">
        <v>2</v>
      </c>
      <c r="AS721" s="5">
        <v>0.88206018518518514</v>
      </c>
      <c r="AT721" s="4">
        <v>47.159350000000003</v>
      </c>
      <c r="AU721" s="4">
        <v>-88.489908999999997</v>
      </c>
      <c r="AV721" s="4">
        <v>314.10000000000002</v>
      </c>
      <c r="AW721" s="4">
        <v>0</v>
      </c>
      <c r="AX721" s="4">
        <v>12</v>
      </c>
      <c r="AY721" s="4">
        <v>10</v>
      </c>
      <c r="AZ721" s="4" t="s">
        <v>425</v>
      </c>
      <c r="BA721" s="4">
        <v>1.1000000000000001</v>
      </c>
      <c r="BB721" s="4">
        <v>1.4</v>
      </c>
      <c r="BC721" s="4">
        <v>1.8</v>
      </c>
      <c r="BD721" s="4">
        <v>14.063000000000001</v>
      </c>
      <c r="BE721" s="4">
        <v>450</v>
      </c>
      <c r="BF721" s="4">
        <v>32</v>
      </c>
      <c r="BG721" s="4">
        <v>0.51300000000000001</v>
      </c>
      <c r="BH721" s="4">
        <v>0</v>
      </c>
      <c r="BI721" s="4">
        <v>0</v>
      </c>
      <c r="BJ721" s="4">
        <v>0</v>
      </c>
      <c r="BK721" s="4">
        <v>0</v>
      </c>
      <c r="BL721" s="4">
        <v>0</v>
      </c>
      <c r="BM721" s="4">
        <v>0</v>
      </c>
      <c r="BN721" s="4">
        <v>0</v>
      </c>
      <c r="BO721" s="4">
        <v>0</v>
      </c>
      <c r="BP721" s="4">
        <v>0</v>
      </c>
      <c r="BQ721" s="4">
        <v>0</v>
      </c>
      <c r="BR721" s="4">
        <v>0</v>
      </c>
      <c r="BT721" s="4">
        <v>0</v>
      </c>
      <c r="BU721" s="4">
        <v>-0.02</v>
      </c>
      <c r="BV721" s="4">
        <v>-5</v>
      </c>
      <c r="BW721" s="4">
        <v>0.583449</v>
      </c>
      <c r="BX721" s="4">
        <v>-0.48875000000000002</v>
      </c>
      <c r="BY721" s="4">
        <v>11.78567</v>
      </c>
    </row>
    <row r="722" spans="1:77">
      <c r="A722" s="2">
        <v>42438</v>
      </c>
      <c r="B722" s="28">
        <v>0.67416025462962959</v>
      </c>
      <c r="C722" s="4">
        <v>5.3999999999999999E-2</v>
      </c>
      <c r="D722" s="4">
        <v>8.0000000000000002E-3</v>
      </c>
      <c r="E722" s="4" t="s">
        <v>155</v>
      </c>
      <c r="F722" s="4">
        <v>80</v>
      </c>
      <c r="G722" s="4">
        <v>0.8</v>
      </c>
      <c r="H722" s="4">
        <v>34.6</v>
      </c>
      <c r="I722" s="4">
        <v>95.2</v>
      </c>
      <c r="K722" s="4">
        <v>20.5</v>
      </c>
      <c r="L722" s="4">
        <v>1</v>
      </c>
      <c r="M722" s="4">
        <v>5.3600000000000002E-2</v>
      </c>
      <c r="N722" s="4">
        <v>8.0000000000000002E-3</v>
      </c>
      <c r="O722" s="4">
        <v>0.8</v>
      </c>
      <c r="P722" s="4">
        <v>34.5762</v>
      </c>
      <c r="Q722" s="4">
        <v>35.4</v>
      </c>
      <c r="R722" s="4">
        <v>0.64129999999999998</v>
      </c>
      <c r="S722" s="4">
        <v>27.718</v>
      </c>
      <c r="T722" s="4">
        <v>28.4</v>
      </c>
      <c r="U722" s="4">
        <v>95.223799999999997</v>
      </c>
      <c r="X722" s="4">
        <v>0</v>
      </c>
      <c r="Y722" s="4">
        <v>20.5</v>
      </c>
      <c r="Z722" s="4" t="s">
        <v>377</v>
      </c>
      <c r="AA722" s="4">
        <v>0</v>
      </c>
      <c r="AB722" s="4">
        <v>11.9</v>
      </c>
      <c r="AC722" s="4">
        <v>854</v>
      </c>
      <c r="AD722" s="4">
        <v>871</v>
      </c>
      <c r="AE722" s="4">
        <v>851</v>
      </c>
      <c r="AF722" s="4">
        <v>88</v>
      </c>
      <c r="AG722" s="4">
        <v>22.36</v>
      </c>
      <c r="AH722" s="4">
        <v>0.51</v>
      </c>
      <c r="AI722" s="4">
        <v>977</v>
      </c>
      <c r="AJ722" s="4">
        <v>-1</v>
      </c>
      <c r="AK722" s="4">
        <v>0</v>
      </c>
      <c r="AL722" s="4">
        <v>22</v>
      </c>
      <c r="AM722" s="4">
        <v>190</v>
      </c>
      <c r="AN722" s="4">
        <v>189.6</v>
      </c>
      <c r="AO722" s="4">
        <v>2.5</v>
      </c>
      <c r="AP722" s="4">
        <v>195</v>
      </c>
      <c r="AQ722" s="4" t="s">
        <v>155</v>
      </c>
      <c r="AR722" s="4">
        <v>2</v>
      </c>
      <c r="AS722" s="5">
        <v>0.88207175925925929</v>
      </c>
      <c r="AT722" s="4">
        <v>47.159350000000003</v>
      </c>
      <c r="AU722" s="4">
        <v>-88.489906000000005</v>
      </c>
      <c r="AV722" s="4">
        <v>314</v>
      </c>
      <c r="AW722" s="4">
        <v>0</v>
      </c>
      <c r="AX722" s="4">
        <v>12</v>
      </c>
      <c r="AY722" s="4">
        <v>10</v>
      </c>
      <c r="AZ722" s="4" t="s">
        <v>425</v>
      </c>
      <c r="BA722" s="4">
        <v>1.165</v>
      </c>
      <c r="BB722" s="4">
        <v>1.4650000000000001</v>
      </c>
      <c r="BC722" s="4">
        <v>1.865</v>
      </c>
      <c r="BD722" s="4">
        <v>14.063000000000001</v>
      </c>
      <c r="BE722" s="4">
        <v>450</v>
      </c>
      <c r="BF722" s="4">
        <v>32</v>
      </c>
      <c r="BG722" s="4">
        <v>0.51300000000000001</v>
      </c>
      <c r="BH722" s="4">
        <v>0</v>
      </c>
      <c r="BI722" s="4">
        <v>0</v>
      </c>
      <c r="BJ722" s="4">
        <v>0</v>
      </c>
      <c r="BK722" s="4">
        <v>0</v>
      </c>
      <c r="BL722" s="4">
        <v>0</v>
      </c>
      <c r="BM722" s="4">
        <v>0</v>
      </c>
      <c r="BN722" s="4">
        <v>0</v>
      </c>
      <c r="BO722" s="4">
        <v>0</v>
      </c>
      <c r="BP722" s="4">
        <v>0</v>
      </c>
      <c r="BQ722" s="4">
        <v>0</v>
      </c>
      <c r="BR722" s="4">
        <v>0</v>
      </c>
      <c r="BT722" s="4">
        <v>0</v>
      </c>
      <c r="BU722" s="4">
        <v>-2.0551E-2</v>
      </c>
      <c r="BV722" s="4">
        <v>-5</v>
      </c>
      <c r="BW722" s="4">
        <v>0.58299999999999996</v>
      </c>
      <c r="BX722" s="4">
        <v>-0.50221499999999997</v>
      </c>
      <c r="BY722" s="4">
        <v>11.7766</v>
      </c>
    </row>
    <row r="723" spans="1:77">
      <c r="A723" s="2">
        <v>42438</v>
      </c>
      <c r="B723" s="28">
        <v>0.67417182870370373</v>
      </c>
      <c r="C723" s="4">
        <v>0.05</v>
      </c>
      <c r="D723" s="4">
        <v>8.0000000000000002E-3</v>
      </c>
      <c r="E723" s="4" t="s">
        <v>155</v>
      </c>
      <c r="F723" s="4">
        <v>80</v>
      </c>
      <c r="G723" s="4">
        <v>0.9</v>
      </c>
      <c r="H723" s="4">
        <v>34.4</v>
      </c>
      <c r="I723" s="4">
        <v>98.8</v>
      </c>
      <c r="K723" s="4">
        <v>20.5</v>
      </c>
      <c r="L723" s="4">
        <v>1</v>
      </c>
      <c r="M723" s="4">
        <v>0.05</v>
      </c>
      <c r="N723" s="4">
        <v>8.0000000000000002E-3</v>
      </c>
      <c r="O723" s="4">
        <v>0.88639999999999997</v>
      </c>
      <c r="P723" s="4">
        <v>34.4</v>
      </c>
      <c r="Q723" s="4">
        <v>35.299999999999997</v>
      </c>
      <c r="R723" s="4">
        <v>0.71060000000000001</v>
      </c>
      <c r="S723" s="4">
        <v>27.576799999999999</v>
      </c>
      <c r="T723" s="4">
        <v>28.3</v>
      </c>
      <c r="U723" s="4">
        <v>98.830600000000004</v>
      </c>
      <c r="X723" s="4">
        <v>0</v>
      </c>
      <c r="Y723" s="4">
        <v>20.5</v>
      </c>
      <c r="Z723" s="4" t="s">
        <v>377</v>
      </c>
      <c r="AA723" s="4">
        <v>0</v>
      </c>
      <c r="AB723" s="4">
        <v>11.9</v>
      </c>
      <c r="AC723" s="4">
        <v>854</v>
      </c>
      <c r="AD723" s="4">
        <v>872</v>
      </c>
      <c r="AE723" s="4">
        <v>851</v>
      </c>
      <c r="AF723" s="4">
        <v>88</v>
      </c>
      <c r="AG723" s="4">
        <v>22.36</v>
      </c>
      <c r="AH723" s="4">
        <v>0.51</v>
      </c>
      <c r="AI723" s="4">
        <v>977</v>
      </c>
      <c r="AJ723" s="4">
        <v>-1</v>
      </c>
      <c r="AK723" s="4">
        <v>0</v>
      </c>
      <c r="AL723" s="4">
        <v>22</v>
      </c>
      <c r="AM723" s="4">
        <v>190</v>
      </c>
      <c r="AN723" s="4">
        <v>189.4</v>
      </c>
      <c r="AO723" s="4">
        <v>2.6</v>
      </c>
      <c r="AP723" s="4">
        <v>195</v>
      </c>
      <c r="AQ723" s="4" t="s">
        <v>155</v>
      </c>
      <c r="AR723" s="4">
        <v>2</v>
      </c>
      <c r="AS723" s="5">
        <v>0.88208333333333344</v>
      </c>
      <c r="AT723" s="4">
        <v>47.159350000000003</v>
      </c>
      <c r="AU723" s="4">
        <v>-88.489903999999996</v>
      </c>
      <c r="AV723" s="4">
        <v>313.89999999999998</v>
      </c>
      <c r="AW723" s="4">
        <v>0</v>
      </c>
      <c r="AX723" s="4">
        <v>12</v>
      </c>
      <c r="AY723" s="4">
        <v>10</v>
      </c>
      <c r="AZ723" s="4" t="s">
        <v>425</v>
      </c>
      <c r="BA723" s="4">
        <v>1.2</v>
      </c>
      <c r="BB723" s="4">
        <v>1.5</v>
      </c>
      <c r="BC723" s="4">
        <v>1.9650000000000001</v>
      </c>
      <c r="BD723" s="4">
        <v>14.063000000000001</v>
      </c>
      <c r="BE723" s="4">
        <v>450</v>
      </c>
      <c r="BF723" s="4">
        <v>32</v>
      </c>
      <c r="BG723" s="4">
        <v>0.51300000000000001</v>
      </c>
      <c r="BH723" s="4">
        <v>0</v>
      </c>
      <c r="BI723" s="4">
        <v>0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T723" s="4">
        <v>0</v>
      </c>
      <c r="BU723" s="4">
        <v>-2.0448999999999998E-2</v>
      </c>
      <c r="BV723" s="4">
        <v>-5</v>
      </c>
      <c r="BW723" s="4">
        <v>0.58355100000000004</v>
      </c>
      <c r="BX723" s="4">
        <v>-0.49972299999999997</v>
      </c>
      <c r="BY723" s="4">
        <v>11.78773</v>
      </c>
    </row>
    <row r="724" spans="1:77">
      <c r="A724" s="2">
        <v>42438</v>
      </c>
      <c r="B724" s="28">
        <v>0.67418340277777788</v>
      </c>
      <c r="C724" s="4">
        <v>0.05</v>
      </c>
      <c r="D724" s="4">
        <v>7.4000000000000003E-3</v>
      </c>
      <c r="E724" s="4" t="s">
        <v>155</v>
      </c>
      <c r="F724" s="4">
        <v>73.593074000000001</v>
      </c>
      <c r="G724" s="4">
        <v>0.7</v>
      </c>
      <c r="H724" s="4">
        <v>34.299999999999997</v>
      </c>
      <c r="I724" s="4">
        <v>91.4</v>
      </c>
      <c r="K724" s="4">
        <v>20.5</v>
      </c>
      <c r="L724" s="4">
        <v>1</v>
      </c>
      <c r="M724" s="4">
        <v>0.05</v>
      </c>
      <c r="N724" s="4">
        <v>7.4000000000000003E-3</v>
      </c>
      <c r="O724" s="4">
        <v>0.7</v>
      </c>
      <c r="P724" s="4">
        <v>34.299999999999997</v>
      </c>
      <c r="Q724" s="4">
        <v>35</v>
      </c>
      <c r="R724" s="4">
        <v>0.56120000000000003</v>
      </c>
      <c r="S724" s="4">
        <v>27.496600000000001</v>
      </c>
      <c r="T724" s="4">
        <v>28.1</v>
      </c>
      <c r="U724" s="4">
        <v>91.431200000000004</v>
      </c>
      <c r="X724" s="4">
        <v>0</v>
      </c>
      <c r="Y724" s="4">
        <v>20.5</v>
      </c>
      <c r="Z724" s="4" t="s">
        <v>377</v>
      </c>
      <c r="AA724" s="4">
        <v>0</v>
      </c>
      <c r="AB724" s="4">
        <v>11.9</v>
      </c>
      <c r="AC724" s="4">
        <v>853</v>
      </c>
      <c r="AD724" s="4">
        <v>871</v>
      </c>
      <c r="AE724" s="4">
        <v>850</v>
      </c>
      <c r="AF724" s="4">
        <v>88</v>
      </c>
      <c r="AG724" s="4">
        <v>22.36</v>
      </c>
      <c r="AH724" s="4">
        <v>0.51</v>
      </c>
      <c r="AI724" s="4">
        <v>977</v>
      </c>
      <c r="AJ724" s="4">
        <v>-1</v>
      </c>
      <c r="AK724" s="4">
        <v>0</v>
      </c>
      <c r="AL724" s="4">
        <v>22</v>
      </c>
      <c r="AM724" s="4">
        <v>190.6</v>
      </c>
      <c r="AN724" s="4">
        <v>189.6</v>
      </c>
      <c r="AO724" s="4">
        <v>2.5</v>
      </c>
      <c r="AP724" s="4">
        <v>195</v>
      </c>
      <c r="AQ724" s="4" t="s">
        <v>155</v>
      </c>
      <c r="AR724" s="4">
        <v>2</v>
      </c>
      <c r="AS724" s="5">
        <v>0.88209490740740737</v>
      </c>
      <c r="AT724" s="4">
        <v>47.159351000000001</v>
      </c>
      <c r="AU724" s="4">
        <v>-88.489901000000003</v>
      </c>
      <c r="AV724" s="4">
        <v>313.60000000000002</v>
      </c>
      <c r="AW724" s="4">
        <v>0</v>
      </c>
      <c r="AX724" s="4">
        <v>12</v>
      </c>
      <c r="AY724" s="4">
        <v>10</v>
      </c>
      <c r="AZ724" s="4" t="s">
        <v>425</v>
      </c>
      <c r="BA724" s="4">
        <v>1.2</v>
      </c>
      <c r="BB724" s="4">
        <v>1.5</v>
      </c>
      <c r="BC724" s="4">
        <v>2</v>
      </c>
      <c r="BD724" s="4">
        <v>14.063000000000001</v>
      </c>
      <c r="BE724" s="4">
        <v>450</v>
      </c>
      <c r="BF724" s="4">
        <v>32</v>
      </c>
      <c r="BG724" s="4">
        <v>0.51300000000000001</v>
      </c>
      <c r="BH724" s="4">
        <v>0</v>
      </c>
      <c r="BI724" s="4">
        <v>0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T724" s="4">
        <v>0</v>
      </c>
      <c r="BU724" s="4">
        <v>-2.1101999999999999E-2</v>
      </c>
      <c r="BV724" s="4">
        <v>-5</v>
      </c>
      <c r="BW724" s="4">
        <v>0.583449</v>
      </c>
      <c r="BX724" s="4">
        <v>-0.51568000000000003</v>
      </c>
      <c r="BY724" s="4">
        <v>11.78567</v>
      </c>
    </row>
    <row r="725" spans="1:77">
      <c r="A725" s="2">
        <v>42438</v>
      </c>
      <c r="B725" s="28">
        <v>0.67419497685185181</v>
      </c>
      <c r="C725" s="4">
        <v>0.05</v>
      </c>
      <c r="D725" s="4">
        <v>6.4999999999999997E-3</v>
      </c>
      <c r="E725" s="4" t="s">
        <v>155</v>
      </c>
      <c r="F725" s="4">
        <v>65.301204999999996</v>
      </c>
      <c r="G725" s="4">
        <v>0.7</v>
      </c>
      <c r="H725" s="4">
        <v>34.299999999999997</v>
      </c>
      <c r="I725" s="4">
        <v>92.1</v>
      </c>
      <c r="K725" s="4">
        <v>20.5</v>
      </c>
      <c r="L725" s="4">
        <v>1</v>
      </c>
      <c r="M725" s="4">
        <v>0.05</v>
      </c>
      <c r="N725" s="4">
        <v>6.4999999999999997E-3</v>
      </c>
      <c r="O725" s="4">
        <v>0.7</v>
      </c>
      <c r="P725" s="4">
        <v>34.286799999999999</v>
      </c>
      <c r="Q725" s="4">
        <v>35</v>
      </c>
      <c r="R725" s="4">
        <v>0.56120000000000003</v>
      </c>
      <c r="S725" s="4">
        <v>27.486000000000001</v>
      </c>
      <c r="T725" s="4">
        <v>28</v>
      </c>
      <c r="U725" s="4">
        <v>92.095799999999997</v>
      </c>
      <c r="X725" s="4">
        <v>0</v>
      </c>
      <c r="Y725" s="4">
        <v>20.5</v>
      </c>
      <c r="Z725" s="4" t="s">
        <v>377</v>
      </c>
      <c r="AA725" s="4">
        <v>0</v>
      </c>
      <c r="AB725" s="4">
        <v>11.9</v>
      </c>
      <c r="AC725" s="4">
        <v>853</v>
      </c>
      <c r="AD725" s="4">
        <v>871</v>
      </c>
      <c r="AE725" s="4">
        <v>850</v>
      </c>
      <c r="AF725" s="4">
        <v>88</v>
      </c>
      <c r="AG725" s="4">
        <v>22.36</v>
      </c>
      <c r="AH725" s="4">
        <v>0.51</v>
      </c>
      <c r="AI725" s="4">
        <v>977</v>
      </c>
      <c r="AJ725" s="4">
        <v>-1</v>
      </c>
      <c r="AK725" s="4">
        <v>0</v>
      </c>
      <c r="AL725" s="4">
        <v>22</v>
      </c>
      <c r="AM725" s="4">
        <v>190.4</v>
      </c>
      <c r="AN725" s="4">
        <v>190</v>
      </c>
      <c r="AO725" s="4">
        <v>2.5</v>
      </c>
      <c r="AP725" s="4">
        <v>195</v>
      </c>
      <c r="AQ725" s="4" t="s">
        <v>155</v>
      </c>
      <c r="AR725" s="4">
        <v>2</v>
      </c>
      <c r="AS725" s="5">
        <v>0.88210648148148152</v>
      </c>
      <c r="AT725" s="4">
        <v>47.159351999999998</v>
      </c>
      <c r="AU725" s="4">
        <v>-88.489900000000006</v>
      </c>
      <c r="AV725" s="4">
        <v>313.5</v>
      </c>
      <c r="AW725" s="4">
        <v>0</v>
      </c>
      <c r="AX725" s="4">
        <v>12</v>
      </c>
      <c r="AY725" s="4">
        <v>10</v>
      </c>
      <c r="AZ725" s="4" t="s">
        <v>425</v>
      </c>
      <c r="BA725" s="4">
        <v>1.2</v>
      </c>
      <c r="BB725" s="4">
        <v>1.5</v>
      </c>
      <c r="BC725" s="4">
        <v>2</v>
      </c>
      <c r="BD725" s="4">
        <v>14.063000000000001</v>
      </c>
      <c r="BE725" s="4">
        <v>450</v>
      </c>
      <c r="BF725" s="4">
        <v>32</v>
      </c>
      <c r="BG725" s="4">
        <v>0.51300000000000001</v>
      </c>
      <c r="BH725" s="4">
        <v>0</v>
      </c>
      <c r="BI725" s="4">
        <v>0</v>
      </c>
      <c r="BJ725" s="4">
        <v>0</v>
      </c>
      <c r="BK725" s="4">
        <v>0</v>
      </c>
      <c r="BL725" s="4">
        <v>0</v>
      </c>
      <c r="BM725" s="4">
        <v>0</v>
      </c>
      <c r="BN725" s="4">
        <v>0</v>
      </c>
      <c r="BO725" s="4">
        <v>0</v>
      </c>
      <c r="BP725" s="4">
        <v>0</v>
      </c>
      <c r="BQ725" s="4">
        <v>0</v>
      </c>
      <c r="BR725" s="4">
        <v>0</v>
      </c>
      <c r="BT725" s="4">
        <v>0</v>
      </c>
      <c r="BU725" s="4">
        <v>-2.0898E-2</v>
      </c>
      <c r="BV725" s="4">
        <v>-5</v>
      </c>
      <c r="BW725" s="4">
        <v>0.58465299999999998</v>
      </c>
      <c r="BX725" s="4">
        <v>-0.51069500000000001</v>
      </c>
      <c r="BY725" s="4">
        <v>11.809991</v>
      </c>
    </row>
    <row r="726" spans="1:77">
      <c r="A726" s="2">
        <v>42438</v>
      </c>
      <c r="B726" s="28">
        <v>0.67420655092592596</v>
      </c>
      <c r="C726" s="4">
        <v>0.05</v>
      </c>
      <c r="D726" s="4">
        <v>6.0000000000000001E-3</v>
      </c>
      <c r="E726" s="4" t="s">
        <v>155</v>
      </c>
      <c r="F726" s="4">
        <v>60</v>
      </c>
      <c r="G726" s="4">
        <v>0.8</v>
      </c>
      <c r="H726" s="4">
        <v>34.200000000000003</v>
      </c>
      <c r="I726" s="4">
        <v>90.6</v>
      </c>
      <c r="K726" s="4">
        <v>20.5</v>
      </c>
      <c r="L726" s="4">
        <v>1</v>
      </c>
      <c r="M726" s="4">
        <v>0.05</v>
      </c>
      <c r="N726" s="4">
        <v>6.0000000000000001E-3</v>
      </c>
      <c r="O726" s="4">
        <v>0.8</v>
      </c>
      <c r="P726" s="4">
        <v>34.200000000000003</v>
      </c>
      <c r="Q726" s="4">
        <v>35</v>
      </c>
      <c r="R726" s="4">
        <v>0.64129999999999998</v>
      </c>
      <c r="S726" s="4">
        <v>27.416399999999999</v>
      </c>
      <c r="T726" s="4">
        <v>28.1</v>
      </c>
      <c r="U726" s="4">
        <v>90.553600000000003</v>
      </c>
      <c r="X726" s="4">
        <v>0</v>
      </c>
      <c r="Y726" s="4">
        <v>20.5</v>
      </c>
      <c r="Z726" s="4" t="s">
        <v>377</v>
      </c>
      <c r="AA726" s="4">
        <v>0</v>
      </c>
      <c r="AB726" s="4">
        <v>11.9</v>
      </c>
      <c r="AC726" s="4">
        <v>852</v>
      </c>
      <c r="AD726" s="4">
        <v>873</v>
      </c>
      <c r="AE726" s="4">
        <v>849</v>
      </c>
      <c r="AF726" s="4">
        <v>88</v>
      </c>
      <c r="AG726" s="4">
        <v>22.36</v>
      </c>
      <c r="AH726" s="4">
        <v>0.51</v>
      </c>
      <c r="AI726" s="4">
        <v>977</v>
      </c>
      <c r="AJ726" s="4">
        <v>-1</v>
      </c>
      <c r="AK726" s="4">
        <v>0</v>
      </c>
      <c r="AL726" s="4">
        <v>22</v>
      </c>
      <c r="AM726" s="4">
        <v>190</v>
      </c>
      <c r="AN726" s="4">
        <v>190</v>
      </c>
      <c r="AO726" s="4">
        <v>2.6</v>
      </c>
      <c r="AP726" s="4">
        <v>195</v>
      </c>
      <c r="AQ726" s="4" t="s">
        <v>155</v>
      </c>
      <c r="AR726" s="4">
        <v>2</v>
      </c>
      <c r="AS726" s="5">
        <v>0.88210648148148152</v>
      </c>
      <c r="AT726" s="4">
        <v>47.159351999999998</v>
      </c>
      <c r="AU726" s="4">
        <v>-88.489898999999994</v>
      </c>
      <c r="AV726" s="4">
        <v>313.3</v>
      </c>
      <c r="AW726" s="4">
        <v>0</v>
      </c>
      <c r="AX726" s="4">
        <v>12</v>
      </c>
      <c r="AY726" s="4">
        <v>10</v>
      </c>
      <c r="AZ726" s="4" t="s">
        <v>425</v>
      </c>
      <c r="BA726" s="4">
        <v>1.2</v>
      </c>
      <c r="BB726" s="4">
        <v>1.5</v>
      </c>
      <c r="BC726" s="4">
        <v>2</v>
      </c>
      <c r="BD726" s="4">
        <v>14.063000000000001</v>
      </c>
      <c r="BE726" s="4">
        <v>450</v>
      </c>
      <c r="BF726" s="4">
        <v>32</v>
      </c>
      <c r="BG726" s="4">
        <v>0.51300000000000001</v>
      </c>
      <c r="BH726" s="4">
        <v>0</v>
      </c>
      <c r="BI726" s="4">
        <v>0</v>
      </c>
      <c r="BJ726" s="4">
        <v>0</v>
      </c>
      <c r="BK726" s="4">
        <v>0</v>
      </c>
      <c r="BL726" s="4">
        <v>0</v>
      </c>
      <c r="BM726" s="4">
        <v>0</v>
      </c>
      <c r="BN726" s="4">
        <v>0</v>
      </c>
      <c r="BO726" s="4">
        <v>0</v>
      </c>
      <c r="BP726" s="4">
        <v>0</v>
      </c>
      <c r="BQ726" s="4">
        <v>0</v>
      </c>
      <c r="BR726" s="4">
        <v>0</v>
      </c>
      <c r="BT726" s="4">
        <v>0</v>
      </c>
      <c r="BU726" s="4">
        <v>-2.1101999999999999E-2</v>
      </c>
      <c r="BV726" s="4">
        <v>-5</v>
      </c>
      <c r="BW726" s="4">
        <v>0.58599999999999997</v>
      </c>
      <c r="BX726" s="4">
        <v>-0.51568000000000003</v>
      </c>
      <c r="BY726" s="4">
        <v>11.837199999999999</v>
      </c>
    </row>
    <row r="727" spans="1:77">
      <c r="A727" s="2">
        <v>42438</v>
      </c>
      <c r="B727" s="28">
        <v>0.674218125</v>
      </c>
      <c r="C727" s="4">
        <v>0.05</v>
      </c>
      <c r="D727" s="4">
        <v>6.0000000000000001E-3</v>
      </c>
      <c r="E727" s="4" t="s">
        <v>155</v>
      </c>
      <c r="F727" s="4">
        <v>60</v>
      </c>
      <c r="G727" s="4">
        <v>0.9</v>
      </c>
      <c r="H727" s="4">
        <v>34.200000000000003</v>
      </c>
      <c r="I727" s="4">
        <v>84.2</v>
      </c>
      <c r="K727" s="4">
        <v>20.5</v>
      </c>
      <c r="L727" s="4">
        <v>1</v>
      </c>
      <c r="M727" s="4">
        <v>0.05</v>
      </c>
      <c r="N727" s="4">
        <v>6.0000000000000001E-3</v>
      </c>
      <c r="O727" s="4">
        <v>0.9</v>
      </c>
      <c r="P727" s="4">
        <v>34.187100000000001</v>
      </c>
      <c r="Q727" s="4">
        <v>35.1</v>
      </c>
      <c r="R727" s="4">
        <v>0.72150000000000003</v>
      </c>
      <c r="S727" s="4">
        <v>27.406099999999999</v>
      </c>
      <c r="T727" s="4">
        <v>28.1</v>
      </c>
      <c r="U727" s="4">
        <v>84.206000000000003</v>
      </c>
      <c r="X727" s="4">
        <v>0</v>
      </c>
      <c r="Y727" s="4">
        <v>20.5</v>
      </c>
      <c r="Z727" s="4" t="s">
        <v>377</v>
      </c>
      <c r="AA727" s="4">
        <v>0</v>
      </c>
      <c r="AB727" s="4">
        <v>11.9</v>
      </c>
      <c r="AC727" s="4">
        <v>853</v>
      </c>
      <c r="AD727" s="4">
        <v>873</v>
      </c>
      <c r="AE727" s="4">
        <v>850</v>
      </c>
      <c r="AF727" s="4">
        <v>88</v>
      </c>
      <c r="AG727" s="4">
        <v>22.36</v>
      </c>
      <c r="AH727" s="4">
        <v>0.51</v>
      </c>
      <c r="AI727" s="4">
        <v>977</v>
      </c>
      <c r="AJ727" s="4">
        <v>-1</v>
      </c>
      <c r="AK727" s="4">
        <v>0</v>
      </c>
      <c r="AL727" s="4">
        <v>22</v>
      </c>
      <c r="AM727" s="4">
        <v>190</v>
      </c>
      <c r="AN727" s="4">
        <v>190</v>
      </c>
      <c r="AO727" s="4">
        <v>2.6</v>
      </c>
      <c r="AP727" s="4">
        <v>195</v>
      </c>
      <c r="AQ727" s="4" t="s">
        <v>155</v>
      </c>
      <c r="AR727" s="4">
        <v>2</v>
      </c>
      <c r="AS727" s="5">
        <v>0.88211805555555556</v>
      </c>
      <c r="AT727" s="4">
        <v>47.159351999999998</v>
      </c>
      <c r="AU727" s="4">
        <v>-88.489896999999999</v>
      </c>
      <c r="AV727" s="4">
        <v>313.10000000000002</v>
      </c>
      <c r="AW727" s="4">
        <v>0</v>
      </c>
      <c r="AX727" s="4">
        <v>12</v>
      </c>
      <c r="AY727" s="4">
        <v>10</v>
      </c>
      <c r="AZ727" s="4" t="s">
        <v>425</v>
      </c>
      <c r="BA727" s="4">
        <v>1.2</v>
      </c>
      <c r="BB727" s="4">
        <v>1.5649999999999999</v>
      </c>
      <c r="BC727" s="4">
        <v>2</v>
      </c>
      <c r="BD727" s="4">
        <v>14.063000000000001</v>
      </c>
      <c r="BE727" s="4">
        <v>450</v>
      </c>
      <c r="BF727" s="4">
        <v>32</v>
      </c>
      <c r="BG727" s="4">
        <v>0.51300000000000001</v>
      </c>
      <c r="BH727" s="4">
        <v>0</v>
      </c>
      <c r="BI727" s="4">
        <v>0</v>
      </c>
      <c r="BJ727" s="4">
        <v>0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T727" s="4">
        <v>0</v>
      </c>
      <c r="BU727" s="4">
        <v>-2.1999999999999999E-2</v>
      </c>
      <c r="BV727" s="4">
        <v>-5</v>
      </c>
      <c r="BW727" s="4">
        <v>0.58655100000000004</v>
      </c>
      <c r="BX727" s="4">
        <v>-0.53762500000000002</v>
      </c>
      <c r="BY727" s="4">
        <v>11.848330000000001</v>
      </c>
    </row>
    <row r="728" spans="1:77">
      <c r="A728" s="2">
        <v>42438</v>
      </c>
      <c r="B728" s="28">
        <v>0.67422969907407404</v>
      </c>
      <c r="C728" s="4">
        <v>0.05</v>
      </c>
      <c r="D728" s="4">
        <v>6.0000000000000001E-3</v>
      </c>
      <c r="E728" s="4" t="s">
        <v>155</v>
      </c>
      <c r="F728" s="4">
        <v>60</v>
      </c>
      <c r="G728" s="4">
        <v>0.9</v>
      </c>
      <c r="H728" s="4">
        <v>34.1</v>
      </c>
      <c r="I728" s="4">
        <v>88.2</v>
      </c>
      <c r="K728" s="4">
        <v>20.5</v>
      </c>
      <c r="L728" s="4">
        <v>1</v>
      </c>
      <c r="M728" s="4">
        <v>0.05</v>
      </c>
      <c r="N728" s="4">
        <v>6.0000000000000001E-3</v>
      </c>
      <c r="O728" s="4">
        <v>0.9</v>
      </c>
      <c r="P728" s="4">
        <v>34.1</v>
      </c>
      <c r="Q728" s="4">
        <v>35</v>
      </c>
      <c r="R728" s="4">
        <v>0.72150000000000003</v>
      </c>
      <c r="S728" s="4">
        <v>27.336300000000001</v>
      </c>
      <c r="T728" s="4">
        <v>28.1</v>
      </c>
      <c r="U728" s="4">
        <v>88.2</v>
      </c>
      <c r="X728" s="4">
        <v>0</v>
      </c>
      <c r="Y728" s="4">
        <v>20.5</v>
      </c>
      <c r="Z728" s="4" t="s">
        <v>377</v>
      </c>
      <c r="AA728" s="4">
        <v>0</v>
      </c>
      <c r="AB728" s="4">
        <v>11.9</v>
      </c>
      <c r="AC728" s="4">
        <v>854</v>
      </c>
      <c r="AD728" s="4">
        <v>872</v>
      </c>
      <c r="AE728" s="4">
        <v>850</v>
      </c>
      <c r="AF728" s="4">
        <v>88</v>
      </c>
      <c r="AG728" s="4">
        <v>22.36</v>
      </c>
      <c r="AH728" s="4">
        <v>0.51</v>
      </c>
      <c r="AI728" s="4">
        <v>977</v>
      </c>
      <c r="AJ728" s="4">
        <v>-1</v>
      </c>
      <c r="AK728" s="4">
        <v>0</v>
      </c>
      <c r="AL728" s="4">
        <v>22</v>
      </c>
      <c r="AM728" s="4">
        <v>190</v>
      </c>
      <c r="AN728" s="4">
        <v>188.9</v>
      </c>
      <c r="AO728" s="4">
        <v>2.6</v>
      </c>
      <c r="AP728" s="4">
        <v>195</v>
      </c>
      <c r="AQ728" s="4" t="s">
        <v>155</v>
      </c>
      <c r="AR728" s="4">
        <v>2</v>
      </c>
      <c r="AS728" s="5">
        <v>0.88214120370370364</v>
      </c>
      <c r="AT728" s="4">
        <v>47.159351999999998</v>
      </c>
      <c r="AU728" s="4">
        <v>-88.489896999999999</v>
      </c>
      <c r="AV728" s="4">
        <v>313</v>
      </c>
      <c r="AW728" s="4">
        <v>0</v>
      </c>
      <c r="AX728" s="4">
        <v>12</v>
      </c>
      <c r="AY728" s="4">
        <v>9</v>
      </c>
      <c r="AZ728" s="4" t="s">
        <v>418</v>
      </c>
      <c r="BA728" s="4">
        <v>1.2</v>
      </c>
      <c r="BB728" s="4">
        <v>1.6</v>
      </c>
      <c r="BC728" s="4">
        <v>2</v>
      </c>
      <c r="BD728" s="4">
        <v>14.063000000000001</v>
      </c>
      <c r="BE728" s="4">
        <v>450</v>
      </c>
      <c r="BF728" s="4">
        <v>32</v>
      </c>
      <c r="BG728" s="4">
        <v>0.51300000000000001</v>
      </c>
      <c r="BH728" s="4">
        <v>0</v>
      </c>
      <c r="BI728" s="4">
        <v>0</v>
      </c>
      <c r="BJ728" s="4">
        <v>0</v>
      </c>
      <c r="BK728" s="4">
        <v>0</v>
      </c>
      <c r="BL728" s="4">
        <v>0</v>
      </c>
      <c r="BM728" s="4">
        <v>0</v>
      </c>
      <c r="BN728" s="4">
        <v>0</v>
      </c>
      <c r="BO728" s="4">
        <v>0</v>
      </c>
      <c r="BP728" s="4">
        <v>0</v>
      </c>
      <c r="BQ728" s="4">
        <v>0</v>
      </c>
      <c r="BR728" s="4">
        <v>0</v>
      </c>
      <c r="BT728" s="4">
        <v>0</v>
      </c>
      <c r="BU728" s="4">
        <v>-2.0347000000000001E-2</v>
      </c>
      <c r="BV728" s="4">
        <v>-5</v>
      </c>
      <c r="BW728" s="4">
        <v>0.58810200000000001</v>
      </c>
      <c r="BX728" s="4">
        <v>-0.49723000000000001</v>
      </c>
      <c r="BY728" s="4">
        <v>11.879659999999999</v>
      </c>
    </row>
    <row r="729" spans="1:77">
      <c r="A729" s="2">
        <v>42438</v>
      </c>
      <c r="B729" s="28">
        <v>0.67424127314814808</v>
      </c>
      <c r="C729" s="4">
        <v>0.05</v>
      </c>
      <c r="D729" s="4">
        <v>6.0000000000000001E-3</v>
      </c>
      <c r="E729" s="4" t="s">
        <v>155</v>
      </c>
      <c r="F729" s="4">
        <v>60</v>
      </c>
      <c r="G729" s="4">
        <v>1</v>
      </c>
      <c r="H729" s="4">
        <v>34.1</v>
      </c>
      <c r="I729" s="4">
        <v>81.3</v>
      </c>
      <c r="K729" s="4">
        <v>20.5</v>
      </c>
      <c r="L729" s="4">
        <v>1</v>
      </c>
      <c r="M729" s="4">
        <v>0.05</v>
      </c>
      <c r="N729" s="4">
        <v>6.0000000000000001E-3</v>
      </c>
      <c r="O729" s="4">
        <v>0.95009999999999994</v>
      </c>
      <c r="P729" s="4">
        <v>34.087499999999999</v>
      </c>
      <c r="Q729" s="4">
        <v>35</v>
      </c>
      <c r="R729" s="4">
        <v>0.76160000000000005</v>
      </c>
      <c r="S729" s="4">
        <v>27.3262</v>
      </c>
      <c r="T729" s="4">
        <v>28.1</v>
      </c>
      <c r="U729" s="4">
        <v>81.301900000000003</v>
      </c>
      <c r="X729" s="4">
        <v>0</v>
      </c>
      <c r="Y729" s="4">
        <v>20.5</v>
      </c>
      <c r="Z729" s="4" t="s">
        <v>377</v>
      </c>
      <c r="AA729" s="4">
        <v>0</v>
      </c>
      <c r="AB729" s="4">
        <v>11.8</v>
      </c>
      <c r="AC729" s="4">
        <v>854</v>
      </c>
      <c r="AD729" s="4">
        <v>872</v>
      </c>
      <c r="AE729" s="4">
        <v>850</v>
      </c>
      <c r="AF729" s="4">
        <v>88</v>
      </c>
      <c r="AG729" s="4">
        <v>22.36</v>
      </c>
      <c r="AH729" s="4">
        <v>0.51</v>
      </c>
      <c r="AI729" s="4">
        <v>977</v>
      </c>
      <c r="AJ729" s="4">
        <v>-1</v>
      </c>
      <c r="AK729" s="4">
        <v>0</v>
      </c>
      <c r="AL729" s="4">
        <v>22</v>
      </c>
      <c r="AM729" s="4">
        <v>190</v>
      </c>
      <c r="AN729" s="4">
        <v>188.6</v>
      </c>
      <c r="AO729" s="4">
        <v>2.6</v>
      </c>
      <c r="AP729" s="4">
        <v>195</v>
      </c>
      <c r="AQ729" s="4" t="s">
        <v>155</v>
      </c>
      <c r="AR729" s="4">
        <v>2</v>
      </c>
      <c r="AS729" s="5">
        <v>0.88215277777777779</v>
      </c>
      <c r="AT729" s="4">
        <v>47.159351999999998</v>
      </c>
      <c r="AU729" s="4">
        <v>-88.489894000000007</v>
      </c>
      <c r="AV729" s="4">
        <v>312.89999999999998</v>
      </c>
      <c r="AW729" s="4">
        <v>0</v>
      </c>
      <c r="AX729" s="4">
        <v>12</v>
      </c>
      <c r="AY729" s="4">
        <v>9</v>
      </c>
      <c r="AZ729" s="4" t="s">
        <v>418</v>
      </c>
      <c r="BA729" s="4">
        <v>1.2</v>
      </c>
      <c r="BB729" s="4">
        <v>1.6</v>
      </c>
      <c r="BC729" s="4">
        <v>2</v>
      </c>
      <c r="BD729" s="4">
        <v>14.063000000000001</v>
      </c>
      <c r="BE729" s="4">
        <v>450</v>
      </c>
      <c r="BF729" s="4">
        <v>32</v>
      </c>
      <c r="BG729" s="4">
        <v>0.51300000000000001</v>
      </c>
      <c r="BH729" s="4">
        <v>0</v>
      </c>
      <c r="BI729" s="4">
        <v>0</v>
      </c>
      <c r="BJ729" s="4">
        <v>0</v>
      </c>
      <c r="BK729" s="4">
        <v>0</v>
      </c>
      <c r="BL729" s="4">
        <v>0</v>
      </c>
      <c r="BM729" s="4">
        <v>0</v>
      </c>
      <c r="BN729" s="4">
        <v>0</v>
      </c>
      <c r="BO729" s="4">
        <v>0</v>
      </c>
      <c r="BP729" s="4">
        <v>0</v>
      </c>
      <c r="BQ729" s="4">
        <v>0</v>
      </c>
      <c r="BR729" s="4">
        <v>0</v>
      </c>
      <c r="BT729" s="4">
        <v>0</v>
      </c>
      <c r="BU729" s="4">
        <v>-2.0653000000000001E-2</v>
      </c>
      <c r="BV729" s="4">
        <v>-5</v>
      </c>
      <c r="BW729" s="4">
        <v>0.58734699999999995</v>
      </c>
      <c r="BX729" s="4">
        <v>-0.50470700000000002</v>
      </c>
      <c r="BY729" s="4">
        <v>11.864409</v>
      </c>
    </row>
    <row r="730" spans="1:77">
      <c r="A730" s="2">
        <v>42438</v>
      </c>
      <c r="B730" s="28">
        <v>0.67425284722222223</v>
      </c>
      <c r="C730" s="4">
        <v>4.7E-2</v>
      </c>
      <c r="D730" s="4">
        <v>6.0000000000000001E-3</v>
      </c>
      <c r="E730" s="4" t="s">
        <v>155</v>
      </c>
      <c r="F730" s="4">
        <v>60</v>
      </c>
      <c r="G730" s="4">
        <v>1.2</v>
      </c>
      <c r="H730" s="4">
        <v>34</v>
      </c>
      <c r="I730" s="4">
        <v>82.1</v>
      </c>
      <c r="K730" s="4">
        <v>20.5</v>
      </c>
      <c r="L730" s="4">
        <v>1</v>
      </c>
      <c r="M730" s="4">
        <v>4.6899999999999997E-2</v>
      </c>
      <c r="N730" s="4">
        <v>6.0000000000000001E-3</v>
      </c>
      <c r="O730" s="4">
        <v>1.2</v>
      </c>
      <c r="P730" s="4">
        <v>34</v>
      </c>
      <c r="Q730" s="4">
        <v>35.200000000000003</v>
      </c>
      <c r="R730" s="4">
        <v>0.96199999999999997</v>
      </c>
      <c r="S730" s="4">
        <v>27.2561</v>
      </c>
      <c r="T730" s="4">
        <v>28.2</v>
      </c>
      <c r="U730" s="4">
        <v>82.149699999999996</v>
      </c>
      <c r="X730" s="4">
        <v>0</v>
      </c>
      <c r="Y730" s="4">
        <v>20.5</v>
      </c>
      <c r="Z730" s="4" t="s">
        <v>377</v>
      </c>
      <c r="AA730" s="4">
        <v>0</v>
      </c>
      <c r="AB730" s="4">
        <v>11.9</v>
      </c>
      <c r="AC730" s="4">
        <v>854</v>
      </c>
      <c r="AD730" s="4">
        <v>871</v>
      </c>
      <c r="AE730" s="4">
        <v>850</v>
      </c>
      <c r="AF730" s="4">
        <v>88</v>
      </c>
      <c r="AG730" s="4">
        <v>22.36</v>
      </c>
      <c r="AH730" s="4">
        <v>0.51</v>
      </c>
      <c r="AI730" s="4">
        <v>977</v>
      </c>
      <c r="AJ730" s="4">
        <v>-1</v>
      </c>
      <c r="AK730" s="4">
        <v>0</v>
      </c>
      <c r="AL730" s="4">
        <v>22</v>
      </c>
      <c r="AM730" s="4">
        <v>190</v>
      </c>
      <c r="AN730" s="4">
        <v>189</v>
      </c>
      <c r="AO730" s="4">
        <v>2.5</v>
      </c>
      <c r="AP730" s="4">
        <v>195</v>
      </c>
      <c r="AQ730" s="4" t="s">
        <v>155</v>
      </c>
      <c r="AR730" s="4">
        <v>2</v>
      </c>
      <c r="AS730" s="5">
        <v>0.88216435185185194</v>
      </c>
      <c r="AT730" s="4">
        <v>47.159351999999998</v>
      </c>
      <c r="AU730" s="4">
        <v>-88.489892999999995</v>
      </c>
      <c r="AV730" s="4">
        <v>312.89999999999998</v>
      </c>
      <c r="AW730" s="4">
        <v>0</v>
      </c>
      <c r="AX730" s="4">
        <v>12</v>
      </c>
      <c r="AY730" s="4">
        <v>9</v>
      </c>
      <c r="AZ730" s="4" t="s">
        <v>418</v>
      </c>
      <c r="BA730" s="4">
        <v>1.2</v>
      </c>
      <c r="BB730" s="4">
        <v>1.6</v>
      </c>
      <c r="BC730" s="4">
        <v>2</v>
      </c>
      <c r="BD730" s="4">
        <v>14.063000000000001</v>
      </c>
      <c r="BE730" s="4">
        <v>450</v>
      </c>
      <c r="BF730" s="4">
        <v>32</v>
      </c>
      <c r="BG730" s="4">
        <v>0.51300000000000001</v>
      </c>
      <c r="BH730" s="4">
        <v>0</v>
      </c>
      <c r="BI730" s="4">
        <v>0</v>
      </c>
      <c r="BJ730" s="4">
        <v>0</v>
      </c>
      <c r="BK730" s="4">
        <v>0</v>
      </c>
      <c r="BL730" s="4">
        <v>0</v>
      </c>
      <c r="BM730" s="4">
        <v>0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T730" s="4">
        <v>0</v>
      </c>
      <c r="BU730" s="4">
        <v>-2.1448999999999999E-2</v>
      </c>
      <c r="BV730" s="4">
        <v>-5</v>
      </c>
      <c r="BW730" s="4">
        <v>0.58655100000000004</v>
      </c>
      <c r="BX730" s="4">
        <v>-0.52415999999999996</v>
      </c>
      <c r="BY730" s="4">
        <v>11.848330000000001</v>
      </c>
    </row>
    <row r="731" spans="1:77">
      <c r="A731" s="2">
        <v>42438</v>
      </c>
      <c r="B731" s="28">
        <v>0.67426442129629638</v>
      </c>
      <c r="C731" s="4">
        <v>0.04</v>
      </c>
      <c r="D731" s="4">
        <v>6.0000000000000001E-3</v>
      </c>
      <c r="E731" s="4" t="s">
        <v>155</v>
      </c>
      <c r="F731" s="4">
        <v>60</v>
      </c>
      <c r="G731" s="4">
        <v>1.2</v>
      </c>
      <c r="H731" s="4">
        <v>33.9</v>
      </c>
      <c r="I731" s="4">
        <v>79.400000000000006</v>
      </c>
      <c r="K731" s="4">
        <v>20.5</v>
      </c>
      <c r="L731" s="4">
        <v>1</v>
      </c>
      <c r="M731" s="4">
        <v>0.04</v>
      </c>
      <c r="N731" s="4">
        <v>6.0000000000000001E-3</v>
      </c>
      <c r="O731" s="4">
        <v>1.2121</v>
      </c>
      <c r="P731" s="4">
        <v>33.9</v>
      </c>
      <c r="Q731" s="4">
        <v>35.1</v>
      </c>
      <c r="R731" s="4">
        <v>0.97170000000000001</v>
      </c>
      <c r="S731" s="4">
        <v>27.175899999999999</v>
      </c>
      <c r="T731" s="4">
        <v>28.1</v>
      </c>
      <c r="U731" s="4">
        <v>79.436700000000002</v>
      </c>
      <c r="X731" s="4">
        <v>0</v>
      </c>
      <c r="Y731" s="4">
        <v>20.5</v>
      </c>
      <c r="Z731" s="4" t="s">
        <v>377</v>
      </c>
      <c r="AA731" s="4">
        <v>0</v>
      </c>
      <c r="AB731" s="4">
        <v>11.9</v>
      </c>
      <c r="AC731" s="4">
        <v>854</v>
      </c>
      <c r="AD731" s="4">
        <v>870</v>
      </c>
      <c r="AE731" s="4">
        <v>851</v>
      </c>
      <c r="AF731" s="4">
        <v>88</v>
      </c>
      <c r="AG731" s="4">
        <v>22.36</v>
      </c>
      <c r="AH731" s="4">
        <v>0.51</v>
      </c>
      <c r="AI731" s="4">
        <v>977</v>
      </c>
      <c r="AJ731" s="4">
        <v>-1</v>
      </c>
      <c r="AK731" s="4">
        <v>0</v>
      </c>
      <c r="AL731" s="4">
        <v>22</v>
      </c>
      <c r="AM731" s="4">
        <v>190</v>
      </c>
      <c r="AN731" s="4">
        <v>189</v>
      </c>
      <c r="AO731" s="4">
        <v>2.5</v>
      </c>
      <c r="AP731" s="4">
        <v>195</v>
      </c>
      <c r="AQ731" s="4" t="s">
        <v>155</v>
      </c>
      <c r="AR731" s="4">
        <v>2</v>
      </c>
      <c r="AS731" s="5">
        <v>0.88216435185185194</v>
      </c>
      <c r="AT731" s="4">
        <v>47.159353000000003</v>
      </c>
      <c r="AU731" s="4">
        <v>-88.489891</v>
      </c>
      <c r="AV731" s="4">
        <v>312.89999999999998</v>
      </c>
      <c r="AW731" s="4">
        <v>0</v>
      </c>
      <c r="AX731" s="4">
        <v>12</v>
      </c>
      <c r="AY731" s="4">
        <v>9</v>
      </c>
      <c r="AZ731" s="4" t="s">
        <v>418</v>
      </c>
      <c r="BA731" s="4">
        <v>1.2</v>
      </c>
      <c r="BB731" s="4">
        <v>1.6</v>
      </c>
      <c r="BC731" s="4">
        <v>2</v>
      </c>
      <c r="BD731" s="4">
        <v>14.063000000000001</v>
      </c>
      <c r="BE731" s="4">
        <v>450</v>
      </c>
      <c r="BF731" s="4">
        <v>32</v>
      </c>
      <c r="BG731" s="4">
        <v>0.51300000000000001</v>
      </c>
      <c r="BH731" s="4">
        <v>0</v>
      </c>
      <c r="BI731" s="4">
        <v>0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0</v>
      </c>
      <c r="BR731" s="4">
        <v>0</v>
      </c>
      <c r="BT731" s="4">
        <v>0</v>
      </c>
      <c r="BU731" s="4">
        <v>-2.0448999999999998E-2</v>
      </c>
      <c r="BV731" s="4">
        <v>-5</v>
      </c>
      <c r="BW731" s="4">
        <v>0.58755100000000005</v>
      </c>
      <c r="BX731" s="4">
        <v>-0.49972299999999997</v>
      </c>
      <c r="BY731" s="4">
        <v>11.86853</v>
      </c>
    </row>
    <row r="732" spans="1:77">
      <c r="A732" s="2">
        <v>42438</v>
      </c>
      <c r="B732" s="28">
        <v>0.67427599537037031</v>
      </c>
      <c r="C732" s="4">
        <v>0.04</v>
      </c>
      <c r="D732" s="4">
        <v>5.7000000000000002E-3</v>
      </c>
      <c r="E732" s="4" t="s">
        <v>155</v>
      </c>
      <c r="F732" s="4">
        <v>57.150084</v>
      </c>
      <c r="G732" s="4">
        <v>1.4</v>
      </c>
      <c r="H732" s="4">
        <v>33.799999999999997</v>
      </c>
      <c r="I732" s="4">
        <v>75.2</v>
      </c>
      <c r="K732" s="4">
        <v>20.5</v>
      </c>
      <c r="L732" s="4">
        <v>1</v>
      </c>
      <c r="M732" s="4">
        <v>0.04</v>
      </c>
      <c r="N732" s="4">
        <v>5.7000000000000002E-3</v>
      </c>
      <c r="O732" s="4">
        <v>1.4</v>
      </c>
      <c r="P732" s="4">
        <v>33.799999999999997</v>
      </c>
      <c r="Q732" s="4">
        <v>35.200000000000003</v>
      </c>
      <c r="R732" s="4">
        <v>1.1223000000000001</v>
      </c>
      <c r="S732" s="4">
        <v>27.095800000000001</v>
      </c>
      <c r="T732" s="4">
        <v>28.2</v>
      </c>
      <c r="U732" s="4">
        <v>75.244100000000003</v>
      </c>
      <c r="X732" s="4">
        <v>0</v>
      </c>
      <c r="Y732" s="4">
        <v>20.5</v>
      </c>
      <c r="Z732" s="4" t="s">
        <v>377</v>
      </c>
      <c r="AA732" s="4">
        <v>0</v>
      </c>
      <c r="AB732" s="4">
        <v>11.9</v>
      </c>
      <c r="AC732" s="4">
        <v>854</v>
      </c>
      <c r="AD732" s="4">
        <v>871</v>
      </c>
      <c r="AE732" s="4">
        <v>852</v>
      </c>
      <c r="AF732" s="4">
        <v>88</v>
      </c>
      <c r="AG732" s="4">
        <v>22.36</v>
      </c>
      <c r="AH732" s="4">
        <v>0.51</v>
      </c>
      <c r="AI732" s="4">
        <v>977</v>
      </c>
      <c r="AJ732" s="4">
        <v>-1</v>
      </c>
      <c r="AK732" s="4">
        <v>0</v>
      </c>
      <c r="AL732" s="4">
        <v>22</v>
      </c>
      <c r="AM732" s="4">
        <v>190</v>
      </c>
      <c r="AN732" s="4">
        <v>189</v>
      </c>
      <c r="AO732" s="4">
        <v>2.4</v>
      </c>
      <c r="AP732" s="4">
        <v>195</v>
      </c>
      <c r="AQ732" s="4" t="s">
        <v>155</v>
      </c>
      <c r="AR732" s="4">
        <v>2</v>
      </c>
      <c r="AS732" s="5">
        <v>0.88218750000000001</v>
      </c>
      <c r="AT732" s="4">
        <v>47.159353000000003</v>
      </c>
      <c r="AU732" s="4">
        <v>-88.489890000000003</v>
      </c>
      <c r="AV732" s="4">
        <v>312.89999999999998</v>
      </c>
      <c r="AW732" s="4">
        <v>0</v>
      </c>
      <c r="AX732" s="4">
        <v>12</v>
      </c>
      <c r="AY732" s="4">
        <v>9</v>
      </c>
      <c r="AZ732" s="4" t="s">
        <v>418</v>
      </c>
      <c r="BA732" s="4">
        <v>1.2</v>
      </c>
      <c r="BB732" s="4">
        <v>1.6</v>
      </c>
      <c r="BC732" s="4">
        <v>2</v>
      </c>
      <c r="BD732" s="4">
        <v>14.063000000000001</v>
      </c>
      <c r="BE732" s="4">
        <v>450</v>
      </c>
      <c r="BF732" s="4">
        <v>32</v>
      </c>
      <c r="BG732" s="4">
        <v>0.51300000000000001</v>
      </c>
      <c r="BH732" s="4">
        <v>0</v>
      </c>
      <c r="BI732" s="4">
        <v>0</v>
      </c>
      <c r="BJ732" s="4">
        <v>0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T732" s="4">
        <v>0</v>
      </c>
      <c r="BU732" s="4">
        <v>-2.0549999999999999E-2</v>
      </c>
      <c r="BV732" s="4">
        <v>-5</v>
      </c>
      <c r="BW732" s="4">
        <v>0.58745000000000003</v>
      </c>
      <c r="BX732" s="4">
        <v>-0.50220200000000004</v>
      </c>
      <c r="BY732" s="4">
        <v>11.866481</v>
      </c>
    </row>
    <row r="733" spans="1:77">
      <c r="A733" s="2">
        <v>42438</v>
      </c>
      <c r="B733" s="28">
        <v>0.67428756944444446</v>
      </c>
      <c r="C733" s="4">
        <v>0.04</v>
      </c>
      <c r="D733" s="4">
        <v>5.0000000000000001E-3</v>
      </c>
      <c r="E733" s="4" t="s">
        <v>155</v>
      </c>
      <c r="F733" s="4">
        <v>50</v>
      </c>
      <c r="G733" s="4">
        <v>1.3</v>
      </c>
      <c r="H733" s="4">
        <v>33.700000000000003</v>
      </c>
      <c r="I733" s="4">
        <v>76.2</v>
      </c>
      <c r="K733" s="4">
        <v>20.5</v>
      </c>
      <c r="L733" s="4">
        <v>1</v>
      </c>
      <c r="M733" s="4">
        <v>0.04</v>
      </c>
      <c r="N733" s="4">
        <v>5.0000000000000001E-3</v>
      </c>
      <c r="O733" s="4">
        <v>1.2883</v>
      </c>
      <c r="P733" s="4">
        <v>33.700000000000003</v>
      </c>
      <c r="Q733" s="4">
        <v>35</v>
      </c>
      <c r="R733" s="4">
        <v>1.0327999999999999</v>
      </c>
      <c r="S733" s="4">
        <v>27.015599999999999</v>
      </c>
      <c r="T733" s="4">
        <v>28</v>
      </c>
      <c r="U733" s="4">
        <v>76.212100000000007</v>
      </c>
      <c r="X733" s="4">
        <v>0</v>
      </c>
      <c r="Y733" s="4">
        <v>20.5</v>
      </c>
      <c r="Z733" s="4" t="s">
        <v>377</v>
      </c>
      <c r="AA733" s="4">
        <v>0</v>
      </c>
      <c r="AB733" s="4">
        <v>11.9</v>
      </c>
      <c r="AC733" s="4">
        <v>854</v>
      </c>
      <c r="AD733" s="4">
        <v>871</v>
      </c>
      <c r="AE733" s="4">
        <v>851</v>
      </c>
      <c r="AF733" s="4">
        <v>88</v>
      </c>
      <c r="AG733" s="4">
        <v>22.36</v>
      </c>
      <c r="AH733" s="4">
        <v>0.51</v>
      </c>
      <c r="AI733" s="4">
        <v>977</v>
      </c>
      <c r="AJ733" s="4">
        <v>-1</v>
      </c>
      <c r="AK733" s="4">
        <v>0</v>
      </c>
      <c r="AL733" s="4">
        <v>22</v>
      </c>
      <c r="AM733" s="4">
        <v>190</v>
      </c>
      <c r="AN733" s="4">
        <v>188.4</v>
      </c>
      <c r="AO733" s="4">
        <v>2.2999999999999998</v>
      </c>
      <c r="AP733" s="4">
        <v>195</v>
      </c>
      <c r="AQ733" s="4" t="s">
        <v>155</v>
      </c>
      <c r="AR733" s="4">
        <v>2</v>
      </c>
      <c r="AS733" s="5">
        <v>0.88218750000000001</v>
      </c>
      <c r="AT733" s="4">
        <v>47.159353000000003</v>
      </c>
      <c r="AU733" s="4">
        <v>-88.489887999999993</v>
      </c>
      <c r="AV733" s="4">
        <v>312.8</v>
      </c>
      <c r="AW733" s="4">
        <v>0</v>
      </c>
      <c r="AX733" s="4">
        <v>12</v>
      </c>
      <c r="AY733" s="4">
        <v>9</v>
      </c>
      <c r="AZ733" s="4" t="s">
        <v>418</v>
      </c>
      <c r="BA733" s="4">
        <v>1.2</v>
      </c>
      <c r="BB733" s="4">
        <v>1.6</v>
      </c>
      <c r="BC733" s="4">
        <v>2</v>
      </c>
      <c r="BD733" s="4">
        <v>14.063000000000001</v>
      </c>
      <c r="BE733" s="4">
        <v>450</v>
      </c>
      <c r="BF733" s="4">
        <v>32</v>
      </c>
      <c r="BG733" s="4">
        <v>0.51300000000000001</v>
      </c>
      <c r="BH733" s="4">
        <v>0</v>
      </c>
      <c r="BI733" s="4">
        <v>0</v>
      </c>
      <c r="BJ733" s="4">
        <v>0</v>
      </c>
      <c r="BK733" s="4">
        <v>0</v>
      </c>
      <c r="BL733" s="4">
        <v>0</v>
      </c>
      <c r="BM733" s="4">
        <v>0</v>
      </c>
      <c r="BN733" s="4">
        <v>0</v>
      </c>
      <c r="BO733" s="4">
        <v>0</v>
      </c>
      <c r="BP733" s="4">
        <v>0</v>
      </c>
      <c r="BQ733" s="4">
        <v>0</v>
      </c>
      <c r="BR733" s="4">
        <v>0</v>
      </c>
      <c r="BT733" s="4">
        <v>0</v>
      </c>
      <c r="BU733" s="4">
        <v>-2.0448999999999998E-2</v>
      </c>
      <c r="BV733" s="4">
        <v>-5</v>
      </c>
      <c r="BW733" s="4">
        <v>0.58810099999999998</v>
      </c>
      <c r="BX733" s="4">
        <v>-0.49973400000000001</v>
      </c>
      <c r="BY733" s="4">
        <v>11.879642</v>
      </c>
    </row>
    <row r="734" spans="1:77">
      <c r="A734" s="2">
        <v>42438</v>
      </c>
      <c r="B734" s="28">
        <v>0.6742991435185185</v>
      </c>
      <c r="C734" s="4">
        <v>0.04</v>
      </c>
      <c r="D734" s="4">
        <v>5.0000000000000001E-3</v>
      </c>
      <c r="E734" s="4" t="s">
        <v>155</v>
      </c>
      <c r="F734" s="4">
        <v>50</v>
      </c>
      <c r="G734" s="4">
        <v>1.2</v>
      </c>
      <c r="H734" s="4">
        <v>33.700000000000003</v>
      </c>
      <c r="I734" s="4">
        <v>73.2</v>
      </c>
      <c r="K734" s="4">
        <v>20.5</v>
      </c>
      <c r="L734" s="4">
        <v>1</v>
      </c>
      <c r="M734" s="4">
        <v>0.04</v>
      </c>
      <c r="N734" s="4">
        <v>5.0000000000000001E-3</v>
      </c>
      <c r="O734" s="4">
        <v>1.2</v>
      </c>
      <c r="P734" s="4">
        <v>33.700000000000003</v>
      </c>
      <c r="Q734" s="4">
        <v>34.9</v>
      </c>
      <c r="R734" s="4">
        <v>0.96199999999999997</v>
      </c>
      <c r="S734" s="4">
        <v>27.015599999999999</v>
      </c>
      <c r="T734" s="4">
        <v>28</v>
      </c>
      <c r="U734" s="4">
        <v>73.153199999999998</v>
      </c>
      <c r="X734" s="4">
        <v>0</v>
      </c>
      <c r="Y734" s="4">
        <v>20.5</v>
      </c>
      <c r="Z734" s="4" t="s">
        <v>377</v>
      </c>
      <c r="AA734" s="4">
        <v>0</v>
      </c>
      <c r="AB734" s="4">
        <v>11.9</v>
      </c>
      <c r="AC734" s="4">
        <v>855</v>
      </c>
      <c r="AD734" s="4">
        <v>871</v>
      </c>
      <c r="AE734" s="4">
        <v>851</v>
      </c>
      <c r="AF734" s="4">
        <v>88</v>
      </c>
      <c r="AG734" s="4">
        <v>22.36</v>
      </c>
      <c r="AH734" s="4">
        <v>0.51</v>
      </c>
      <c r="AI734" s="4">
        <v>977</v>
      </c>
      <c r="AJ734" s="4">
        <v>-1</v>
      </c>
      <c r="AK734" s="4">
        <v>0</v>
      </c>
      <c r="AL734" s="4">
        <v>22</v>
      </c>
      <c r="AM734" s="4">
        <v>190</v>
      </c>
      <c r="AN734" s="4">
        <v>188.6</v>
      </c>
      <c r="AO734" s="4">
        <v>2.2999999999999998</v>
      </c>
      <c r="AP734" s="4">
        <v>195</v>
      </c>
      <c r="AQ734" s="4" t="s">
        <v>155</v>
      </c>
      <c r="AR734" s="4">
        <v>2</v>
      </c>
      <c r="AS734" s="5">
        <v>0.8822106481481482</v>
      </c>
      <c r="AT734" s="4">
        <v>47.159353000000003</v>
      </c>
      <c r="AU734" s="4">
        <v>-88.489886999999996</v>
      </c>
      <c r="AV734" s="4">
        <v>312.8</v>
      </c>
      <c r="AW734" s="4">
        <v>0</v>
      </c>
      <c r="AX734" s="4">
        <v>12</v>
      </c>
      <c r="AY734" s="4">
        <v>8</v>
      </c>
      <c r="AZ734" s="4" t="s">
        <v>417</v>
      </c>
      <c r="BA734" s="4">
        <v>1.2</v>
      </c>
      <c r="BB734" s="4">
        <v>1.6</v>
      </c>
      <c r="BC734" s="4">
        <v>2.0649999999999999</v>
      </c>
      <c r="BD734" s="4">
        <v>14.063000000000001</v>
      </c>
      <c r="BE734" s="4">
        <v>450</v>
      </c>
      <c r="BF734" s="4">
        <v>32</v>
      </c>
      <c r="BG734" s="4">
        <v>0.51300000000000001</v>
      </c>
      <c r="BH734" s="4">
        <v>0</v>
      </c>
      <c r="BI734" s="4">
        <v>0</v>
      </c>
      <c r="BJ734" s="4">
        <v>0</v>
      </c>
      <c r="BK734" s="4">
        <v>0</v>
      </c>
      <c r="BL734" s="4">
        <v>0</v>
      </c>
      <c r="BM734" s="4">
        <v>0</v>
      </c>
      <c r="BN734" s="4">
        <v>0</v>
      </c>
      <c r="BO734" s="4">
        <v>0</v>
      </c>
      <c r="BP734" s="4">
        <v>0</v>
      </c>
      <c r="BQ734" s="4">
        <v>0</v>
      </c>
      <c r="BR734" s="4">
        <v>0</v>
      </c>
      <c r="BT734" s="4">
        <v>0</v>
      </c>
      <c r="BU734" s="4">
        <v>-2.1101999999999999E-2</v>
      </c>
      <c r="BV734" s="4">
        <v>-5</v>
      </c>
      <c r="BW734" s="4">
        <v>0.588449</v>
      </c>
      <c r="BX734" s="4">
        <v>-0.51568000000000003</v>
      </c>
      <c r="BY734" s="4">
        <v>11.886670000000001</v>
      </c>
    </row>
    <row r="735" spans="1:77">
      <c r="A735" s="2">
        <v>42438</v>
      </c>
      <c r="B735" s="28">
        <v>0.67431071759259265</v>
      </c>
      <c r="C735" s="4">
        <v>3.5000000000000003E-2</v>
      </c>
      <c r="D735" s="4">
        <v>5.0000000000000001E-3</v>
      </c>
      <c r="E735" s="4" t="s">
        <v>155</v>
      </c>
      <c r="F735" s="4">
        <v>50</v>
      </c>
      <c r="G735" s="4">
        <v>1.2</v>
      </c>
      <c r="H735" s="4">
        <v>33.6</v>
      </c>
      <c r="I735" s="4">
        <v>73.3</v>
      </c>
      <c r="K735" s="4">
        <v>20.5</v>
      </c>
      <c r="L735" s="4">
        <v>1</v>
      </c>
      <c r="M735" s="4">
        <v>3.5299999999999998E-2</v>
      </c>
      <c r="N735" s="4">
        <v>5.0000000000000001E-3</v>
      </c>
      <c r="O735" s="4">
        <v>1.2</v>
      </c>
      <c r="P735" s="4">
        <v>33.6</v>
      </c>
      <c r="Q735" s="4">
        <v>34.799999999999997</v>
      </c>
      <c r="R735" s="4">
        <v>0.96199999999999997</v>
      </c>
      <c r="S735" s="4">
        <v>26.935500000000001</v>
      </c>
      <c r="T735" s="4">
        <v>27.9</v>
      </c>
      <c r="U735" s="4">
        <v>73.257900000000006</v>
      </c>
      <c r="X735" s="4">
        <v>0</v>
      </c>
      <c r="Y735" s="4">
        <v>20.5</v>
      </c>
      <c r="Z735" s="4" t="s">
        <v>377</v>
      </c>
      <c r="AA735" s="4">
        <v>0</v>
      </c>
      <c r="AB735" s="4">
        <v>11.9</v>
      </c>
      <c r="AC735" s="4">
        <v>854</v>
      </c>
      <c r="AD735" s="4">
        <v>871</v>
      </c>
      <c r="AE735" s="4">
        <v>851</v>
      </c>
      <c r="AF735" s="4">
        <v>88</v>
      </c>
      <c r="AG735" s="4">
        <v>22.36</v>
      </c>
      <c r="AH735" s="4">
        <v>0.51</v>
      </c>
      <c r="AI735" s="4">
        <v>977</v>
      </c>
      <c r="AJ735" s="4">
        <v>-1</v>
      </c>
      <c r="AK735" s="4">
        <v>0</v>
      </c>
      <c r="AL735" s="4">
        <v>22</v>
      </c>
      <c r="AM735" s="4">
        <v>190</v>
      </c>
      <c r="AN735" s="4">
        <v>189</v>
      </c>
      <c r="AO735" s="4">
        <v>2.2999999999999998</v>
      </c>
      <c r="AP735" s="4">
        <v>195</v>
      </c>
      <c r="AQ735" s="4" t="s">
        <v>155</v>
      </c>
      <c r="AR735" s="4">
        <v>2</v>
      </c>
      <c r="AS735" s="5">
        <v>0.88222222222222213</v>
      </c>
      <c r="AT735" s="4">
        <v>47.159353000000003</v>
      </c>
      <c r="AU735" s="4">
        <v>-88.489886999999996</v>
      </c>
      <c r="AV735" s="4">
        <v>312.8</v>
      </c>
      <c r="AW735" s="4">
        <v>0</v>
      </c>
      <c r="AX735" s="4">
        <v>12</v>
      </c>
      <c r="AY735" s="4">
        <v>8</v>
      </c>
      <c r="AZ735" s="4" t="s">
        <v>417</v>
      </c>
      <c r="BA735" s="4">
        <v>1.2</v>
      </c>
      <c r="BB735" s="4">
        <v>1.6</v>
      </c>
      <c r="BC735" s="4">
        <v>2.1</v>
      </c>
      <c r="BD735" s="4">
        <v>14.063000000000001</v>
      </c>
      <c r="BE735" s="4">
        <v>450</v>
      </c>
      <c r="BF735" s="4">
        <v>32</v>
      </c>
      <c r="BG735" s="4">
        <v>0.51300000000000001</v>
      </c>
      <c r="BH735" s="4">
        <v>0</v>
      </c>
      <c r="BI735" s="4">
        <v>0</v>
      </c>
      <c r="BJ735" s="4">
        <v>0</v>
      </c>
      <c r="BK735" s="4">
        <v>0</v>
      </c>
      <c r="BL735" s="4">
        <v>0</v>
      </c>
      <c r="BM735" s="4">
        <v>0</v>
      </c>
      <c r="BN735" s="4">
        <v>0</v>
      </c>
      <c r="BO735" s="4">
        <v>0</v>
      </c>
      <c r="BP735" s="4">
        <v>0</v>
      </c>
      <c r="BQ735" s="4">
        <v>0</v>
      </c>
      <c r="BR735" s="4">
        <v>0</v>
      </c>
      <c r="BT735" s="4">
        <v>0</v>
      </c>
      <c r="BU735" s="4">
        <v>-2.0898E-2</v>
      </c>
      <c r="BV735" s="4">
        <v>-5</v>
      </c>
      <c r="BW735" s="4">
        <v>0.58965299999999998</v>
      </c>
      <c r="BX735" s="4">
        <v>-0.51069500000000001</v>
      </c>
      <c r="BY735" s="4">
        <v>11.910990999999999</v>
      </c>
    </row>
    <row r="736" spans="1:77">
      <c r="A736" s="2">
        <v>42438</v>
      </c>
      <c r="B736" s="28">
        <v>0.67432229166666657</v>
      </c>
      <c r="C736" s="4">
        <v>3.3000000000000002E-2</v>
      </c>
      <c r="D736" s="4">
        <v>5.0000000000000001E-3</v>
      </c>
      <c r="E736" s="4" t="s">
        <v>155</v>
      </c>
      <c r="F736" s="4">
        <v>50</v>
      </c>
      <c r="G736" s="4">
        <v>1.2</v>
      </c>
      <c r="H736" s="4">
        <v>33.6</v>
      </c>
      <c r="I736" s="4">
        <v>72.099999999999994</v>
      </c>
      <c r="K736" s="4">
        <v>20.5</v>
      </c>
      <c r="L736" s="4">
        <v>1</v>
      </c>
      <c r="M736" s="4">
        <v>3.2800000000000003E-2</v>
      </c>
      <c r="N736" s="4">
        <v>5.0000000000000001E-3</v>
      </c>
      <c r="O736" s="4">
        <v>1.2130000000000001</v>
      </c>
      <c r="P736" s="4">
        <v>33.6</v>
      </c>
      <c r="Q736" s="4">
        <v>34.799999999999997</v>
      </c>
      <c r="R736" s="4">
        <v>0.97240000000000004</v>
      </c>
      <c r="S736" s="4">
        <v>26.935500000000001</v>
      </c>
      <c r="T736" s="4">
        <v>27.9</v>
      </c>
      <c r="U736" s="4">
        <v>72.082599999999999</v>
      </c>
      <c r="X736" s="4">
        <v>0</v>
      </c>
      <c r="Y736" s="4">
        <v>20.5</v>
      </c>
      <c r="Z736" s="4" t="s">
        <v>377</v>
      </c>
      <c r="AA736" s="4">
        <v>0</v>
      </c>
      <c r="AB736" s="4">
        <v>11.9</v>
      </c>
      <c r="AC736" s="4">
        <v>853</v>
      </c>
      <c r="AD736" s="4">
        <v>872</v>
      </c>
      <c r="AE736" s="4">
        <v>850</v>
      </c>
      <c r="AF736" s="4">
        <v>88</v>
      </c>
      <c r="AG736" s="4">
        <v>22.36</v>
      </c>
      <c r="AH736" s="4">
        <v>0.51</v>
      </c>
      <c r="AI736" s="4">
        <v>977</v>
      </c>
      <c r="AJ736" s="4">
        <v>-1</v>
      </c>
      <c r="AK736" s="4">
        <v>0</v>
      </c>
      <c r="AL736" s="4">
        <v>22</v>
      </c>
      <c r="AM736" s="4">
        <v>190</v>
      </c>
      <c r="AN736" s="4">
        <v>189.6</v>
      </c>
      <c r="AO736" s="4">
        <v>2.4</v>
      </c>
      <c r="AP736" s="4">
        <v>195</v>
      </c>
      <c r="AQ736" s="4" t="s">
        <v>155</v>
      </c>
      <c r="AR736" s="4">
        <v>2</v>
      </c>
      <c r="AS736" s="5">
        <v>0.88222222222222213</v>
      </c>
      <c r="AT736" s="4">
        <v>47.159354</v>
      </c>
      <c r="AU736" s="4">
        <v>-88.489885999999998</v>
      </c>
      <c r="AV736" s="4">
        <v>312.8</v>
      </c>
      <c r="AW736" s="4">
        <v>0</v>
      </c>
      <c r="AX736" s="4">
        <v>12</v>
      </c>
      <c r="AY736" s="4">
        <v>8</v>
      </c>
      <c r="AZ736" s="4" t="s">
        <v>417</v>
      </c>
      <c r="BA736" s="4">
        <v>1.2</v>
      </c>
      <c r="BB736" s="4">
        <v>1.6</v>
      </c>
      <c r="BC736" s="4">
        <v>2.1</v>
      </c>
      <c r="BD736" s="4">
        <v>14.063000000000001</v>
      </c>
      <c r="BE736" s="4">
        <v>450</v>
      </c>
      <c r="BF736" s="4">
        <v>32</v>
      </c>
      <c r="BG736" s="4">
        <v>0.51300000000000001</v>
      </c>
      <c r="BH736" s="4">
        <v>0</v>
      </c>
      <c r="BI736" s="4">
        <v>0</v>
      </c>
      <c r="BJ736" s="4">
        <v>0</v>
      </c>
      <c r="BK736" s="4">
        <v>0</v>
      </c>
      <c r="BL736" s="4">
        <v>0</v>
      </c>
      <c r="BM736" s="4">
        <v>0</v>
      </c>
      <c r="BN736" s="4">
        <v>0</v>
      </c>
      <c r="BO736" s="4">
        <v>0</v>
      </c>
      <c r="BP736" s="4">
        <v>0</v>
      </c>
      <c r="BQ736" s="4">
        <v>0</v>
      </c>
      <c r="BR736" s="4">
        <v>0</v>
      </c>
      <c r="BT736" s="4">
        <v>0</v>
      </c>
      <c r="BU736" s="4">
        <v>-2.0551E-2</v>
      </c>
      <c r="BV736" s="4">
        <v>-5</v>
      </c>
      <c r="BW736" s="4">
        <v>0.59099999999999997</v>
      </c>
      <c r="BX736" s="4">
        <v>-0.50221499999999997</v>
      </c>
      <c r="BY736" s="4">
        <v>11.9382</v>
      </c>
    </row>
    <row r="737" spans="1:77">
      <c r="A737" s="2">
        <v>42438</v>
      </c>
      <c r="B737" s="28">
        <v>0.67433386574074072</v>
      </c>
      <c r="C737" s="4">
        <v>0.04</v>
      </c>
      <c r="D737" s="4">
        <v>5.0000000000000001E-3</v>
      </c>
      <c r="E737" s="4" t="s">
        <v>155</v>
      </c>
      <c r="F737" s="4">
        <v>50</v>
      </c>
      <c r="G737" s="4">
        <v>1.3</v>
      </c>
      <c r="H737" s="4">
        <v>33.6</v>
      </c>
      <c r="I737" s="4">
        <v>68.400000000000006</v>
      </c>
      <c r="K737" s="4">
        <v>20.5</v>
      </c>
      <c r="L737" s="4">
        <v>1</v>
      </c>
      <c r="M737" s="4">
        <v>0.04</v>
      </c>
      <c r="N737" s="4">
        <v>5.0000000000000001E-3</v>
      </c>
      <c r="O737" s="4">
        <v>1.3</v>
      </c>
      <c r="P737" s="4">
        <v>33.6</v>
      </c>
      <c r="Q737" s="4">
        <v>34.9</v>
      </c>
      <c r="R737" s="4">
        <v>1.0421</v>
      </c>
      <c r="S737" s="4">
        <v>26.935500000000001</v>
      </c>
      <c r="T737" s="4">
        <v>28</v>
      </c>
      <c r="U737" s="4">
        <v>68.357699999999994</v>
      </c>
      <c r="X737" s="4">
        <v>0</v>
      </c>
      <c r="Y737" s="4">
        <v>20.5</v>
      </c>
      <c r="Z737" s="4" t="s">
        <v>377</v>
      </c>
      <c r="AA737" s="4">
        <v>0</v>
      </c>
      <c r="AB737" s="4">
        <v>11.9</v>
      </c>
      <c r="AC737" s="4">
        <v>853</v>
      </c>
      <c r="AD737" s="4">
        <v>872</v>
      </c>
      <c r="AE737" s="4">
        <v>851</v>
      </c>
      <c r="AF737" s="4">
        <v>88</v>
      </c>
      <c r="AG737" s="4">
        <v>22.36</v>
      </c>
      <c r="AH737" s="4">
        <v>0.51</v>
      </c>
      <c r="AI737" s="4">
        <v>977</v>
      </c>
      <c r="AJ737" s="4">
        <v>-1</v>
      </c>
      <c r="AK737" s="4">
        <v>0</v>
      </c>
      <c r="AL737" s="4">
        <v>22</v>
      </c>
      <c r="AM737" s="4">
        <v>190</v>
      </c>
      <c r="AN737" s="4">
        <v>190</v>
      </c>
      <c r="AO737" s="4">
        <v>2.4</v>
      </c>
      <c r="AP737" s="4">
        <v>195</v>
      </c>
      <c r="AQ737" s="4" t="s">
        <v>155</v>
      </c>
      <c r="AR737" s="4">
        <v>2</v>
      </c>
      <c r="AS737" s="5">
        <v>0.88223379629629628</v>
      </c>
      <c r="AT737" s="4">
        <v>47.159354999999998</v>
      </c>
      <c r="AU737" s="4">
        <v>-88.489881999999994</v>
      </c>
      <c r="AV737" s="4">
        <v>312.89999999999998</v>
      </c>
      <c r="AW737" s="4">
        <v>0</v>
      </c>
      <c r="AX737" s="4">
        <v>12</v>
      </c>
      <c r="AY737" s="4">
        <v>8</v>
      </c>
      <c r="AZ737" s="4" t="s">
        <v>417</v>
      </c>
      <c r="BA737" s="4">
        <v>1.2</v>
      </c>
      <c r="BB737" s="4">
        <v>1.6</v>
      </c>
      <c r="BC737" s="4">
        <v>2.1</v>
      </c>
      <c r="BD737" s="4">
        <v>14.063000000000001</v>
      </c>
      <c r="BE737" s="4">
        <v>450</v>
      </c>
      <c r="BF737" s="4">
        <v>32</v>
      </c>
      <c r="BG737" s="4">
        <v>0.51300000000000001</v>
      </c>
      <c r="BH737" s="4">
        <v>0</v>
      </c>
      <c r="BI737" s="4">
        <v>0</v>
      </c>
      <c r="BJ737" s="4">
        <v>0</v>
      </c>
      <c r="BK737" s="4">
        <v>0</v>
      </c>
      <c r="BL737" s="4">
        <v>0</v>
      </c>
      <c r="BM737" s="4">
        <v>0</v>
      </c>
      <c r="BN737" s="4">
        <v>0</v>
      </c>
      <c r="BO737" s="4">
        <v>0</v>
      </c>
      <c r="BP737" s="4">
        <v>0</v>
      </c>
      <c r="BQ737" s="4">
        <v>0</v>
      </c>
      <c r="BR737" s="4">
        <v>0</v>
      </c>
      <c r="BT737" s="4">
        <v>0</v>
      </c>
      <c r="BU737" s="4">
        <v>-2.1551000000000001E-2</v>
      </c>
      <c r="BV737" s="4">
        <v>-5</v>
      </c>
      <c r="BW737" s="4">
        <v>0.590449</v>
      </c>
      <c r="BX737" s="4">
        <v>-0.52665300000000004</v>
      </c>
      <c r="BY737" s="4">
        <v>11.927070000000001</v>
      </c>
    </row>
    <row r="738" spans="1:77">
      <c r="A738" s="2">
        <v>42438</v>
      </c>
      <c r="B738" s="28">
        <v>0.67434543981481487</v>
      </c>
      <c r="C738" s="4">
        <v>0.04</v>
      </c>
      <c r="D738" s="4">
        <v>5.0000000000000001E-3</v>
      </c>
      <c r="E738" s="4" t="s">
        <v>155</v>
      </c>
      <c r="F738" s="4">
        <v>50</v>
      </c>
      <c r="G738" s="4">
        <v>1.4</v>
      </c>
      <c r="H738" s="4">
        <v>33.5</v>
      </c>
      <c r="I738" s="4">
        <v>71.099999999999994</v>
      </c>
      <c r="K738" s="4">
        <v>20.5</v>
      </c>
      <c r="L738" s="4">
        <v>1</v>
      </c>
      <c r="M738" s="4">
        <v>0.04</v>
      </c>
      <c r="N738" s="4">
        <v>5.0000000000000001E-3</v>
      </c>
      <c r="O738" s="4">
        <v>1.4</v>
      </c>
      <c r="P738" s="4">
        <v>33.5</v>
      </c>
      <c r="Q738" s="4">
        <v>34.9</v>
      </c>
      <c r="R738" s="4">
        <v>1.1223000000000001</v>
      </c>
      <c r="S738" s="4">
        <v>26.8553</v>
      </c>
      <c r="T738" s="4">
        <v>28</v>
      </c>
      <c r="U738" s="4">
        <v>71.060500000000005</v>
      </c>
      <c r="X738" s="4">
        <v>0</v>
      </c>
      <c r="Y738" s="4">
        <v>20.5</v>
      </c>
      <c r="Z738" s="4" t="s">
        <v>377</v>
      </c>
      <c r="AA738" s="4">
        <v>0</v>
      </c>
      <c r="AB738" s="4">
        <v>12</v>
      </c>
      <c r="AC738" s="4">
        <v>854</v>
      </c>
      <c r="AD738" s="4">
        <v>871</v>
      </c>
      <c r="AE738" s="4">
        <v>851</v>
      </c>
      <c r="AF738" s="4">
        <v>88</v>
      </c>
      <c r="AG738" s="4">
        <v>22.36</v>
      </c>
      <c r="AH738" s="4">
        <v>0.51</v>
      </c>
      <c r="AI738" s="4">
        <v>977</v>
      </c>
      <c r="AJ738" s="4">
        <v>-1</v>
      </c>
      <c r="AK738" s="4">
        <v>0</v>
      </c>
      <c r="AL738" s="4">
        <v>22</v>
      </c>
      <c r="AM738" s="4">
        <v>190</v>
      </c>
      <c r="AN738" s="4">
        <v>189.4</v>
      </c>
      <c r="AO738" s="4">
        <v>2.4</v>
      </c>
      <c r="AP738" s="4">
        <v>195</v>
      </c>
      <c r="AQ738" s="4" t="s">
        <v>155</v>
      </c>
      <c r="AR738" s="4">
        <v>2</v>
      </c>
      <c r="AS738" s="5">
        <v>0.88225694444444447</v>
      </c>
      <c r="AT738" s="4">
        <v>47.159354999999998</v>
      </c>
      <c r="AU738" s="4">
        <v>-88.489879999999999</v>
      </c>
      <c r="AV738" s="4">
        <v>312.89999999999998</v>
      </c>
      <c r="AW738" s="4">
        <v>0</v>
      </c>
      <c r="AX738" s="4">
        <v>12</v>
      </c>
      <c r="AY738" s="4">
        <v>8</v>
      </c>
      <c r="AZ738" s="4" t="s">
        <v>417</v>
      </c>
      <c r="BA738" s="4">
        <v>1.2</v>
      </c>
      <c r="BB738" s="4">
        <v>1.6</v>
      </c>
      <c r="BC738" s="4">
        <v>2.1</v>
      </c>
      <c r="BD738" s="4">
        <v>14.063000000000001</v>
      </c>
      <c r="BE738" s="4">
        <v>450</v>
      </c>
      <c r="BF738" s="4">
        <v>32</v>
      </c>
      <c r="BG738" s="4">
        <v>0.51300000000000001</v>
      </c>
      <c r="BH738" s="4">
        <v>0</v>
      </c>
      <c r="BI738" s="4">
        <v>0</v>
      </c>
      <c r="BJ738" s="4">
        <v>0</v>
      </c>
      <c r="BK738" s="4">
        <v>0</v>
      </c>
      <c r="BL738" s="4">
        <v>0</v>
      </c>
      <c r="BM738" s="4">
        <v>0</v>
      </c>
      <c r="BN738" s="4">
        <v>0</v>
      </c>
      <c r="BO738" s="4">
        <v>0</v>
      </c>
      <c r="BP738" s="4">
        <v>0</v>
      </c>
      <c r="BQ738" s="4">
        <v>0</v>
      </c>
      <c r="BR738" s="4">
        <v>0</v>
      </c>
      <c r="BT738" s="4">
        <v>0</v>
      </c>
      <c r="BU738" s="4">
        <v>-2.1448999999999999E-2</v>
      </c>
      <c r="BV738" s="4">
        <v>-5</v>
      </c>
      <c r="BW738" s="4">
        <v>0.59110200000000002</v>
      </c>
      <c r="BX738" s="4">
        <v>-0.52415999999999996</v>
      </c>
      <c r="BY738" s="4">
        <v>11.94026</v>
      </c>
    </row>
    <row r="739" spans="1:77">
      <c r="A739" s="2">
        <v>42438</v>
      </c>
      <c r="B739" s="28">
        <v>0.67435701388888891</v>
      </c>
      <c r="C739" s="4">
        <v>3.2000000000000001E-2</v>
      </c>
      <c r="D739" s="4">
        <v>5.0000000000000001E-3</v>
      </c>
      <c r="E739" s="4" t="s">
        <v>155</v>
      </c>
      <c r="F739" s="4">
        <v>50</v>
      </c>
      <c r="G739" s="4">
        <v>1.4</v>
      </c>
      <c r="H739" s="4">
        <v>33.5</v>
      </c>
      <c r="I739" s="4">
        <v>65.099999999999994</v>
      </c>
      <c r="K739" s="4">
        <v>20.5</v>
      </c>
      <c r="L739" s="4">
        <v>1</v>
      </c>
      <c r="M739" s="4">
        <v>3.2099999999999997E-2</v>
      </c>
      <c r="N739" s="4">
        <v>5.0000000000000001E-3</v>
      </c>
      <c r="O739" s="4">
        <v>1.4</v>
      </c>
      <c r="P739" s="4">
        <v>33.5</v>
      </c>
      <c r="Q739" s="4">
        <v>34.9</v>
      </c>
      <c r="R739" s="4">
        <v>1.1223000000000001</v>
      </c>
      <c r="S739" s="4">
        <v>26.8553</v>
      </c>
      <c r="T739" s="4">
        <v>28</v>
      </c>
      <c r="U739" s="4">
        <v>65.056200000000004</v>
      </c>
      <c r="X739" s="4">
        <v>0</v>
      </c>
      <c r="Y739" s="4">
        <v>20.5</v>
      </c>
      <c r="Z739" s="4" t="s">
        <v>377</v>
      </c>
      <c r="AA739" s="4">
        <v>0</v>
      </c>
      <c r="AB739" s="4">
        <v>11.9</v>
      </c>
      <c r="AC739" s="4">
        <v>854</v>
      </c>
      <c r="AD739" s="4">
        <v>871</v>
      </c>
      <c r="AE739" s="4">
        <v>851</v>
      </c>
      <c r="AF739" s="4">
        <v>88</v>
      </c>
      <c r="AG739" s="4">
        <v>22.36</v>
      </c>
      <c r="AH739" s="4">
        <v>0.51</v>
      </c>
      <c r="AI739" s="4">
        <v>977</v>
      </c>
      <c r="AJ739" s="4">
        <v>-1</v>
      </c>
      <c r="AK739" s="4">
        <v>0</v>
      </c>
      <c r="AL739" s="4">
        <v>22</v>
      </c>
      <c r="AM739" s="4">
        <v>190</v>
      </c>
      <c r="AN739" s="4">
        <v>189.6</v>
      </c>
      <c r="AO739" s="4">
        <v>2.2999999999999998</v>
      </c>
      <c r="AP739" s="4">
        <v>195</v>
      </c>
      <c r="AQ739" s="4" t="s">
        <v>155</v>
      </c>
      <c r="AR739" s="4">
        <v>2</v>
      </c>
      <c r="AS739" s="5">
        <v>0.88226851851851851</v>
      </c>
      <c r="AT739" s="4">
        <v>47.159354999999998</v>
      </c>
      <c r="AU739" s="4">
        <v>-88.489879000000002</v>
      </c>
      <c r="AV739" s="4">
        <v>312.89999999999998</v>
      </c>
      <c r="AW739" s="4">
        <v>0</v>
      </c>
      <c r="AX739" s="4">
        <v>12</v>
      </c>
      <c r="AY739" s="4">
        <v>8</v>
      </c>
      <c r="AZ739" s="4" t="s">
        <v>417</v>
      </c>
      <c r="BA739" s="4">
        <v>1.2</v>
      </c>
      <c r="BB739" s="4">
        <v>1.6</v>
      </c>
      <c r="BC739" s="4">
        <v>2.1</v>
      </c>
      <c r="BD739" s="4">
        <v>14.063000000000001</v>
      </c>
      <c r="BE739" s="4">
        <v>450</v>
      </c>
      <c r="BF739" s="4">
        <v>32</v>
      </c>
      <c r="BG739" s="4">
        <v>0.51300000000000001</v>
      </c>
      <c r="BH739" s="4">
        <v>0</v>
      </c>
      <c r="BI739" s="4">
        <v>0</v>
      </c>
      <c r="BJ739" s="4">
        <v>0</v>
      </c>
      <c r="BK739" s="4">
        <v>0</v>
      </c>
      <c r="BL739" s="4">
        <v>0</v>
      </c>
      <c r="BM739" s="4">
        <v>0</v>
      </c>
      <c r="BN739" s="4">
        <v>0</v>
      </c>
      <c r="BO739" s="4">
        <v>0</v>
      </c>
      <c r="BP739" s="4">
        <v>0</v>
      </c>
      <c r="BQ739" s="4">
        <v>0</v>
      </c>
      <c r="BR739" s="4">
        <v>0</v>
      </c>
      <c r="BT739" s="4">
        <v>0</v>
      </c>
      <c r="BU739" s="4">
        <v>-2.2102E-2</v>
      </c>
      <c r="BV739" s="4">
        <v>-5</v>
      </c>
      <c r="BW739" s="4">
        <v>0.59089800000000003</v>
      </c>
      <c r="BX739" s="4">
        <v>-0.54011799999999999</v>
      </c>
      <c r="BY739" s="4">
        <v>11.93614</v>
      </c>
    </row>
    <row r="740" spans="1:77">
      <c r="A740" s="2">
        <v>42438</v>
      </c>
      <c r="B740" s="28">
        <v>0.67436858796296295</v>
      </c>
      <c r="C740" s="4">
        <v>0.03</v>
      </c>
      <c r="D740" s="4">
        <v>5.0000000000000001E-3</v>
      </c>
      <c r="E740" s="4" t="s">
        <v>155</v>
      </c>
      <c r="F740" s="4">
        <v>50</v>
      </c>
      <c r="G740" s="4">
        <v>1.4</v>
      </c>
      <c r="H740" s="4">
        <v>33.5</v>
      </c>
      <c r="I740" s="4">
        <v>65.099999999999994</v>
      </c>
      <c r="K740" s="4">
        <v>20.5</v>
      </c>
      <c r="L740" s="4">
        <v>1</v>
      </c>
      <c r="M740" s="4">
        <v>0.03</v>
      </c>
      <c r="N740" s="4">
        <v>5.0000000000000001E-3</v>
      </c>
      <c r="O740" s="4">
        <v>1.4</v>
      </c>
      <c r="P740" s="4">
        <v>33.5</v>
      </c>
      <c r="Q740" s="4">
        <v>34.9</v>
      </c>
      <c r="R740" s="4">
        <v>1.1223000000000001</v>
      </c>
      <c r="S740" s="4">
        <v>26.8553</v>
      </c>
      <c r="T740" s="4">
        <v>28</v>
      </c>
      <c r="U740" s="4">
        <v>65.057699999999997</v>
      </c>
      <c r="X740" s="4">
        <v>0</v>
      </c>
      <c r="Y740" s="4">
        <v>20.5</v>
      </c>
      <c r="Z740" s="4" t="s">
        <v>377</v>
      </c>
      <c r="AA740" s="4">
        <v>0</v>
      </c>
      <c r="AB740" s="4">
        <v>11.9</v>
      </c>
      <c r="AC740" s="4">
        <v>855</v>
      </c>
      <c r="AD740" s="4">
        <v>871</v>
      </c>
      <c r="AE740" s="4">
        <v>852</v>
      </c>
      <c r="AF740" s="4">
        <v>88</v>
      </c>
      <c r="AG740" s="4">
        <v>22.36</v>
      </c>
      <c r="AH740" s="4">
        <v>0.51</v>
      </c>
      <c r="AI740" s="4">
        <v>977</v>
      </c>
      <c r="AJ740" s="4">
        <v>-1</v>
      </c>
      <c r="AK740" s="4">
        <v>0</v>
      </c>
      <c r="AL740" s="4">
        <v>22</v>
      </c>
      <c r="AM740" s="4">
        <v>190</v>
      </c>
      <c r="AN740" s="4">
        <v>189.4</v>
      </c>
      <c r="AO740" s="4">
        <v>2.2000000000000002</v>
      </c>
      <c r="AP740" s="4">
        <v>195</v>
      </c>
      <c r="AQ740" s="4" t="s">
        <v>155</v>
      </c>
      <c r="AR740" s="4">
        <v>2</v>
      </c>
      <c r="AS740" s="5">
        <v>0.88228009259259255</v>
      </c>
      <c r="AT740" s="4">
        <v>47.159356000000002</v>
      </c>
      <c r="AU740" s="4">
        <v>-88.489877000000007</v>
      </c>
      <c r="AV740" s="4">
        <v>312.8</v>
      </c>
      <c r="AW740" s="4">
        <v>0</v>
      </c>
      <c r="AX740" s="4">
        <v>12</v>
      </c>
      <c r="AY740" s="4">
        <v>8</v>
      </c>
      <c r="AZ740" s="4" t="s">
        <v>417</v>
      </c>
      <c r="BA740" s="4">
        <v>1.2</v>
      </c>
      <c r="BB740" s="4">
        <v>1.6</v>
      </c>
      <c r="BC740" s="4">
        <v>2.1</v>
      </c>
      <c r="BD740" s="4">
        <v>14.063000000000001</v>
      </c>
      <c r="BE740" s="4">
        <v>450</v>
      </c>
      <c r="BF740" s="4">
        <v>32</v>
      </c>
      <c r="BG740" s="4">
        <v>0.51300000000000001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0</v>
      </c>
      <c r="BP740" s="4">
        <v>0</v>
      </c>
      <c r="BQ740" s="4">
        <v>0</v>
      </c>
      <c r="BR740" s="4">
        <v>0</v>
      </c>
      <c r="BT740" s="4">
        <v>0</v>
      </c>
      <c r="BU740" s="4">
        <v>-2.1898000000000001E-2</v>
      </c>
      <c r="BV740" s="4">
        <v>-5</v>
      </c>
      <c r="BW740" s="4">
        <v>0.59110200000000002</v>
      </c>
      <c r="BX740" s="4">
        <v>-0.53513299999999997</v>
      </c>
      <c r="BY740" s="4">
        <v>11.94026</v>
      </c>
    </row>
    <row r="741" spans="1:77">
      <c r="A741" s="2">
        <v>42438</v>
      </c>
      <c r="B741" s="28">
        <v>0.67438016203703699</v>
      </c>
      <c r="C741" s="4">
        <v>0.03</v>
      </c>
      <c r="D741" s="4">
        <v>5.0000000000000001E-3</v>
      </c>
      <c r="E741" s="4" t="s">
        <v>155</v>
      </c>
      <c r="F741" s="4">
        <v>50</v>
      </c>
      <c r="G741" s="4">
        <v>1.4</v>
      </c>
      <c r="H741" s="4">
        <v>33.5</v>
      </c>
      <c r="I741" s="4">
        <v>65.099999999999994</v>
      </c>
      <c r="K741" s="4">
        <v>20.5</v>
      </c>
      <c r="L741" s="4">
        <v>1</v>
      </c>
      <c r="M741" s="4">
        <v>0.03</v>
      </c>
      <c r="N741" s="4">
        <v>5.0000000000000001E-3</v>
      </c>
      <c r="O741" s="4">
        <v>1.4123000000000001</v>
      </c>
      <c r="P741" s="4">
        <v>33.5</v>
      </c>
      <c r="Q741" s="4">
        <v>34.9</v>
      </c>
      <c r="R741" s="4">
        <v>1.1322000000000001</v>
      </c>
      <c r="S741" s="4">
        <v>26.8553</v>
      </c>
      <c r="T741" s="4">
        <v>28</v>
      </c>
      <c r="U741" s="4">
        <v>65.112099999999998</v>
      </c>
      <c r="X741" s="4">
        <v>0</v>
      </c>
      <c r="Y741" s="4">
        <v>20.5</v>
      </c>
      <c r="Z741" s="4" t="s">
        <v>377</v>
      </c>
      <c r="AA741" s="4">
        <v>0</v>
      </c>
      <c r="AB741" s="4">
        <v>11.9</v>
      </c>
      <c r="AC741" s="4">
        <v>855</v>
      </c>
      <c r="AD741" s="4">
        <v>870</v>
      </c>
      <c r="AE741" s="4">
        <v>852</v>
      </c>
      <c r="AF741" s="4">
        <v>88</v>
      </c>
      <c r="AG741" s="4">
        <v>22.36</v>
      </c>
      <c r="AH741" s="4">
        <v>0.51</v>
      </c>
      <c r="AI741" s="4">
        <v>977</v>
      </c>
      <c r="AJ741" s="4">
        <v>-1</v>
      </c>
      <c r="AK741" s="4">
        <v>0</v>
      </c>
      <c r="AL741" s="4">
        <v>22</v>
      </c>
      <c r="AM741" s="4">
        <v>190.6</v>
      </c>
      <c r="AN741" s="4">
        <v>189</v>
      </c>
      <c r="AO741" s="4">
        <v>2.2000000000000002</v>
      </c>
      <c r="AP741" s="4">
        <v>195</v>
      </c>
      <c r="AQ741" s="4" t="s">
        <v>155</v>
      </c>
      <c r="AR741" s="4">
        <v>2</v>
      </c>
      <c r="AS741" s="5">
        <v>0.8822916666666667</v>
      </c>
      <c r="AT741" s="4">
        <v>47.159357</v>
      </c>
      <c r="AU741" s="4">
        <v>-88.489875999999995</v>
      </c>
      <c r="AV741" s="4">
        <v>312.8</v>
      </c>
      <c r="AW741" s="4">
        <v>0</v>
      </c>
      <c r="AX741" s="4">
        <v>12</v>
      </c>
      <c r="AY741" s="4">
        <v>8</v>
      </c>
      <c r="AZ741" s="4" t="s">
        <v>417</v>
      </c>
      <c r="BA741" s="4">
        <v>1.2</v>
      </c>
      <c r="BB741" s="4">
        <v>1.6</v>
      </c>
      <c r="BC741" s="4">
        <v>2.1</v>
      </c>
      <c r="BD741" s="4">
        <v>14.063000000000001</v>
      </c>
      <c r="BE741" s="4">
        <v>450</v>
      </c>
      <c r="BF741" s="4">
        <v>32</v>
      </c>
      <c r="BG741" s="4">
        <v>0.51300000000000001</v>
      </c>
      <c r="BH741" s="4">
        <v>0</v>
      </c>
      <c r="BI741" s="4">
        <v>0</v>
      </c>
      <c r="BJ741" s="4">
        <v>0</v>
      </c>
      <c r="BK741" s="4">
        <v>0</v>
      </c>
      <c r="BL741" s="4">
        <v>0</v>
      </c>
      <c r="BM741" s="4">
        <v>0</v>
      </c>
      <c r="BN741" s="4">
        <v>0</v>
      </c>
      <c r="BO741" s="4">
        <v>0</v>
      </c>
      <c r="BP741" s="4">
        <v>0</v>
      </c>
      <c r="BQ741" s="4">
        <v>0</v>
      </c>
      <c r="BR741" s="4">
        <v>0</v>
      </c>
      <c r="BT741" s="4">
        <v>0</v>
      </c>
      <c r="BU741" s="4">
        <v>-2.0448999999999998E-2</v>
      </c>
      <c r="BV741" s="4">
        <v>-5</v>
      </c>
      <c r="BW741" s="4">
        <v>0.59199999999999997</v>
      </c>
      <c r="BX741" s="4">
        <v>-0.49972299999999997</v>
      </c>
      <c r="BY741" s="4">
        <v>11.958399999999999</v>
      </c>
    </row>
    <row r="742" spans="1:77">
      <c r="A742" s="2">
        <v>42438</v>
      </c>
      <c r="B742" s="28">
        <v>0.67439173611111114</v>
      </c>
      <c r="C742" s="4">
        <v>0.03</v>
      </c>
      <c r="D742" s="4">
        <v>5.0000000000000001E-3</v>
      </c>
      <c r="E742" s="4" t="s">
        <v>155</v>
      </c>
      <c r="F742" s="4">
        <v>50</v>
      </c>
      <c r="G742" s="4">
        <v>1.5</v>
      </c>
      <c r="H742" s="4">
        <v>33.4</v>
      </c>
      <c r="I742" s="4">
        <v>60.1</v>
      </c>
      <c r="K742" s="4">
        <v>20.5</v>
      </c>
      <c r="L742" s="4">
        <v>1</v>
      </c>
      <c r="M742" s="4">
        <v>0.03</v>
      </c>
      <c r="N742" s="4">
        <v>5.0000000000000001E-3</v>
      </c>
      <c r="O742" s="4">
        <v>1.4881</v>
      </c>
      <c r="P742" s="4">
        <v>33.4</v>
      </c>
      <c r="Q742" s="4">
        <v>34.9</v>
      </c>
      <c r="R742" s="4">
        <v>1.1929000000000001</v>
      </c>
      <c r="S742" s="4">
        <v>26.775099999999998</v>
      </c>
      <c r="T742" s="4">
        <v>28</v>
      </c>
      <c r="U742" s="4">
        <v>60.112099999999998</v>
      </c>
      <c r="X742" s="4">
        <v>0</v>
      </c>
      <c r="Y742" s="4">
        <v>20.5</v>
      </c>
      <c r="Z742" s="4" t="s">
        <v>377</v>
      </c>
      <c r="AA742" s="4">
        <v>0</v>
      </c>
      <c r="AB742" s="4">
        <v>11.9</v>
      </c>
      <c r="AC742" s="4">
        <v>855</v>
      </c>
      <c r="AD742" s="4">
        <v>869</v>
      </c>
      <c r="AE742" s="4">
        <v>852</v>
      </c>
      <c r="AF742" s="4">
        <v>88</v>
      </c>
      <c r="AG742" s="4">
        <v>22.36</v>
      </c>
      <c r="AH742" s="4">
        <v>0.51</v>
      </c>
      <c r="AI742" s="4">
        <v>977</v>
      </c>
      <c r="AJ742" s="4">
        <v>-1</v>
      </c>
      <c r="AK742" s="4">
        <v>0</v>
      </c>
      <c r="AL742" s="4">
        <v>22</v>
      </c>
      <c r="AM742" s="4">
        <v>190.4</v>
      </c>
      <c r="AN742" s="4">
        <v>188.4</v>
      </c>
      <c r="AO742" s="4">
        <v>2.2000000000000002</v>
      </c>
      <c r="AP742" s="4">
        <v>195</v>
      </c>
      <c r="AQ742" s="4" t="s">
        <v>155</v>
      </c>
      <c r="AR742" s="4">
        <v>2</v>
      </c>
      <c r="AS742" s="5">
        <v>0.88230324074074085</v>
      </c>
      <c r="AT742" s="4">
        <v>47.159357</v>
      </c>
      <c r="AU742" s="4">
        <v>-88.489874</v>
      </c>
      <c r="AV742" s="4">
        <v>312.8</v>
      </c>
      <c r="AW742" s="4">
        <v>0</v>
      </c>
      <c r="AX742" s="4">
        <v>12</v>
      </c>
      <c r="AY742" s="4">
        <v>7</v>
      </c>
      <c r="AZ742" s="4" t="s">
        <v>415</v>
      </c>
      <c r="BA742" s="4">
        <v>1.2</v>
      </c>
      <c r="BB742" s="4">
        <v>1.6</v>
      </c>
      <c r="BC742" s="4">
        <v>2.1</v>
      </c>
      <c r="BD742" s="4">
        <v>14.063000000000001</v>
      </c>
      <c r="BE742" s="4">
        <v>450</v>
      </c>
      <c r="BF742" s="4">
        <v>32</v>
      </c>
      <c r="BG742" s="4">
        <v>0.51300000000000001</v>
      </c>
      <c r="BH742" s="4">
        <v>0</v>
      </c>
      <c r="BI742" s="4">
        <v>0</v>
      </c>
      <c r="BJ742" s="4">
        <v>0</v>
      </c>
      <c r="BK742" s="4">
        <v>0</v>
      </c>
      <c r="BL742" s="4">
        <v>0</v>
      </c>
      <c r="BM742" s="4">
        <v>0</v>
      </c>
      <c r="BN742" s="4">
        <v>0</v>
      </c>
      <c r="BO742" s="4">
        <v>0</v>
      </c>
      <c r="BP742" s="4">
        <v>0</v>
      </c>
      <c r="BQ742" s="4">
        <v>0</v>
      </c>
      <c r="BR742" s="4">
        <v>0</v>
      </c>
      <c r="BT742" s="4">
        <v>0</v>
      </c>
      <c r="BU742" s="4">
        <v>-2.0551E-2</v>
      </c>
      <c r="BV742" s="4">
        <v>-5</v>
      </c>
      <c r="BW742" s="4">
        <v>0.59199999999999997</v>
      </c>
      <c r="BX742" s="4">
        <v>-0.50221499999999997</v>
      </c>
      <c r="BY742" s="4">
        <v>11.958399999999999</v>
      </c>
    </row>
    <row r="743" spans="1:77">
      <c r="A743" s="2">
        <v>42438</v>
      </c>
      <c r="B743" s="28">
        <v>0.67440331018518529</v>
      </c>
      <c r="C743" s="4">
        <v>0.03</v>
      </c>
      <c r="D743" s="4">
        <v>5.0000000000000001E-3</v>
      </c>
      <c r="E743" s="4" t="s">
        <v>155</v>
      </c>
      <c r="F743" s="4">
        <v>50</v>
      </c>
      <c r="G743" s="4">
        <v>1.4</v>
      </c>
      <c r="H743" s="4">
        <v>33.4</v>
      </c>
      <c r="I743" s="4">
        <v>64</v>
      </c>
      <c r="K743" s="4">
        <v>20.5</v>
      </c>
      <c r="L743" s="4">
        <v>1</v>
      </c>
      <c r="M743" s="4">
        <v>0.03</v>
      </c>
      <c r="N743" s="4">
        <v>5.0000000000000001E-3</v>
      </c>
      <c r="O743" s="4">
        <v>1.4</v>
      </c>
      <c r="P743" s="4">
        <v>33.4</v>
      </c>
      <c r="Q743" s="4">
        <v>34.799999999999997</v>
      </c>
      <c r="R743" s="4">
        <v>1.1223000000000001</v>
      </c>
      <c r="S743" s="4">
        <v>26.775099999999998</v>
      </c>
      <c r="T743" s="4">
        <v>27.9</v>
      </c>
      <c r="U743" s="4">
        <v>63.978200000000001</v>
      </c>
      <c r="X743" s="4">
        <v>0</v>
      </c>
      <c r="Y743" s="4">
        <v>20.5</v>
      </c>
      <c r="Z743" s="4" t="s">
        <v>377</v>
      </c>
      <c r="AA743" s="4">
        <v>0</v>
      </c>
      <c r="AB743" s="4">
        <v>12</v>
      </c>
      <c r="AC743" s="4">
        <v>854</v>
      </c>
      <c r="AD743" s="4">
        <v>869</v>
      </c>
      <c r="AE743" s="4">
        <v>851</v>
      </c>
      <c r="AF743" s="4">
        <v>88</v>
      </c>
      <c r="AG743" s="4">
        <v>22.36</v>
      </c>
      <c r="AH743" s="4">
        <v>0.51</v>
      </c>
      <c r="AI743" s="4">
        <v>977</v>
      </c>
      <c r="AJ743" s="4">
        <v>-1</v>
      </c>
      <c r="AK743" s="4">
        <v>0</v>
      </c>
      <c r="AL743" s="4">
        <v>22</v>
      </c>
      <c r="AM743" s="4">
        <v>190.6</v>
      </c>
      <c r="AN743" s="4">
        <v>188.6</v>
      </c>
      <c r="AO743" s="4">
        <v>2.2999999999999998</v>
      </c>
      <c r="AP743" s="4">
        <v>195</v>
      </c>
      <c r="AQ743" s="4" t="s">
        <v>155</v>
      </c>
      <c r="AR743" s="4">
        <v>2</v>
      </c>
      <c r="AS743" s="5">
        <v>0.88231481481481477</v>
      </c>
      <c r="AT743" s="4">
        <v>47.159357</v>
      </c>
      <c r="AU743" s="4">
        <v>-88.489872000000005</v>
      </c>
      <c r="AV743" s="4">
        <v>312.8</v>
      </c>
      <c r="AW743" s="4">
        <v>0</v>
      </c>
      <c r="AX743" s="4">
        <v>12</v>
      </c>
      <c r="AY743" s="4">
        <v>7</v>
      </c>
      <c r="AZ743" s="4" t="s">
        <v>415</v>
      </c>
      <c r="BA743" s="4">
        <v>1.2</v>
      </c>
      <c r="BB743" s="4">
        <v>1.6</v>
      </c>
      <c r="BC743" s="4">
        <v>2.1</v>
      </c>
      <c r="BD743" s="4">
        <v>14.063000000000001</v>
      </c>
      <c r="BE743" s="4">
        <v>450</v>
      </c>
      <c r="BF743" s="4">
        <v>32</v>
      </c>
      <c r="BG743" s="4">
        <v>0.51300000000000001</v>
      </c>
      <c r="BH743" s="4">
        <v>0</v>
      </c>
      <c r="BI743" s="4">
        <v>0</v>
      </c>
      <c r="BJ743" s="4">
        <v>0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T743" s="4">
        <v>0</v>
      </c>
      <c r="BU743" s="4">
        <v>-1.9897999999999999E-2</v>
      </c>
      <c r="BV743" s="4">
        <v>-5</v>
      </c>
      <c r="BW743" s="4">
        <v>0.59310200000000002</v>
      </c>
      <c r="BX743" s="4">
        <v>-0.48625699999999999</v>
      </c>
      <c r="BY743" s="4">
        <v>11.98066</v>
      </c>
    </row>
    <row r="744" spans="1:77">
      <c r="A744" s="2">
        <v>42438</v>
      </c>
      <c r="B744" s="28">
        <v>0.67441488425925922</v>
      </c>
      <c r="C744" s="4">
        <v>0.03</v>
      </c>
      <c r="D744" s="4">
        <v>5.0000000000000001E-3</v>
      </c>
      <c r="E744" s="4" t="s">
        <v>155</v>
      </c>
      <c r="F744" s="4">
        <v>50</v>
      </c>
      <c r="G744" s="4">
        <v>1.4</v>
      </c>
      <c r="H744" s="4">
        <v>33.4</v>
      </c>
      <c r="I744" s="4">
        <v>60.1</v>
      </c>
      <c r="K744" s="4">
        <v>20.5</v>
      </c>
      <c r="L744" s="4">
        <v>1</v>
      </c>
      <c r="M744" s="4">
        <v>0.03</v>
      </c>
      <c r="N744" s="4">
        <v>5.0000000000000001E-3</v>
      </c>
      <c r="O744" s="4">
        <v>1.4</v>
      </c>
      <c r="P744" s="4">
        <v>33.4</v>
      </c>
      <c r="Q744" s="4">
        <v>34.799999999999997</v>
      </c>
      <c r="R744" s="4">
        <v>1.1223000000000001</v>
      </c>
      <c r="S744" s="4">
        <v>26.775099999999998</v>
      </c>
      <c r="T744" s="4">
        <v>27.9</v>
      </c>
      <c r="U744" s="4">
        <v>60.090299999999999</v>
      </c>
      <c r="X744" s="4">
        <v>0</v>
      </c>
      <c r="Y744" s="4">
        <v>20.5</v>
      </c>
      <c r="Z744" s="4" t="s">
        <v>377</v>
      </c>
      <c r="AA744" s="4">
        <v>0</v>
      </c>
      <c r="AB744" s="4">
        <v>11.9</v>
      </c>
      <c r="AC744" s="4">
        <v>854</v>
      </c>
      <c r="AD744" s="4">
        <v>870</v>
      </c>
      <c r="AE744" s="4">
        <v>851</v>
      </c>
      <c r="AF744" s="4">
        <v>88</v>
      </c>
      <c r="AG744" s="4">
        <v>22.36</v>
      </c>
      <c r="AH744" s="4">
        <v>0.51</v>
      </c>
      <c r="AI744" s="4">
        <v>977</v>
      </c>
      <c r="AJ744" s="4">
        <v>-1</v>
      </c>
      <c r="AK744" s="4">
        <v>0</v>
      </c>
      <c r="AL744" s="4">
        <v>22</v>
      </c>
      <c r="AM744" s="4">
        <v>191</v>
      </c>
      <c r="AN744" s="4">
        <v>189</v>
      </c>
      <c r="AO744" s="4">
        <v>2.2999999999999998</v>
      </c>
      <c r="AP744" s="4">
        <v>195</v>
      </c>
      <c r="AQ744" s="4" t="s">
        <v>155</v>
      </c>
      <c r="AR744" s="4">
        <v>2</v>
      </c>
      <c r="AS744" s="5">
        <v>0.88232638888888892</v>
      </c>
      <c r="AT744" s="4">
        <v>47.159367000000003</v>
      </c>
      <c r="AU744" s="4">
        <v>-88.489827000000005</v>
      </c>
      <c r="AV744" s="4">
        <v>312.8</v>
      </c>
      <c r="AW744" s="4">
        <v>0</v>
      </c>
      <c r="AX744" s="4">
        <v>12</v>
      </c>
      <c r="AY744" s="4">
        <v>7</v>
      </c>
      <c r="AZ744" s="4" t="s">
        <v>415</v>
      </c>
      <c r="BA744" s="4">
        <v>1.2</v>
      </c>
      <c r="BB744" s="4">
        <v>1.6</v>
      </c>
      <c r="BC744" s="4">
        <v>2.1</v>
      </c>
      <c r="BD744" s="4">
        <v>14.063000000000001</v>
      </c>
      <c r="BE744" s="4">
        <v>450</v>
      </c>
      <c r="BF744" s="4">
        <v>32</v>
      </c>
      <c r="BG744" s="4">
        <v>0.51300000000000001</v>
      </c>
      <c r="BH744" s="4">
        <v>0</v>
      </c>
      <c r="BI744" s="4">
        <v>0</v>
      </c>
      <c r="BJ744" s="4">
        <v>0</v>
      </c>
      <c r="BK744" s="4">
        <v>0</v>
      </c>
      <c r="BL744" s="4">
        <v>0</v>
      </c>
      <c r="BM744" s="4">
        <v>0</v>
      </c>
      <c r="BN744" s="4">
        <v>0</v>
      </c>
      <c r="BO744" s="4">
        <v>0</v>
      </c>
      <c r="BP744" s="4">
        <v>0</v>
      </c>
      <c r="BQ744" s="4">
        <v>0</v>
      </c>
      <c r="BR744" s="4">
        <v>0</v>
      </c>
      <c r="BT744" s="4">
        <v>0</v>
      </c>
      <c r="BU744" s="4">
        <v>-2.0653000000000001E-2</v>
      </c>
      <c r="BV744" s="4">
        <v>-5</v>
      </c>
      <c r="BW744" s="4">
        <v>0.59289800000000004</v>
      </c>
      <c r="BX744" s="4">
        <v>-0.50470700000000002</v>
      </c>
      <c r="BY744" s="4">
        <v>11.97654</v>
      </c>
    </row>
    <row r="745" spans="1:77">
      <c r="A745" s="2">
        <v>42438</v>
      </c>
      <c r="B745" s="28">
        <v>0.67442645833333337</v>
      </c>
      <c r="C745" s="4">
        <v>0.03</v>
      </c>
      <c r="D745" s="4">
        <v>5.0000000000000001E-3</v>
      </c>
      <c r="E745" s="4" t="s">
        <v>155</v>
      </c>
      <c r="F745" s="4">
        <v>50</v>
      </c>
      <c r="G745" s="4">
        <v>1.4</v>
      </c>
      <c r="H745" s="4">
        <v>33.4</v>
      </c>
      <c r="I745" s="4">
        <v>60.1</v>
      </c>
      <c r="K745" s="4">
        <v>20.5</v>
      </c>
      <c r="L745" s="4">
        <v>1</v>
      </c>
      <c r="M745" s="4">
        <v>0.03</v>
      </c>
      <c r="N745" s="4">
        <v>5.0000000000000001E-3</v>
      </c>
      <c r="O745" s="4">
        <v>1.4</v>
      </c>
      <c r="P745" s="4">
        <v>33.4</v>
      </c>
      <c r="Q745" s="4">
        <v>34.799999999999997</v>
      </c>
      <c r="R745" s="4">
        <v>1.1223000000000001</v>
      </c>
      <c r="S745" s="4">
        <v>26.775099999999998</v>
      </c>
      <c r="T745" s="4">
        <v>27.9</v>
      </c>
      <c r="U745" s="4">
        <v>60.074100000000001</v>
      </c>
      <c r="X745" s="4">
        <v>0</v>
      </c>
      <c r="Y745" s="4">
        <v>20.5</v>
      </c>
      <c r="Z745" s="4" t="s">
        <v>377</v>
      </c>
      <c r="AA745" s="4">
        <v>0</v>
      </c>
      <c r="AB745" s="4">
        <v>11.9</v>
      </c>
      <c r="AC745" s="4">
        <v>854</v>
      </c>
      <c r="AD745" s="4">
        <v>871</v>
      </c>
      <c r="AE745" s="4">
        <v>851</v>
      </c>
      <c r="AF745" s="4">
        <v>88</v>
      </c>
      <c r="AG745" s="4">
        <v>22.36</v>
      </c>
      <c r="AH745" s="4">
        <v>0.51</v>
      </c>
      <c r="AI745" s="4">
        <v>977</v>
      </c>
      <c r="AJ745" s="4">
        <v>-1</v>
      </c>
      <c r="AK745" s="4">
        <v>0</v>
      </c>
      <c r="AL745" s="4">
        <v>22</v>
      </c>
      <c r="AM745" s="4">
        <v>191</v>
      </c>
      <c r="AN745" s="4">
        <v>189</v>
      </c>
      <c r="AO745" s="4">
        <v>2.2999999999999998</v>
      </c>
      <c r="AP745" s="4">
        <v>195</v>
      </c>
      <c r="AQ745" s="4" t="s">
        <v>155</v>
      </c>
      <c r="AR745" s="4">
        <v>2</v>
      </c>
      <c r="AS745" s="5">
        <v>0.88233796296296296</v>
      </c>
      <c r="AT745" s="4">
        <v>47.159371999999998</v>
      </c>
      <c r="AU745" s="4">
        <v>-88.489801999999997</v>
      </c>
      <c r="AV745" s="4">
        <v>312.89999999999998</v>
      </c>
      <c r="AW745" s="4">
        <v>0</v>
      </c>
      <c r="AX745" s="4">
        <v>12</v>
      </c>
      <c r="AY745" s="4">
        <v>7</v>
      </c>
      <c r="AZ745" s="4" t="s">
        <v>415</v>
      </c>
      <c r="BA745" s="4">
        <v>1.2</v>
      </c>
      <c r="BB745" s="4">
        <v>1.6</v>
      </c>
      <c r="BC745" s="4">
        <v>2.1</v>
      </c>
      <c r="BD745" s="4">
        <v>14.063000000000001</v>
      </c>
      <c r="BE745" s="4">
        <v>450</v>
      </c>
      <c r="BF745" s="4">
        <v>32</v>
      </c>
      <c r="BG745" s="4">
        <v>0.51300000000000001</v>
      </c>
      <c r="BH745" s="4">
        <v>0</v>
      </c>
      <c r="BI745" s="4">
        <v>0</v>
      </c>
      <c r="BJ745" s="4">
        <v>0</v>
      </c>
      <c r="BK745" s="4">
        <v>0</v>
      </c>
      <c r="BL745" s="4">
        <v>0</v>
      </c>
      <c r="BM745" s="4">
        <v>0</v>
      </c>
      <c r="BN745" s="4">
        <v>0</v>
      </c>
      <c r="BO745" s="4">
        <v>0</v>
      </c>
      <c r="BP745" s="4">
        <v>0</v>
      </c>
      <c r="BQ745" s="4">
        <v>0</v>
      </c>
      <c r="BR745" s="4">
        <v>0</v>
      </c>
      <c r="BT745" s="4">
        <v>0</v>
      </c>
      <c r="BU745" s="4">
        <v>-2.0898E-2</v>
      </c>
      <c r="BV745" s="4">
        <v>-5</v>
      </c>
      <c r="BW745" s="4">
        <v>0.59310200000000002</v>
      </c>
      <c r="BX745" s="4">
        <v>-0.51069500000000001</v>
      </c>
      <c r="BY745" s="4">
        <v>11.98066</v>
      </c>
    </row>
    <row r="746" spans="1:77">
      <c r="A746" s="2">
        <v>42438</v>
      </c>
      <c r="B746" s="28">
        <v>0.67443803240740741</v>
      </c>
      <c r="C746" s="4">
        <v>0.03</v>
      </c>
      <c r="D746" s="4">
        <v>5.0000000000000001E-3</v>
      </c>
      <c r="E746" s="4" t="s">
        <v>155</v>
      </c>
      <c r="F746" s="4">
        <v>50</v>
      </c>
      <c r="G746" s="4">
        <v>1.5</v>
      </c>
      <c r="H746" s="4">
        <v>33.299999999999997</v>
      </c>
      <c r="I746" s="4">
        <v>62.1</v>
      </c>
      <c r="K746" s="4">
        <v>20.5</v>
      </c>
      <c r="L746" s="4">
        <v>1</v>
      </c>
      <c r="M746" s="4">
        <v>0.03</v>
      </c>
      <c r="N746" s="4">
        <v>5.0000000000000001E-3</v>
      </c>
      <c r="O746" s="4">
        <v>1.5390999999999999</v>
      </c>
      <c r="P746" s="4">
        <v>33.299999999999997</v>
      </c>
      <c r="Q746" s="4">
        <v>34.799999999999997</v>
      </c>
      <c r="R746" s="4">
        <v>1.2338</v>
      </c>
      <c r="S746" s="4">
        <v>26.695</v>
      </c>
      <c r="T746" s="4">
        <v>27.9</v>
      </c>
      <c r="U746" s="4">
        <v>62.075800000000001</v>
      </c>
      <c r="X746" s="4">
        <v>0</v>
      </c>
      <c r="Y746" s="4">
        <v>20.5</v>
      </c>
      <c r="Z746" s="4" t="s">
        <v>377</v>
      </c>
      <c r="AA746" s="4">
        <v>0</v>
      </c>
      <c r="AB746" s="4">
        <v>12</v>
      </c>
      <c r="AC746" s="4">
        <v>854</v>
      </c>
      <c r="AD746" s="4">
        <v>872</v>
      </c>
      <c r="AE746" s="4">
        <v>852</v>
      </c>
      <c r="AF746" s="4">
        <v>88</v>
      </c>
      <c r="AG746" s="4">
        <v>22.36</v>
      </c>
      <c r="AH746" s="4">
        <v>0.51</v>
      </c>
      <c r="AI746" s="4">
        <v>977</v>
      </c>
      <c r="AJ746" s="4">
        <v>-1</v>
      </c>
      <c r="AK746" s="4">
        <v>0</v>
      </c>
      <c r="AL746" s="4">
        <v>22</v>
      </c>
      <c r="AM746" s="4">
        <v>191</v>
      </c>
      <c r="AN746" s="4">
        <v>189</v>
      </c>
      <c r="AO746" s="4">
        <v>2.4</v>
      </c>
      <c r="AP746" s="4">
        <v>195</v>
      </c>
      <c r="AQ746" s="4" t="s">
        <v>155</v>
      </c>
      <c r="AR746" s="4">
        <v>2</v>
      </c>
      <c r="AS746" s="5">
        <v>0.882349537037037</v>
      </c>
      <c r="AT746" s="4">
        <v>47.159371999999998</v>
      </c>
      <c r="AU746" s="4">
        <v>-88.489801999999997</v>
      </c>
      <c r="AV746" s="4">
        <v>312.89999999999998</v>
      </c>
      <c r="AW746" s="4">
        <v>0</v>
      </c>
      <c r="AX746" s="4">
        <v>12</v>
      </c>
      <c r="AY746" s="4">
        <v>7</v>
      </c>
      <c r="AZ746" s="4" t="s">
        <v>415</v>
      </c>
      <c r="BA746" s="4">
        <v>1.2</v>
      </c>
      <c r="BB746" s="4">
        <v>1.6</v>
      </c>
      <c r="BC746" s="4">
        <v>2.1</v>
      </c>
      <c r="BD746" s="4">
        <v>14.063000000000001</v>
      </c>
      <c r="BE746" s="4">
        <v>450</v>
      </c>
      <c r="BF746" s="4">
        <v>32</v>
      </c>
      <c r="BG746" s="4">
        <v>0.51300000000000001</v>
      </c>
      <c r="BH746" s="4">
        <v>0</v>
      </c>
      <c r="BI746" s="4">
        <v>0</v>
      </c>
      <c r="BJ746" s="4">
        <v>0</v>
      </c>
      <c r="BK746" s="4">
        <v>0</v>
      </c>
      <c r="BL746" s="4">
        <v>0</v>
      </c>
      <c r="BM746" s="4">
        <v>0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T746" s="4">
        <v>0</v>
      </c>
      <c r="BU746" s="4">
        <v>-0.02</v>
      </c>
      <c r="BV746" s="4">
        <v>-5</v>
      </c>
      <c r="BW746" s="4">
        <v>0.593449</v>
      </c>
      <c r="BX746" s="4">
        <v>-0.48875000000000002</v>
      </c>
      <c r="BY746" s="4">
        <v>11.98767</v>
      </c>
    </row>
    <row r="747" spans="1:77">
      <c r="A747" s="2">
        <v>42438</v>
      </c>
      <c r="B747" s="28">
        <v>0.67444960648148145</v>
      </c>
      <c r="C747" s="4">
        <v>0.03</v>
      </c>
      <c r="D747" s="4">
        <v>5.0000000000000001E-3</v>
      </c>
      <c r="E747" s="4" t="s">
        <v>155</v>
      </c>
      <c r="F747" s="4">
        <v>50</v>
      </c>
      <c r="G747" s="4">
        <v>1.8</v>
      </c>
      <c r="H747" s="4">
        <v>33.299999999999997</v>
      </c>
      <c r="I747" s="4">
        <v>56.2</v>
      </c>
      <c r="K747" s="4">
        <v>20.5</v>
      </c>
      <c r="L747" s="4">
        <v>1</v>
      </c>
      <c r="M747" s="4">
        <v>0.03</v>
      </c>
      <c r="N747" s="4">
        <v>5.0000000000000001E-3</v>
      </c>
      <c r="O747" s="4">
        <v>1.8</v>
      </c>
      <c r="P747" s="4">
        <v>33.299999999999997</v>
      </c>
      <c r="Q747" s="4">
        <v>35.1</v>
      </c>
      <c r="R747" s="4">
        <v>1.4430000000000001</v>
      </c>
      <c r="S747" s="4">
        <v>26.695</v>
      </c>
      <c r="T747" s="4">
        <v>28.1</v>
      </c>
      <c r="U747" s="4">
        <v>56.175800000000002</v>
      </c>
      <c r="X747" s="4">
        <v>0</v>
      </c>
      <c r="Y747" s="4">
        <v>20.5</v>
      </c>
      <c r="Z747" s="4" t="s">
        <v>377</v>
      </c>
      <c r="AA747" s="4">
        <v>0</v>
      </c>
      <c r="AB747" s="4">
        <v>11.9</v>
      </c>
      <c r="AC747" s="4">
        <v>854</v>
      </c>
      <c r="AD747" s="4">
        <v>872</v>
      </c>
      <c r="AE747" s="4">
        <v>851</v>
      </c>
      <c r="AF747" s="4">
        <v>88</v>
      </c>
      <c r="AG747" s="4">
        <v>22.36</v>
      </c>
      <c r="AH747" s="4">
        <v>0.51</v>
      </c>
      <c r="AI747" s="4">
        <v>977</v>
      </c>
      <c r="AJ747" s="4">
        <v>-1</v>
      </c>
      <c r="AK747" s="4">
        <v>0</v>
      </c>
      <c r="AL747" s="4">
        <v>22</v>
      </c>
      <c r="AM747" s="4">
        <v>191</v>
      </c>
      <c r="AN747" s="4">
        <v>189</v>
      </c>
      <c r="AO747" s="4">
        <v>2.5</v>
      </c>
      <c r="AP747" s="4">
        <v>195</v>
      </c>
      <c r="AQ747" s="4" t="s">
        <v>155</v>
      </c>
      <c r="AR747" s="4">
        <v>2</v>
      </c>
      <c r="AS747" s="5">
        <v>0.882349537037037</v>
      </c>
      <c r="AT747" s="4">
        <v>47.159371999999998</v>
      </c>
      <c r="AU747" s="4">
        <v>-88.489801</v>
      </c>
      <c r="AV747" s="4">
        <v>313</v>
      </c>
      <c r="AW747" s="4">
        <v>0</v>
      </c>
      <c r="AX747" s="4">
        <v>12</v>
      </c>
      <c r="AY747" s="4">
        <v>7</v>
      </c>
      <c r="AZ747" s="4" t="s">
        <v>415</v>
      </c>
      <c r="BA747" s="4">
        <v>1.2</v>
      </c>
      <c r="BB747" s="4">
        <v>1.6</v>
      </c>
      <c r="BC747" s="4">
        <v>2.1</v>
      </c>
      <c r="BD747" s="4">
        <v>14.063000000000001</v>
      </c>
      <c r="BE747" s="4">
        <v>450</v>
      </c>
      <c r="BF747" s="4">
        <v>32</v>
      </c>
      <c r="BG747" s="4">
        <v>0.51300000000000001</v>
      </c>
      <c r="BH747" s="4">
        <v>0</v>
      </c>
      <c r="BI747" s="4">
        <v>0</v>
      </c>
      <c r="BJ747" s="4">
        <v>0</v>
      </c>
      <c r="BK747" s="4">
        <v>0</v>
      </c>
      <c r="BL747" s="4">
        <v>0</v>
      </c>
      <c r="BM747" s="4">
        <v>0</v>
      </c>
      <c r="BN747" s="4">
        <v>0</v>
      </c>
      <c r="BO747" s="4">
        <v>0</v>
      </c>
      <c r="BP747" s="4">
        <v>0</v>
      </c>
      <c r="BQ747" s="4">
        <v>0</v>
      </c>
      <c r="BR747" s="4">
        <v>0</v>
      </c>
      <c r="BT747" s="4">
        <v>0</v>
      </c>
      <c r="BU747" s="4">
        <v>-0.02</v>
      </c>
      <c r="BV747" s="4">
        <v>-5</v>
      </c>
      <c r="BW747" s="4">
        <v>0.59410200000000002</v>
      </c>
      <c r="BX747" s="4">
        <v>-0.48875000000000002</v>
      </c>
      <c r="BY747" s="4">
        <v>12.000859999999999</v>
      </c>
    </row>
    <row r="748" spans="1:77">
      <c r="A748" s="2">
        <v>42438</v>
      </c>
      <c r="B748" s="28">
        <v>0.67446118055555548</v>
      </c>
      <c r="C748" s="4">
        <v>0.03</v>
      </c>
      <c r="D748" s="4">
        <v>5.0000000000000001E-3</v>
      </c>
      <c r="E748" s="4" t="s">
        <v>155</v>
      </c>
      <c r="F748" s="4">
        <v>50</v>
      </c>
      <c r="G748" s="4">
        <v>1.8</v>
      </c>
      <c r="H748" s="4">
        <v>33.299999999999997</v>
      </c>
      <c r="I748" s="4">
        <v>60.1</v>
      </c>
      <c r="K748" s="4">
        <v>20.5</v>
      </c>
      <c r="L748" s="4">
        <v>1</v>
      </c>
      <c r="M748" s="4">
        <v>0.03</v>
      </c>
      <c r="N748" s="4">
        <v>5.0000000000000001E-3</v>
      </c>
      <c r="O748" s="4">
        <v>1.8</v>
      </c>
      <c r="P748" s="4">
        <v>33.299999999999997</v>
      </c>
      <c r="Q748" s="4">
        <v>35.1</v>
      </c>
      <c r="R748" s="4">
        <v>1.4430000000000001</v>
      </c>
      <c r="S748" s="4">
        <v>26.695</v>
      </c>
      <c r="T748" s="4">
        <v>28.1</v>
      </c>
      <c r="U748" s="4">
        <v>60.067599999999999</v>
      </c>
      <c r="X748" s="4">
        <v>0</v>
      </c>
      <c r="Y748" s="4">
        <v>20.5</v>
      </c>
      <c r="Z748" s="4" t="s">
        <v>377</v>
      </c>
      <c r="AA748" s="4">
        <v>0</v>
      </c>
      <c r="AB748" s="4">
        <v>12</v>
      </c>
      <c r="AC748" s="4">
        <v>853</v>
      </c>
      <c r="AD748" s="4">
        <v>873</v>
      </c>
      <c r="AE748" s="4">
        <v>850</v>
      </c>
      <c r="AF748" s="4">
        <v>88</v>
      </c>
      <c r="AG748" s="4">
        <v>22.36</v>
      </c>
      <c r="AH748" s="4">
        <v>0.51</v>
      </c>
      <c r="AI748" s="4">
        <v>977</v>
      </c>
      <c r="AJ748" s="4">
        <v>-1</v>
      </c>
      <c r="AK748" s="4">
        <v>0</v>
      </c>
      <c r="AL748" s="4">
        <v>22</v>
      </c>
      <c r="AM748" s="4">
        <v>191</v>
      </c>
      <c r="AN748" s="4">
        <v>189</v>
      </c>
      <c r="AO748" s="4">
        <v>2.6</v>
      </c>
      <c r="AP748" s="4">
        <v>195</v>
      </c>
      <c r="AQ748" s="4" t="s">
        <v>155</v>
      </c>
      <c r="AR748" s="4">
        <v>2</v>
      </c>
      <c r="AS748" s="5">
        <v>0.88236111111111104</v>
      </c>
      <c r="AT748" s="4">
        <v>47.159371999999998</v>
      </c>
      <c r="AU748" s="4">
        <v>-88.489800000000002</v>
      </c>
      <c r="AV748" s="4">
        <v>312.89999999999998</v>
      </c>
      <c r="AW748" s="4">
        <v>0</v>
      </c>
      <c r="AX748" s="4">
        <v>12</v>
      </c>
      <c r="AY748" s="4">
        <v>7</v>
      </c>
      <c r="AZ748" s="4" t="s">
        <v>415</v>
      </c>
      <c r="BA748" s="4">
        <v>1.2649999999999999</v>
      </c>
      <c r="BB748" s="4">
        <v>1.73</v>
      </c>
      <c r="BC748" s="4">
        <v>2.165</v>
      </c>
      <c r="BD748" s="4">
        <v>14.063000000000001</v>
      </c>
      <c r="BE748" s="4">
        <v>450</v>
      </c>
      <c r="BF748" s="4">
        <v>32</v>
      </c>
      <c r="BG748" s="4">
        <v>0.51300000000000001</v>
      </c>
      <c r="BH748" s="4">
        <v>0</v>
      </c>
      <c r="BI748" s="4">
        <v>0</v>
      </c>
      <c r="BJ748" s="4">
        <v>0</v>
      </c>
      <c r="BK748" s="4">
        <v>0</v>
      </c>
      <c r="BL748" s="4">
        <v>0</v>
      </c>
      <c r="BM748" s="4">
        <v>0</v>
      </c>
      <c r="BN748" s="4">
        <v>0</v>
      </c>
      <c r="BO748" s="4">
        <v>0</v>
      </c>
      <c r="BP748" s="4">
        <v>0</v>
      </c>
      <c r="BQ748" s="4">
        <v>0</v>
      </c>
      <c r="BR748" s="4">
        <v>0</v>
      </c>
      <c r="BT748" s="4">
        <v>0</v>
      </c>
      <c r="BU748" s="4">
        <v>-1.7798000000000001E-2</v>
      </c>
      <c r="BV748" s="4">
        <v>-5</v>
      </c>
      <c r="BW748" s="4">
        <v>0.59665100000000004</v>
      </c>
      <c r="BX748" s="4">
        <v>-0.434944</v>
      </c>
      <c r="BY748" s="4">
        <v>12.052357000000001</v>
      </c>
    </row>
    <row r="749" spans="1:77">
      <c r="A749" s="2">
        <v>42438</v>
      </c>
      <c r="B749" s="28">
        <v>0.67447275462962963</v>
      </c>
      <c r="C749" s="4">
        <v>0.03</v>
      </c>
      <c r="D749" s="4">
        <v>5.0000000000000001E-3</v>
      </c>
      <c r="E749" s="4" t="s">
        <v>155</v>
      </c>
      <c r="F749" s="4">
        <v>50</v>
      </c>
      <c r="G749" s="4">
        <v>1.8</v>
      </c>
      <c r="H749" s="4">
        <v>33.299999999999997</v>
      </c>
      <c r="I749" s="4">
        <v>55.7</v>
      </c>
      <c r="K749" s="4">
        <v>20.5</v>
      </c>
      <c r="L749" s="4">
        <v>1</v>
      </c>
      <c r="M749" s="4">
        <v>0.03</v>
      </c>
      <c r="N749" s="4">
        <v>5.0000000000000001E-3</v>
      </c>
      <c r="O749" s="4">
        <v>1.7873000000000001</v>
      </c>
      <c r="P749" s="4">
        <v>33.287300000000002</v>
      </c>
      <c r="Q749" s="4">
        <v>35.1</v>
      </c>
      <c r="R749" s="4">
        <v>1.4328000000000001</v>
      </c>
      <c r="S749" s="4">
        <v>26.684799999999999</v>
      </c>
      <c r="T749" s="4">
        <v>28.1</v>
      </c>
      <c r="U749" s="4">
        <v>55.710799999999999</v>
      </c>
      <c r="X749" s="4">
        <v>0</v>
      </c>
      <c r="Y749" s="4">
        <v>20.5</v>
      </c>
      <c r="Z749" s="4" t="s">
        <v>377</v>
      </c>
      <c r="AA749" s="4">
        <v>0</v>
      </c>
      <c r="AB749" s="4">
        <v>12</v>
      </c>
      <c r="AC749" s="4">
        <v>853</v>
      </c>
      <c r="AD749" s="4">
        <v>872</v>
      </c>
      <c r="AE749" s="4">
        <v>851</v>
      </c>
      <c r="AF749" s="4">
        <v>88</v>
      </c>
      <c r="AG749" s="4">
        <v>22.36</v>
      </c>
      <c r="AH749" s="4">
        <v>0.51</v>
      </c>
      <c r="AI749" s="4">
        <v>977</v>
      </c>
      <c r="AJ749" s="4">
        <v>-1</v>
      </c>
      <c r="AK749" s="4">
        <v>0</v>
      </c>
      <c r="AL749" s="4">
        <v>22</v>
      </c>
      <c r="AM749" s="4">
        <v>191</v>
      </c>
      <c r="AN749" s="4">
        <v>189.6</v>
      </c>
      <c r="AO749" s="4">
        <v>2.7</v>
      </c>
      <c r="AP749" s="4">
        <v>195</v>
      </c>
      <c r="AQ749" s="4" t="s">
        <v>155</v>
      </c>
      <c r="AR749" s="4">
        <v>2</v>
      </c>
      <c r="AS749" s="5">
        <v>0.88238425925925934</v>
      </c>
      <c r="AT749" s="4">
        <v>47.159371999999998</v>
      </c>
      <c r="AU749" s="4">
        <v>-88.489799000000005</v>
      </c>
      <c r="AV749" s="4">
        <v>312.89999999999998</v>
      </c>
      <c r="AW749" s="4">
        <v>0</v>
      </c>
      <c r="AX749" s="4">
        <v>12</v>
      </c>
      <c r="AY749" s="4">
        <v>7</v>
      </c>
      <c r="AZ749" s="4" t="s">
        <v>415</v>
      </c>
      <c r="BA749" s="4">
        <v>1.3</v>
      </c>
      <c r="BB749" s="4">
        <v>1.8</v>
      </c>
      <c r="BC749" s="4">
        <v>2.2000000000000002</v>
      </c>
      <c r="BD749" s="4">
        <v>14.063000000000001</v>
      </c>
      <c r="BE749" s="4">
        <v>450</v>
      </c>
      <c r="BF749" s="4">
        <v>32</v>
      </c>
      <c r="BG749" s="4">
        <v>0.51300000000000001</v>
      </c>
      <c r="BH749" s="4">
        <v>0</v>
      </c>
      <c r="BI749" s="4">
        <v>0</v>
      </c>
      <c r="BJ749" s="4">
        <v>0</v>
      </c>
      <c r="BK749" s="4">
        <v>0</v>
      </c>
      <c r="BL749" s="4">
        <v>0</v>
      </c>
      <c r="BM749" s="4">
        <v>0</v>
      </c>
      <c r="BN749" s="4">
        <v>0</v>
      </c>
      <c r="BO749" s="4">
        <v>0</v>
      </c>
      <c r="BP749" s="4">
        <v>0</v>
      </c>
      <c r="BQ749" s="4">
        <v>0</v>
      </c>
      <c r="BR749" s="4">
        <v>0</v>
      </c>
      <c r="BT749" s="4">
        <v>0</v>
      </c>
      <c r="BU749" s="4">
        <v>-1.7101000000000002E-2</v>
      </c>
      <c r="BV749" s="4">
        <v>-5</v>
      </c>
      <c r="BW749" s="4">
        <v>0.59744900000000001</v>
      </c>
      <c r="BX749" s="4">
        <v>-0.417908</v>
      </c>
      <c r="BY749" s="4">
        <v>12.068479</v>
      </c>
    </row>
    <row r="750" spans="1:77">
      <c r="A750" s="2">
        <v>42438</v>
      </c>
      <c r="B750" s="28">
        <v>0.67448432870370378</v>
      </c>
      <c r="C750" s="4">
        <v>0.03</v>
      </c>
      <c r="D750" s="4">
        <v>5.0000000000000001E-3</v>
      </c>
      <c r="E750" s="4" t="s">
        <v>155</v>
      </c>
      <c r="F750" s="4">
        <v>50</v>
      </c>
      <c r="G750" s="4">
        <v>1.7</v>
      </c>
      <c r="H750" s="4">
        <v>33.200000000000003</v>
      </c>
      <c r="I750" s="4">
        <v>54.1</v>
      </c>
      <c r="K750" s="4">
        <v>20.5</v>
      </c>
      <c r="L750" s="4">
        <v>1</v>
      </c>
      <c r="M750" s="4">
        <v>0.03</v>
      </c>
      <c r="N750" s="4">
        <v>5.0000000000000001E-3</v>
      </c>
      <c r="O750" s="4">
        <v>1.7</v>
      </c>
      <c r="P750" s="4">
        <v>33.200000000000003</v>
      </c>
      <c r="Q750" s="4">
        <v>34.9</v>
      </c>
      <c r="R750" s="4">
        <v>1.3628</v>
      </c>
      <c r="S750" s="4">
        <v>26.614799999999999</v>
      </c>
      <c r="T750" s="4">
        <v>28</v>
      </c>
      <c r="U750" s="4">
        <v>54.097999999999999</v>
      </c>
      <c r="X750" s="4">
        <v>0</v>
      </c>
      <c r="Y750" s="4">
        <v>20.5</v>
      </c>
      <c r="Z750" s="4" t="s">
        <v>377</v>
      </c>
      <c r="AA750" s="4">
        <v>0</v>
      </c>
      <c r="AB750" s="4">
        <v>12</v>
      </c>
      <c r="AC750" s="4">
        <v>854</v>
      </c>
      <c r="AD750" s="4">
        <v>871</v>
      </c>
      <c r="AE750" s="4">
        <v>851</v>
      </c>
      <c r="AF750" s="4">
        <v>88</v>
      </c>
      <c r="AG750" s="4">
        <v>22.36</v>
      </c>
      <c r="AH750" s="4">
        <v>0.51</v>
      </c>
      <c r="AI750" s="4">
        <v>977</v>
      </c>
      <c r="AJ750" s="4">
        <v>-1</v>
      </c>
      <c r="AK750" s="4">
        <v>0</v>
      </c>
      <c r="AL750" s="4">
        <v>22</v>
      </c>
      <c r="AM750" s="4">
        <v>191</v>
      </c>
      <c r="AN750" s="4">
        <v>190</v>
      </c>
      <c r="AO750" s="4">
        <v>2.8</v>
      </c>
      <c r="AP750" s="4">
        <v>195</v>
      </c>
      <c r="AQ750" s="4" t="s">
        <v>155</v>
      </c>
      <c r="AR750" s="4">
        <v>2</v>
      </c>
      <c r="AS750" s="5">
        <v>0.88239583333333327</v>
      </c>
      <c r="AT750" s="4">
        <v>47.159371999999998</v>
      </c>
      <c r="AU750" s="4">
        <v>-88.489797999999993</v>
      </c>
      <c r="AV750" s="4">
        <v>312.60000000000002</v>
      </c>
      <c r="AW750" s="4">
        <v>0</v>
      </c>
      <c r="AX750" s="4">
        <v>12</v>
      </c>
      <c r="AY750" s="4">
        <v>7</v>
      </c>
      <c r="AZ750" s="4" t="s">
        <v>415</v>
      </c>
      <c r="BA750" s="4">
        <v>1.3</v>
      </c>
      <c r="BB750" s="4">
        <v>1.8</v>
      </c>
      <c r="BC750" s="4">
        <v>2.2000000000000002</v>
      </c>
      <c r="BD750" s="4">
        <v>14.063000000000001</v>
      </c>
      <c r="BE750" s="4">
        <v>450</v>
      </c>
      <c r="BF750" s="4">
        <v>32</v>
      </c>
      <c r="BG750" s="4">
        <v>0.51300000000000001</v>
      </c>
      <c r="BH750" s="4">
        <v>0</v>
      </c>
      <c r="BI750" s="4">
        <v>0</v>
      </c>
      <c r="BJ750" s="4">
        <v>0</v>
      </c>
      <c r="BK750" s="4">
        <v>0</v>
      </c>
      <c r="BL750" s="4">
        <v>0</v>
      </c>
      <c r="BM750" s="4">
        <v>0</v>
      </c>
      <c r="BN750" s="4">
        <v>0</v>
      </c>
      <c r="BO750" s="4">
        <v>0</v>
      </c>
      <c r="BP750" s="4">
        <v>0</v>
      </c>
      <c r="BQ750" s="4">
        <v>0</v>
      </c>
      <c r="BR750" s="4">
        <v>0</v>
      </c>
      <c r="BT750" s="4">
        <v>0</v>
      </c>
      <c r="BU750" s="4">
        <v>-1.7999999999999999E-2</v>
      </c>
      <c r="BV750" s="4">
        <v>-5</v>
      </c>
      <c r="BW750" s="4">
        <v>0.59755100000000005</v>
      </c>
      <c r="BX750" s="4">
        <v>-0.43987500000000002</v>
      </c>
      <c r="BY750" s="4">
        <v>12.07053</v>
      </c>
    </row>
    <row r="751" spans="1:77">
      <c r="A751" s="2">
        <v>42438</v>
      </c>
      <c r="B751" s="28">
        <v>0.67449590277777771</v>
      </c>
      <c r="C751" s="4">
        <v>0.03</v>
      </c>
      <c r="D751" s="4">
        <v>4.8999999999999998E-3</v>
      </c>
      <c r="E751" s="4" t="s">
        <v>155</v>
      </c>
      <c r="F751" s="4">
        <v>48.805719000000003</v>
      </c>
      <c r="G751" s="4">
        <v>1.7</v>
      </c>
      <c r="H751" s="4">
        <v>33.200000000000003</v>
      </c>
      <c r="I751" s="4">
        <v>56</v>
      </c>
      <c r="K751" s="4">
        <v>20.5</v>
      </c>
      <c r="L751" s="4">
        <v>1</v>
      </c>
      <c r="M751" s="4">
        <v>0.03</v>
      </c>
      <c r="N751" s="4">
        <v>4.8999999999999998E-3</v>
      </c>
      <c r="O751" s="4">
        <v>1.7</v>
      </c>
      <c r="P751" s="4">
        <v>33.200000000000003</v>
      </c>
      <c r="Q751" s="4">
        <v>34.9</v>
      </c>
      <c r="R751" s="4">
        <v>1.3628</v>
      </c>
      <c r="S751" s="4">
        <v>26.614799999999999</v>
      </c>
      <c r="T751" s="4">
        <v>28</v>
      </c>
      <c r="U751" s="4">
        <v>56.045499999999997</v>
      </c>
      <c r="X751" s="4">
        <v>0</v>
      </c>
      <c r="Y751" s="4">
        <v>20.5</v>
      </c>
      <c r="Z751" s="4" t="s">
        <v>377</v>
      </c>
      <c r="AA751" s="4">
        <v>0</v>
      </c>
      <c r="AB751" s="4">
        <v>12.1</v>
      </c>
      <c r="AC751" s="4">
        <v>853</v>
      </c>
      <c r="AD751" s="4">
        <v>870</v>
      </c>
      <c r="AE751" s="4">
        <v>850</v>
      </c>
      <c r="AF751" s="4">
        <v>88</v>
      </c>
      <c r="AG751" s="4">
        <v>22.36</v>
      </c>
      <c r="AH751" s="4">
        <v>0.51</v>
      </c>
      <c r="AI751" s="4">
        <v>977</v>
      </c>
      <c r="AJ751" s="4">
        <v>-1</v>
      </c>
      <c r="AK751" s="4">
        <v>0</v>
      </c>
      <c r="AL751" s="4">
        <v>22</v>
      </c>
      <c r="AM751" s="4">
        <v>191</v>
      </c>
      <c r="AN751" s="4">
        <v>190</v>
      </c>
      <c r="AO751" s="4">
        <v>2.8</v>
      </c>
      <c r="AP751" s="4">
        <v>195</v>
      </c>
      <c r="AQ751" s="4" t="s">
        <v>155</v>
      </c>
      <c r="AR751" s="4">
        <v>2</v>
      </c>
      <c r="AS751" s="5">
        <v>0.88240740740740742</v>
      </c>
      <c r="AT751" s="4">
        <v>47.159371999999998</v>
      </c>
      <c r="AU751" s="4">
        <v>-88.489796999999996</v>
      </c>
      <c r="AV751" s="4">
        <v>312.5</v>
      </c>
      <c r="AW751" s="4">
        <v>0</v>
      </c>
      <c r="AX751" s="4">
        <v>12</v>
      </c>
      <c r="AY751" s="4">
        <v>7</v>
      </c>
      <c r="AZ751" s="4" t="s">
        <v>415</v>
      </c>
      <c r="BA751" s="4">
        <v>1.3</v>
      </c>
      <c r="BB751" s="4">
        <v>1.8</v>
      </c>
      <c r="BC751" s="4">
        <v>2.2000000000000002</v>
      </c>
      <c r="BD751" s="4">
        <v>14.063000000000001</v>
      </c>
      <c r="BE751" s="4">
        <v>450</v>
      </c>
      <c r="BF751" s="4">
        <v>32</v>
      </c>
      <c r="BG751" s="4">
        <v>0.51300000000000001</v>
      </c>
      <c r="BH751" s="4">
        <v>0</v>
      </c>
      <c r="BI751" s="4">
        <v>0</v>
      </c>
      <c r="BJ751" s="4">
        <v>0</v>
      </c>
      <c r="BK751" s="4">
        <v>0</v>
      </c>
      <c r="BL751" s="4">
        <v>0</v>
      </c>
      <c r="BM751" s="4">
        <v>0</v>
      </c>
      <c r="BN751" s="4">
        <v>0</v>
      </c>
      <c r="BO751" s="4">
        <v>0</v>
      </c>
      <c r="BP751" s="4">
        <v>0</v>
      </c>
      <c r="BQ751" s="4">
        <v>0</v>
      </c>
      <c r="BR751" s="4">
        <v>0</v>
      </c>
      <c r="BT751" s="4">
        <v>0</v>
      </c>
      <c r="BU751" s="4">
        <v>-1.7448999999999999E-2</v>
      </c>
      <c r="BV751" s="4">
        <v>-5</v>
      </c>
      <c r="BW751" s="4">
        <v>0.59799999999999998</v>
      </c>
      <c r="BX751" s="4">
        <v>-0.42641000000000001</v>
      </c>
      <c r="BY751" s="4">
        <v>12.079599999999999</v>
      </c>
    </row>
    <row r="752" spans="1:77">
      <c r="B752" s="28"/>
    </row>
    <row r="755" spans="1:2">
      <c r="A755" s="4" t="s">
        <v>192</v>
      </c>
    </row>
    <row r="756" spans="1:2">
      <c r="A756" s="4" t="s">
        <v>193</v>
      </c>
      <c r="B756" s="4">
        <v>7.1379999999999999</v>
      </c>
    </row>
    <row r="757" spans="1:2">
      <c r="A757" s="4" t="s">
        <v>194</v>
      </c>
      <c r="B757" s="4" t="s">
        <v>439</v>
      </c>
    </row>
    <row r="762" spans="1:2">
      <c r="B762" s="4" t="s">
        <v>195</v>
      </c>
    </row>
    <row r="763" spans="1:2">
      <c r="B763" s="4" t="s">
        <v>196</v>
      </c>
    </row>
    <row r="764" spans="1:2">
      <c r="A764" s="4" t="s">
        <v>197</v>
      </c>
      <c r="B764" s="2">
        <v>42438</v>
      </c>
    </row>
    <row r="765" spans="1:2">
      <c r="A765" s="4" t="s">
        <v>198</v>
      </c>
    </row>
    <row r="766" spans="1:2">
      <c r="A766" s="4" t="s">
        <v>199</v>
      </c>
      <c r="B766" s="4" t="s">
        <v>200</v>
      </c>
    </row>
    <row r="767" spans="1:2">
      <c r="A767" s="4" t="s">
        <v>201</v>
      </c>
      <c r="B767" s="4" t="s">
        <v>202</v>
      </c>
    </row>
    <row r="768" spans="1:2">
      <c r="A768" s="4" t="s">
        <v>203</v>
      </c>
      <c r="B768" s="4" t="s">
        <v>204</v>
      </c>
    </row>
    <row r="769" spans="1:2">
      <c r="A769" s="4" t="s">
        <v>205</v>
      </c>
      <c r="B769" s="4" t="s">
        <v>378</v>
      </c>
    </row>
    <row r="770" spans="1:2">
      <c r="A770" s="4" t="s">
        <v>206</v>
      </c>
    </row>
    <row r="771" spans="1:2">
      <c r="A771" s="4" t="s">
        <v>199</v>
      </c>
      <c r="B771" s="4" t="s">
        <v>207</v>
      </c>
    </row>
    <row r="772" spans="1:2">
      <c r="A772" s="4" t="s">
        <v>201</v>
      </c>
      <c r="B772" s="4" t="s">
        <v>208</v>
      </c>
    </row>
    <row r="773" spans="1:2">
      <c r="A773" s="4" t="s">
        <v>203</v>
      </c>
      <c r="B773" s="4">
        <v>95</v>
      </c>
    </row>
    <row r="774" spans="1:2">
      <c r="A774" s="4" t="s">
        <v>205</v>
      </c>
      <c r="B774" s="4">
        <v>6.907</v>
      </c>
    </row>
    <row r="775" spans="1:2">
      <c r="A775" s="4" t="s">
        <v>209</v>
      </c>
      <c r="B775" s="4">
        <v>6</v>
      </c>
    </row>
    <row r="776" spans="1:2">
      <c r="A776" s="4" t="s">
        <v>210</v>
      </c>
      <c r="B776" s="4">
        <v>15.7</v>
      </c>
    </row>
    <row r="777" spans="1:2">
      <c r="A777" s="4" t="s">
        <v>211</v>
      </c>
      <c r="B777" s="4">
        <v>3030</v>
      </c>
    </row>
    <row r="778" spans="1:2">
      <c r="A778" s="4" t="s">
        <v>206</v>
      </c>
    </row>
    <row r="779" spans="1:2">
      <c r="A779" s="4" t="s">
        <v>199</v>
      </c>
      <c r="B779" s="4" t="s">
        <v>212</v>
      </c>
    </row>
    <row r="780" spans="1:2">
      <c r="A780" s="4" t="s">
        <v>201</v>
      </c>
      <c r="B780" s="4" t="s">
        <v>213</v>
      </c>
    </row>
    <row r="781" spans="1:2">
      <c r="A781" s="4" t="s">
        <v>203</v>
      </c>
      <c r="B781" s="4">
        <v>185</v>
      </c>
    </row>
    <row r="782" spans="1:2">
      <c r="A782" s="4" t="s">
        <v>205</v>
      </c>
      <c r="B782" s="4">
        <v>1.611</v>
      </c>
    </row>
    <row r="783" spans="1:2">
      <c r="A783" s="4" t="s">
        <v>214</v>
      </c>
      <c r="B783" s="4">
        <v>2055</v>
      </c>
    </row>
    <row r="784" spans="1:2">
      <c r="A784" s="4" t="s">
        <v>215</v>
      </c>
      <c r="B784" s="4">
        <v>495.1</v>
      </c>
    </row>
    <row r="785" spans="1:2">
      <c r="A785" s="4" t="s">
        <v>206</v>
      </c>
    </row>
    <row r="786" spans="1:2">
      <c r="A786" s="4" t="s">
        <v>199</v>
      </c>
      <c r="B786" s="4" t="s">
        <v>216</v>
      </c>
    </row>
    <row r="787" spans="1:2">
      <c r="A787" s="4" t="s">
        <v>201</v>
      </c>
      <c r="B787" s="4" t="s">
        <v>217</v>
      </c>
    </row>
    <row r="788" spans="1:2">
      <c r="A788" s="4" t="s">
        <v>205</v>
      </c>
      <c r="B788" s="4">
        <v>2.9</v>
      </c>
    </row>
    <row r="789" spans="1:2">
      <c r="A789" s="4" t="s">
        <v>206</v>
      </c>
    </row>
    <row r="790" spans="1:2">
      <c r="A790" s="4" t="s">
        <v>199</v>
      </c>
      <c r="B790" s="4" t="s">
        <v>218</v>
      </c>
    </row>
    <row r="791" spans="1:2">
      <c r="A791" s="4" t="s">
        <v>201</v>
      </c>
      <c r="B791" s="4" t="s">
        <v>219</v>
      </c>
    </row>
    <row r="792" spans="1:2">
      <c r="A792" s="4" t="s">
        <v>203</v>
      </c>
      <c r="B792" s="4">
        <v>208</v>
      </c>
    </row>
    <row r="793" spans="1:2">
      <c r="A793" s="4" t="s">
        <v>220</v>
      </c>
      <c r="B793" s="4" t="s">
        <v>221</v>
      </c>
    </row>
    <row r="794" spans="1:2">
      <c r="A794" s="4" t="s">
        <v>222</v>
      </c>
      <c r="B794" s="4" t="s">
        <v>223</v>
      </c>
    </row>
    <row r="795" spans="1:2">
      <c r="A795" s="4" t="s">
        <v>224</v>
      </c>
      <c r="B795" s="4" t="s">
        <v>440</v>
      </c>
    </row>
    <row r="796" spans="1:2">
      <c r="A796" s="4" t="s">
        <v>225</v>
      </c>
      <c r="B796" s="4" t="s">
        <v>379</v>
      </c>
    </row>
    <row r="797" spans="1:2">
      <c r="A797" s="4" t="s">
        <v>206</v>
      </c>
    </row>
    <row r="799" spans="1:2">
      <c r="A799" s="4" t="s">
        <v>226</v>
      </c>
    </row>
    <row r="800" spans="1:2">
      <c r="A800" s="4" t="s">
        <v>227</v>
      </c>
      <c r="B800" s="4" t="s">
        <v>441</v>
      </c>
    </row>
    <row r="801" spans="1:3">
      <c r="A801" s="4" t="s">
        <v>228</v>
      </c>
      <c r="B801" s="4">
        <v>0</v>
      </c>
    </row>
    <row r="802" spans="1:3">
      <c r="A802" s="4" t="s">
        <v>229</v>
      </c>
    </row>
    <row r="803" spans="1:3">
      <c r="A803" s="4" t="s">
        <v>230</v>
      </c>
    </row>
    <row r="804" spans="1:3">
      <c r="A804" s="4" t="s">
        <v>231</v>
      </c>
      <c r="B804" s="4">
        <v>0.747</v>
      </c>
    </row>
    <row r="805" spans="1:3">
      <c r="A805" s="4" t="s">
        <v>232</v>
      </c>
      <c r="B805" s="4" t="s">
        <v>233</v>
      </c>
    </row>
    <row r="806" spans="1:3">
      <c r="A806" s="4" t="s">
        <v>234</v>
      </c>
      <c r="B806" s="4">
        <v>2</v>
      </c>
    </row>
    <row r="807" spans="1:3">
      <c r="A807" s="4" t="s">
        <v>235</v>
      </c>
      <c r="B807" s="4" t="s">
        <v>236</v>
      </c>
    </row>
    <row r="808" spans="1:3">
      <c r="A808" s="4" t="s">
        <v>237</v>
      </c>
      <c r="B808" s="4" t="s">
        <v>380</v>
      </c>
      <c r="C808" s="4" t="s">
        <v>381</v>
      </c>
    </row>
    <row r="809" spans="1:3">
      <c r="A809" s="4" t="s">
        <v>238</v>
      </c>
      <c r="B809" s="4">
        <v>4</v>
      </c>
    </row>
    <row r="810" spans="1:3">
      <c r="A810" s="4" t="s">
        <v>239</v>
      </c>
      <c r="B810" s="4">
        <v>4</v>
      </c>
    </row>
    <row r="811" spans="1:3">
      <c r="A811" s="4" t="s">
        <v>240</v>
      </c>
      <c r="B811" s="4">
        <v>3</v>
      </c>
    </row>
    <row r="812" spans="1:3">
      <c r="A812" s="4" t="s">
        <v>241</v>
      </c>
      <c r="B812" s="4">
        <v>5</v>
      </c>
    </row>
    <row r="813" spans="1:3">
      <c r="A813" s="4" t="s">
        <v>242</v>
      </c>
      <c r="B813" s="4">
        <v>1</v>
      </c>
    </row>
    <row r="814" spans="1:3">
      <c r="A814" s="4" t="s">
        <v>243</v>
      </c>
      <c r="B814" s="4">
        <v>0</v>
      </c>
    </row>
    <row r="815" spans="1:3">
      <c r="A815" s="4" t="s">
        <v>244</v>
      </c>
      <c r="B815" s="4" t="s">
        <v>236</v>
      </c>
    </row>
    <row r="816" spans="1:3">
      <c r="A816" s="4" t="s">
        <v>245</v>
      </c>
      <c r="B816" s="4">
        <v>0</v>
      </c>
    </row>
    <row r="817" spans="1:2">
      <c r="A817" s="4" t="s">
        <v>246</v>
      </c>
      <c r="B817" s="4" t="s">
        <v>236</v>
      </c>
    </row>
    <row r="818" spans="1:2">
      <c r="A818" s="4" t="s">
        <v>247</v>
      </c>
      <c r="B818" s="4">
        <v>0</v>
      </c>
    </row>
    <row r="819" spans="1:2">
      <c r="A819" s="4" t="s">
        <v>248</v>
      </c>
      <c r="B819" s="4">
        <v>0</v>
      </c>
    </row>
    <row r="820" spans="1:2">
      <c r="A820" s="4" t="s">
        <v>249</v>
      </c>
      <c r="B820" s="4">
        <v>0</v>
      </c>
    </row>
    <row r="821" spans="1:2">
      <c r="A821" s="4" t="s">
        <v>250</v>
      </c>
      <c r="B821" s="4">
        <v>0</v>
      </c>
    </row>
    <row r="822" spans="1:2">
      <c r="A822" s="4" t="s">
        <v>251</v>
      </c>
      <c r="B822" s="4">
        <v>0</v>
      </c>
    </row>
    <row r="823" spans="1:2">
      <c r="A823" s="4" t="s">
        <v>252</v>
      </c>
      <c r="B823" s="4" t="s">
        <v>253</v>
      </c>
    </row>
    <row r="824" spans="1:2">
      <c r="A824" s="4" t="s">
        <v>254</v>
      </c>
      <c r="B824" s="4" t="s">
        <v>255</v>
      </c>
    </row>
    <row r="825" spans="1:2">
      <c r="A825" s="4" t="s">
        <v>256</v>
      </c>
      <c r="B825" s="4" t="s">
        <v>257</v>
      </c>
    </row>
    <row r="826" spans="1:2">
      <c r="A826" s="4" t="s">
        <v>258</v>
      </c>
      <c r="B826" s="4">
        <v>0</v>
      </c>
    </row>
    <row r="827" spans="1:2">
      <c r="A827" s="4" t="s">
        <v>259</v>
      </c>
      <c r="B827" s="3">
        <v>0.66585006944444447</v>
      </c>
    </row>
    <row r="828" spans="1:2">
      <c r="A828" s="4" t="s">
        <v>260</v>
      </c>
      <c r="B828" s="3">
        <v>0.67449590277777771</v>
      </c>
    </row>
    <row r="829" spans="1:2">
      <c r="A829" s="4" t="s">
        <v>261</v>
      </c>
      <c r="B829" s="4">
        <v>748</v>
      </c>
    </row>
    <row r="830" spans="1:2">
      <c r="A830" s="4" t="s">
        <v>262</v>
      </c>
      <c r="B830" s="4">
        <v>592</v>
      </c>
    </row>
    <row r="831" spans="1:2">
      <c r="A831" s="4" t="s">
        <v>263</v>
      </c>
      <c r="B831" s="4">
        <v>-1</v>
      </c>
    </row>
    <row r="832" spans="1:2">
      <c r="A832" s="4" t="s">
        <v>264</v>
      </c>
      <c r="B832" s="4">
        <v>976.59400000000005</v>
      </c>
    </row>
    <row r="833" spans="1:2">
      <c r="A833" s="4" t="s">
        <v>265</v>
      </c>
      <c r="B833" s="4">
        <v>88</v>
      </c>
    </row>
    <row r="834" spans="1:2">
      <c r="A834" s="4" t="s">
        <v>266</v>
      </c>
      <c r="B834" s="4">
        <v>22.364999999999998</v>
      </c>
    </row>
    <row r="835" spans="1:2">
      <c r="A835" s="4" t="s">
        <v>267</v>
      </c>
      <c r="B835" s="4">
        <v>0.80200000000000005</v>
      </c>
    </row>
    <row r="837" spans="1:2">
      <c r="A837" s="4" t="s">
        <v>268</v>
      </c>
    </row>
    <row r="838" spans="1:2">
      <c r="A838" s="4" t="s">
        <v>269</v>
      </c>
    </row>
    <row r="839" spans="1:2">
      <c r="A839" s="4" t="s">
        <v>270</v>
      </c>
    </row>
    <row r="840" spans="1:2">
      <c r="A840" s="4" t="s">
        <v>271</v>
      </c>
    </row>
    <row r="841" spans="1:2">
      <c r="A841" s="4" t="s">
        <v>272</v>
      </c>
      <c r="B841" s="4">
        <v>0</v>
      </c>
    </row>
    <row r="842" spans="1:2">
      <c r="A842" s="4" t="s">
        <v>273</v>
      </c>
      <c r="B842" s="4">
        <v>0</v>
      </c>
    </row>
    <row r="843" spans="1:2">
      <c r="A843" s="4" t="s">
        <v>274</v>
      </c>
      <c r="B843" s="4">
        <v>0</v>
      </c>
    </row>
    <row r="844" spans="1:2">
      <c r="A844" s="4" t="s">
        <v>275</v>
      </c>
      <c r="B844" s="4">
        <v>0</v>
      </c>
    </row>
    <row r="845" spans="1:2">
      <c r="A845" s="4" t="s">
        <v>276</v>
      </c>
      <c r="B845" s="4">
        <v>0</v>
      </c>
    </row>
    <row r="846" spans="1:2">
      <c r="A846" s="4" t="s">
        <v>277</v>
      </c>
      <c r="B846" s="4">
        <v>0</v>
      </c>
    </row>
    <row r="847" spans="1:2">
      <c r="A847" s="4" t="s">
        <v>278</v>
      </c>
      <c r="B847" s="4">
        <v>0</v>
      </c>
    </row>
    <row r="848" spans="1:2">
      <c r="A848" s="4" t="s">
        <v>279</v>
      </c>
      <c r="B848" s="4">
        <v>0</v>
      </c>
    </row>
    <row r="851" spans="1:2">
      <c r="A851" s="4" t="s">
        <v>280</v>
      </c>
    </row>
    <row r="852" spans="1:2">
      <c r="A852" s="4" t="s">
        <v>100</v>
      </c>
      <c r="B852" s="4">
        <v>88</v>
      </c>
    </row>
    <row r="853" spans="1:2">
      <c r="A853" s="4" t="s">
        <v>104</v>
      </c>
      <c r="B853" s="4">
        <v>-1</v>
      </c>
    </row>
    <row r="854" spans="1:2">
      <c r="A854" s="4" t="s">
        <v>281</v>
      </c>
      <c r="B854" s="4" t="s">
        <v>117</v>
      </c>
    </row>
    <row r="855" spans="1:2">
      <c r="A855" s="4" t="s">
        <v>282</v>
      </c>
      <c r="B855" s="4" t="s">
        <v>283</v>
      </c>
    </row>
    <row r="856" spans="1:2">
      <c r="A856" s="4" t="s">
        <v>143</v>
      </c>
      <c r="B856" s="4" t="s">
        <v>284</v>
      </c>
    </row>
    <row r="857" spans="1:2">
      <c r="A857" s="4" t="s">
        <v>144</v>
      </c>
      <c r="B857" s="4" t="s">
        <v>285</v>
      </c>
    </row>
    <row r="860" spans="1:2">
      <c r="A860" s="4" t="s">
        <v>286</v>
      </c>
    </row>
    <row r="861" spans="1:2">
      <c r="A861" s="4" t="s">
        <v>287</v>
      </c>
      <c r="B861" s="4">
        <v>5.3070000000000004</v>
      </c>
    </row>
    <row r="862" spans="1:2">
      <c r="A862" s="4" t="s">
        <v>288</v>
      </c>
      <c r="B862" s="4">
        <v>0</v>
      </c>
    </row>
    <row r="863" spans="1:2">
      <c r="A863" s="4" t="s">
        <v>289</v>
      </c>
      <c r="B863" s="4">
        <v>0</v>
      </c>
    </row>
    <row r="864" spans="1:2">
      <c r="A864" s="4" t="s">
        <v>290</v>
      </c>
      <c r="B864" s="4">
        <v>0</v>
      </c>
    </row>
    <row r="866" spans="1:2">
      <c r="A866" s="4" t="s">
        <v>291</v>
      </c>
    </row>
    <row r="867" spans="1:2">
      <c r="A867" s="4" t="s">
        <v>292</v>
      </c>
      <c r="B867" s="4">
        <v>0</v>
      </c>
    </row>
    <row r="868" spans="1:2">
      <c r="A868" s="4" t="s">
        <v>293</v>
      </c>
      <c r="B868" s="4">
        <v>0</v>
      </c>
    </row>
    <row r="869" spans="1:2">
      <c r="A869" s="4" t="s">
        <v>294</v>
      </c>
      <c r="B869" s="4">
        <v>0</v>
      </c>
    </row>
    <row r="870" spans="1:2">
      <c r="A870" s="4" t="s">
        <v>295</v>
      </c>
      <c r="B870" s="4">
        <v>0</v>
      </c>
    </row>
    <row r="871" spans="1:2">
      <c r="A871" s="4" t="s">
        <v>296</v>
      </c>
      <c r="B871" s="4">
        <v>0</v>
      </c>
    </row>
    <row r="872" spans="1:2">
      <c r="A872" s="4" t="s">
        <v>297</v>
      </c>
      <c r="B872" s="4">
        <v>0</v>
      </c>
    </row>
    <row r="873" spans="1:2">
      <c r="A873" s="4" t="s">
        <v>298</v>
      </c>
      <c r="B873" s="4">
        <v>0</v>
      </c>
    </row>
    <row r="874" spans="1:2">
      <c r="A874" s="4" t="s">
        <v>299</v>
      </c>
      <c r="B874" s="4">
        <v>0</v>
      </c>
    </row>
    <row r="876" spans="1:2">
      <c r="A876" s="4" t="s">
        <v>300</v>
      </c>
    </row>
    <row r="877" spans="1:2">
      <c r="A877" s="4" t="s">
        <v>301</v>
      </c>
      <c r="B877" s="4">
        <v>0</v>
      </c>
    </row>
    <row r="878" spans="1:2">
      <c r="A878" s="4" t="s">
        <v>302</v>
      </c>
      <c r="B878" s="4">
        <v>0</v>
      </c>
    </row>
    <row r="879" spans="1:2">
      <c r="A879" s="4" t="s">
        <v>303</v>
      </c>
      <c r="B879" s="4">
        <v>0</v>
      </c>
    </row>
    <row r="880" spans="1:2">
      <c r="A880" s="4" t="s">
        <v>304</v>
      </c>
      <c r="B880" s="4">
        <v>0</v>
      </c>
    </row>
    <row r="881" spans="1:2">
      <c r="A881" s="4" t="s">
        <v>305</v>
      </c>
      <c r="B881" s="4">
        <v>0</v>
      </c>
    </row>
    <row r="882" spans="1:2">
      <c r="A882" s="4" t="s">
        <v>306</v>
      </c>
      <c r="B882" s="4">
        <v>0</v>
      </c>
    </row>
    <row r="883" spans="1:2">
      <c r="A883" s="4" t="s">
        <v>307</v>
      </c>
      <c r="B883" s="4">
        <v>0</v>
      </c>
    </row>
    <row r="884" spans="1:2">
      <c r="A884" s="4" t="s">
        <v>308</v>
      </c>
      <c r="B884" s="4">
        <v>0</v>
      </c>
    </row>
    <row r="886" spans="1:2">
      <c r="A886" s="4" t="s">
        <v>309</v>
      </c>
    </row>
    <row r="887" spans="1:2">
      <c r="A887" s="4" t="s">
        <v>310</v>
      </c>
      <c r="B887" s="4">
        <v>0</v>
      </c>
    </row>
    <row r="888" spans="1:2">
      <c r="A888" s="4" t="s">
        <v>311</v>
      </c>
      <c r="B888" s="4">
        <v>0</v>
      </c>
    </row>
    <row r="889" spans="1:2">
      <c r="A889" s="4" t="s">
        <v>312</v>
      </c>
      <c r="B889" s="4">
        <v>0</v>
      </c>
    </row>
    <row r="890" spans="1:2">
      <c r="A890" s="4" t="s">
        <v>313</v>
      </c>
      <c r="B890" s="4">
        <v>0</v>
      </c>
    </row>
    <row r="891" spans="1:2">
      <c r="A891" s="4" t="s">
        <v>314</v>
      </c>
      <c r="B891" s="4">
        <v>0</v>
      </c>
    </row>
    <row r="892" spans="1:2">
      <c r="A892" s="4" t="s">
        <v>315</v>
      </c>
      <c r="B892" s="4">
        <v>0</v>
      </c>
    </row>
    <row r="893" spans="1:2">
      <c r="A893" s="4" t="s">
        <v>316</v>
      </c>
      <c r="B893" s="4">
        <v>0</v>
      </c>
    </row>
    <row r="894" spans="1:2">
      <c r="A894" s="4" t="s">
        <v>317</v>
      </c>
      <c r="B894" s="4">
        <v>0</v>
      </c>
    </row>
    <row r="895" spans="1:2">
      <c r="A895" s="4" t="s">
        <v>318</v>
      </c>
      <c r="B895" s="4">
        <v>0</v>
      </c>
    </row>
    <row r="897" spans="1:7">
      <c r="A897" s="4" t="s">
        <v>319</v>
      </c>
      <c r="B897" s="4" t="s">
        <v>382</v>
      </c>
    </row>
    <row r="898" spans="1:7">
      <c r="A898" s="4" t="s">
        <v>320</v>
      </c>
      <c r="B898" s="4">
        <v>0.747</v>
      </c>
      <c r="C898" s="4">
        <v>1</v>
      </c>
      <c r="D898" s="4">
        <v>1.998</v>
      </c>
      <c r="E898" s="4">
        <v>3.3000000000000002E-2</v>
      </c>
      <c r="F898" s="4">
        <v>0</v>
      </c>
      <c r="G898" s="4">
        <v>0</v>
      </c>
    </row>
    <row r="900" spans="1:7">
      <c r="A900" s="4" t="s">
        <v>321</v>
      </c>
    </row>
    <row r="901" spans="1:7">
      <c r="A901" s="4" t="s">
        <v>322</v>
      </c>
      <c r="B901" s="4">
        <v>0</v>
      </c>
    </row>
    <row r="902" spans="1:7">
      <c r="A902" s="4" t="s">
        <v>323</v>
      </c>
      <c r="B902" s="4">
        <v>0</v>
      </c>
    </row>
    <row r="903" spans="1:7">
      <c r="A903" s="4" t="s">
        <v>324</v>
      </c>
      <c r="B903" s="4">
        <v>0</v>
      </c>
    </row>
    <row r="904" spans="1:7">
      <c r="A904" s="4" t="s">
        <v>325</v>
      </c>
      <c r="B904" s="4">
        <v>0</v>
      </c>
    </row>
    <row r="905" spans="1:7">
      <c r="A905" s="4" t="s">
        <v>326</v>
      </c>
      <c r="B905" s="4">
        <v>0</v>
      </c>
    </row>
    <row r="906" spans="1:7">
      <c r="A906" s="4" t="s">
        <v>327</v>
      </c>
      <c r="B906" s="4">
        <v>0</v>
      </c>
    </row>
    <row r="907" spans="1:7">
      <c r="A907" s="4" t="s">
        <v>328</v>
      </c>
      <c r="B907" s="4">
        <v>0</v>
      </c>
    </row>
    <row r="908" spans="1:7">
      <c r="A908" s="4" t="s">
        <v>329</v>
      </c>
      <c r="B908" s="4">
        <v>0</v>
      </c>
    </row>
    <row r="909" spans="1:7">
      <c r="A909" s="4" t="s">
        <v>330</v>
      </c>
      <c r="B909" s="4">
        <v>0</v>
      </c>
    </row>
    <row r="911" spans="1:7">
      <c r="A911" s="4" t="s">
        <v>331</v>
      </c>
    </row>
    <row r="912" spans="1:7">
      <c r="A912" s="4" t="s">
        <v>442</v>
      </c>
    </row>
    <row r="913" spans="1:1">
      <c r="A913" s="4" t="s">
        <v>443</v>
      </c>
    </row>
    <row r="914" spans="1:1">
      <c r="A914" s="4" t="s">
        <v>444</v>
      </c>
    </row>
    <row r="915" spans="1:1">
      <c r="A915" s="4" t="s">
        <v>445</v>
      </c>
    </row>
    <row r="916" spans="1:1">
      <c r="A916" s="4" t="s">
        <v>446</v>
      </c>
    </row>
    <row r="917" spans="1:1">
      <c r="A917" s="4" t="s">
        <v>447</v>
      </c>
    </row>
    <row r="918" spans="1:1">
      <c r="A918" s="4" t="s">
        <v>448</v>
      </c>
    </row>
    <row r="919" spans="1:1">
      <c r="A919" s="4" t="s">
        <v>449</v>
      </c>
    </row>
    <row r="920" spans="1:1">
      <c r="A920" s="4" t="s">
        <v>450</v>
      </c>
    </row>
    <row r="921" spans="1:1">
      <c r="A921" s="4" t="s">
        <v>451</v>
      </c>
    </row>
    <row r="924" spans="1:1">
      <c r="A924" s="4" t="s">
        <v>332</v>
      </c>
    </row>
    <row r="925" spans="1:1">
      <c r="A925" s="4" t="s">
        <v>442</v>
      </c>
    </row>
    <row r="926" spans="1:1">
      <c r="A926" s="4" t="s">
        <v>452</v>
      </c>
    </row>
    <row r="927" spans="1:1">
      <c r="A927" s="4" t="s">
        <v>444</v>
      </c>
    </row>
    <row r="928" spans="1:1">
      <c r="A928" s="4" t="s">
        <v>445</v>
      </c>
    </row>
    <row r="929" spans="1:3">
      <c r="A929" s="4" t="s">
        <v>446</v>
      </c>
    </row>
    <row r="930" spans="1:3">
      <c r="A930" s="4" t="s">
        <v>447</v>
      </c>
    </row>
    <row r="931" spans="1:3">
      <c r="A931" s="4" t="s">
        <v>448</v>
      </c>
    </row>
    <row r="932" spans="1:3">
      <c r="A932" s="4" t="s">
        <v>383</v>
      </c>
      <c r="B932" s="3">
        <v>0.63872253472222218</v>
      </c>
      <c r="C932" s="4" t="s">
        <v>453</v>
      </c>
    </row>
    <row r="933" spans="1:3">
      <c r="A933" s="4" t="s">
        <v>383</v>
      </c>
      <c r="B933" s="3">
        <v>0.63873990740740738</v>
      </c>
      <c r="C933" s="4" t="s">
        <v>454</v>
      </c>
    </row>
    <row r="934" spans="1:3">
      <c r="A934" s="4" t="s">
        <v>383</v>
      </c>
      <c r="B934" s="3">
        <v>0.63887879629629629</v>
      </c>
      <c r="C934" s="4" t="s">
        <v>455</v>
      </c>
    </row>
    <row r="935" spans="1:3">
      <c r="A935" s="4" t="s">
        <v>383</v>
      </c>
      <c r="B935" s="3">
        <v>0.63896060185185188</v>
      </c>
      <c r="C935" s="4" t="s">
        <v>456</v>
      </c>
    </row>
    <row r="936" spans="1:3">
      <c r="A936" s="4" t="s">
        <v>457</v>
      </c>
    </row>
    <row r="937" spans="1:3">
      <c r="A937" s="4" t="s">
        <v>450</v>
      </c>
    </row>
    <row r="938" spans="1:3">
      <c r="A938" s="4" t="s">
        <v>451</v>
      </c>
    </row>
    <row r="939" spans="1:3">
      <c r="A939" s="4" t="s">
        <v>383</v>
      </c>
      <c r="B939" s="3">
        <v>0.67357353009259258</v>
      </c>
      <c r="C939" s="4" t="s">
        <v>458</v>
      </c>
    </row>
    <row r="940" spans="1:3">
      <c r="A940" s="4" t="s">
        <v>383</v>
      </c>
      <c r="B940" s="3">
        <v>0.67370913194444437</v>
      </c>
      <c r="C940" s="4" t="s">
        <v>459</v>
      </c>
    </row>
    <row r="941" spans="1:3">
      <c r="A941" s="4" t="s">
        <v>383</v>
      </c>
      <c r="B941" s="3">
        <v>0.67379018518518519</v>
      </c>
      <c r="C941" s="4" t="s">
        <v>460</v>
      </c>
    </row>
    <row r="944" spans="1:3">
      <c r="A944" s="4" t="s">
        <v>333</v>
      </c>
    </row>
    <row r="945" spans="1:2">
      <c r="A945" s="4" t="s">
        <v>334</v>
      </c>
      <c r="B945" s="4">
        <v>1000</v>
      </c>
    </row>
    <row r="946" spans="1:2">
      <c r="A946" s="4" t="s">
        <v>335</v>
      </c>
      <c r="B946" s="4">
        <v>21</v>
      </c>
    </row>
    <row r="947" spans="1:2">
      <c r="A947" s="4" t="s">
        <v>336</v>
      </c>
      <c r="B947" s="4">
        <v>0.05</v>
      </c>
    </row>
    <row r="948" spans="1:2">
      <c r="A948" s="4" t="s">
        <v>337</v>
      </c>
      <c r="B948" s="4">
        <v>10000</v>
      </c>
    </row>
    <row r="949" spans="1:2">
      <c r="A949" s="4" t="s">
        <v>338</v>
      </c>
      <c r="B949" s="4">
        <v>0.5</v>
      </c>
    </row>
    <row r="950" spans="1:2">
      <c r="A950" s="4" t="s">
        <v>339</v>
      </c>
      <c r="B950" s="4">
        <v>5.0000000000000001E-3</v>
      </c>
    </row>
    <row r="951" spans="1:2">
      <c r="A951" s="4" t="s">
        <v>340</v>
      </c>
      <c r="B951" s="4">
        <v>4</v>
      </c>
    </row>
    <row r="953" spans="1:2">
      <c r="A953" s="4" t="s">
        <v>341</v>
      </c>
    </row>
    <row r="954" spans="1:2">
      <c r="A954" s="4" t="s">
        <v>342</v>
      </c>
      <c r="B954" s="4">
        <v>0</v>
      </c>
    </row>
    <row r="955" spans="1:2">
      <c r="A955" s="4" t="s">
        <v>343</v>
      </c>
      <c r="B955" s="4">
        <v>0</v>
      </c>
    </row>
    <row r="956" spans="1:2">
      <c r="A956" s="4" t="s">
        <v>344</v>
      </c>
      <c r="B956" s="4">
        <v>1</v>
      </c>
    </row>
    <row r="957" spans="1:2">
      <c r="A957" s="4" t="s">
        <v>345</v>
      </c>
      <c r="B957" s="4">
        <v>0</v>
      </c>
    </row>
    <row r="958" spans="1:2">
      <c r="A958" s="4" t="s">
        <v>346</v>
      </c>
      <c r="B958" s="4">
        <v>0</v>
      </c>
    </row>
    <row r="959" spans="1:2">
      <c r="A959" s="4" t="s">
        <v>347</v>
      </c>
      <c r="B959" s="4">
        <v>93</v>
      </c>
    </row>
    <row r="960" spans="1:2">
      <c r="A960" s="4" t="s">
        <v>348</v>
      </c>
      <c r="B960" s="4">
        <v>748</v>
      </c>
    </row>
    <row r="961" spans="1:15">
      <c r="A961" s="4" t="s">
        <v>349</v>
      </c>
      <c r="B961" s="4">
        <v>0</v>
      </c>
    </row>
    <row r="963" spans="1:15">
      <c r="A963" s="4" t="s">
        <v>350</v>
      </c>
    </row>
    <row r="964" spans="1:15">
      <c r="B964" s="4" t="s">
        <v>351</v>
      </c>
      <c r="C964" s="4" t="s">
        <v>352</v>
      </c>
      <c r="D964" s="4" t="s">
        <v>163</v>
      </c>
      <c r="E964" s="4" t="s">
        <v>353</v>
      </c>
      <c r="F964" s="4" t="s">
        <v>354</v>
      </c>
      <c r="G964" s="4" t="s">
        <v>355</v>
      </c>
      <c r="H964" s="4" t="s">
        <v>356</v>
      </c>
      <c r="I964" s="4" t="s">
        <v>357</v>
      </c>
      <c r="J964" s="4" t="s">
        <v>358</v>
      </c>
      <c r="K964" s="4" t="s">
        <v>359</v>
      </c>
      <c r="L964" s="4" t="s">
        <v>360</v>
      </c>
      <c r="M964" s="4" t="s">
        <v>361</v>
      </c>
      <c r="N964" s="4" t="s">
        <v>362</v>
      </c>
      <c r="O964" s="4" t="s">
        <v>363</v>
      </c>
    </row>
    <row r="965" spans="1:15">
      <c r="A965" s="4" t="s">
        <v>364</v>
      </c>
      <c r="B965" s="4" t="s">
        <v>143</v>
      </c>
      <c r="C965" s="4" t="s">
        <v>70</v>
      </c>
      <c r="D965" s="4" t="s">
        <v>162</v>
      </c>
      <c r="E965" s="4">
        <v>1</v>
      </c>
      <c r="F965" s="4">
        <v>0</v>
      </c>
      <c r="G965" s="4">
        <v>24.4375</v>
      </c>
    </row>
    <row r="966" spans="1:15">
      <c r="A966" s="4" t="s">
        <v>365</v>
      </c>
      <c r="E966" s="4">
        <v>-1</v>
      </c>
    </row>
    <row r="967" spans="1:15">
      <c r="A967" s="4" t="s">
        <v>366</v>
      </c>
      <c r="B967" s="4" t="s">
        <v>144</v>
      </c>
      <c r="C967" s="4" t="s">
        <v>71</v>
      </c>
      <c r="D967" s="4" t="s">
        <v>154</v>
      </c>
      <c r="E967" s="4">
        <v>1</v>
      </c>
      <c r="F967" s="4">
        <v>0</v>
      </c>
      <c r="G967" s="4">
        <v>20.2</v>
      </c>
    </row>
    <row r="969" spans="1:15">
      <c r="A969" s="4" t="s">
        <v>367</v>
      </c>
    </row>
    <row r="970" spans="1:15">
      <c r="A970" s="4" t="s">
        <v>384</v>
      </c>
    </row>
    <row r="971" spans="1:15">
      <c r="A971" s="4" t="s">
        <v>385</v>
      </c>
      <c r="B971" s="4">
        <v>1</v>
      </c>
    </row>
    <row r="972" spans="1:15">
      <c r="A972" s="4" t="s">
        <v>386</v>
      </c>
      <c r="B972" s="2">
        <v>42438</v>
      </c>
    </row>
    <row r="973" spans="1:15">
      <c r="A973" s="4" t="s">
        <v>39</v>
      </c>
      <c r="B973" s="5">
        <v>0.59313657407407405</v>
      </c>
    </row>
    <row r="974" spans="1:15">
      <c r="A974" s="4" t="s">
        <v>387</v>
      </c>
      <c r="B974" s="4">
        <v>30</v>
      </c>
    </row>
    <row r="975" spans="1:15">
      <c r="A975" s="4" t="s">
        <v>371</v>
      </c>
      <c r="B975" s="4" t="s">
        <v>388</v>
      </c>
    </row>
    <row r="977" spans="1:10">
      <c r="A977" s="4" t="s">
        <v>389</v>
      </c>
      <c r="B977" s="4" t="s">
        <v>390</v>
      </c>
      <c r="C977" s="4" t="s">
        <v>391</v>
      </c>
      <c r="D977" s="4" t="s">
        <v>392</v>
      </c>
    </row>
    <row r="978" spans="1:10">
      <c r="A978" s="4" t="s">
        <v>393</v>
      </c>
      <c r="B978" s="4">
        <v>6.2500000000000001E-4</v>
      </c>
      <c r="C978" s="4">
        <v>0</v>
      </c>
      <c r="D978" s="4">
        <v>6.2500000000000001E-4</v>
      </c>
    </row>
    <row r="979" spans="1:10">
      <c r="A979" s="4" t="s">
        <v>394</v>
      </c>
      <c r="B979" s="4">
        <v>0</v>
      </c>
      <c r="C979" s="4">
        <v>0</v>
      </c>
      <c r="D979" s="4">
        <v>0</v>
      </c>
    </row>
    <row r="980" spans="1:10">
      <c r="A980" s="4" t="s">
        <v>395</v>
      </c>
      <c r="B980" s="4">
        <v>-0.86875000000000002</v>
      </c>
      <c r="C980" s="4">
        <v>-0.30666700000000002</v>
      </c>
      <c r="D980" s="4">
        <v>-0.562083</v>
      </c>
    </row>
    <row r="981" spans="1:10">
      <c r="A981" s="4" t="s">
        <v>396</v>
      </c>
      <c r="B981" s="4">
        <v>-0.13125000000000001</v>
      </c>
      <c r="C981" s="4">
        <v>-0.44</v>
      </c>
      <c r="D981" s="4">
        <v>0.30875000000000002</v>
      </c>
    </row>
    <row r="982" spans="1:10">
      <c r="A982" s="4" t="s">
        <v>397</v>
      </c>
      <c r="B982" s="4">
        <v>-4.6749999999999998</v>
      </c>
      <c r="C982" s="4">
        <v>-0.5</v>
      </c>
      <c r="D982" s="4">
        <v>-4.1749999999999998</v>
      </c>
    </row>
    <row r="983" spans="1:10">
      <c r="A983" s="4" t="s">
        <v>398</v>
      </c>
      <c r="B983" s="4">
        <v>-4.8125</v>
      </c>
      <c r="C983" s="4">
        <v>-3.9333330000000002</v>
      </c>
      <c r="D983" s="4">
        <v>-0.87916700000000003</v>
      </c>
    </row>
    <row r="985" spans="1:10">
      <c r="A985" s="4" t="s">
        <v>399</v>
      </c>
    </row>
    <row r="986" spans="1:10">
      <c r="A986" s="4" t="s">
        <v>385</v>
      </c>
      <c r="B986" s="4">
        <v>1</v>
      </c>
    </row>
    <row r="987" spans="1:10">
      <c r="A987" s="4" t="s">
        <v>386</v>
      </c>
      <c r="B987" s="2">
        <v>42438</v>
      </c>
    </row>
    <row r="988" spans="1:10">
      <c r="A988" s="4" t="s">
        <v>39</v>
      </c>
      <c r="B988" s="5">
        <v>0.59711805555555553</v>
      </c>
    </row>
    <row r="989" spans="1:10">
      <c r="A989" s="4" t="s">
        <v>387</v>
      </c>
      <c r="B989" s="4">
        <v>30</v>
      </c>
    </row>
    <row r="990" spans="1:10">
      <c r="A990" s="4" t="s">
        <v>371</v>
      </c>
      <c r="B990" s="4" t="s">
        <v>399</v>
      </c>
    </row>
    <row r="991" spans="1:10">
      <c r="A991" s="4" t="s">
        <v>156</v>
      </c>
      <c r="B991" s="4" t="s">
        <v>3</v>
      </c>
      <c r="C991" s="4" t="s">
        <v>2</v>
      </c>
      <c r="D991" s="4" t="s">
        <v>7</v>
      </c>
      <c r="E991" s="4" t="s">
        <v>400</v>
      </c>
      <c r="F991" s="4" t="s">
        <v>4</v>
      </c>
      <c r="G991" s="4" t="s">
        <v>5</v>
      </c>
      <c r="H991" s="4" t="s">
        <v>401</v>
      </c>
      <c r="I991" s="4" t="s">
        <v>6</v>
      </c>
      <c r="J991" s="4" t="s">
        <v>402</v>
      </c>
    </row>
    <row r="992" spans="1:10">
      <c r="A992" s="4" t="s">
        <v>403</v>
      </c>
      <c r="B992" s="4">
        <v>6</v>
      </c>
      <c r="C992" s="4">
        <v>15.7</v>
      </c>
      <c r="D992" s="4">
        <v>20.9</v>
      </c>
      <c r="E992" s="4">
        <v>3030</v>
      </c>
      <c r="F992" s="4">
        <v>2055</v>
      </c>
      <c r="G992" s="4">
        <v>495.1</v>
      </c>
      <c r="H992" s="4">
        <v>0</v>
      </c>
      <c r="I992" s="4">
        <v>3030</v>
      </c>
      <c r="J992" s="4">
        <v>0</v>
      </c>
    </row>
    <row r="994" spans="1:4">
      <c r="A994" s="4" t="s">
        <v>389</v>
      </c>
      <c r="B994" s="4" t="s">
        <v>390</v>
      </c>
      <c r="C994" s="4" t="s">
        <v>391</v>
      </c>
      <c r="D994" s="4" t="s">
        <v>392</v>
      </c>
    </row>
    <row r="995" spans="1:4">
      <c r="A995" s="4" t="s">
        <v>393</v>
      </c>
      <c r="B995" s="4">
        <v>5.9863749999999998</v>
      </c>
      <c r="C995" s="4">
        <v>5.9923999999999999</v>
      </c>
      <c r="D995" s="4">
        <v>-6.025E-3</v>
      </c>
    </row>
    <row r="996" spans="1:4">
      <c r="A996" s="4" t="s">
        <v>394</v>
      </c>
      <c r="B996" s="4">
        <v>15.71625</v>
      </c>
      <c r="C996" s="4">
        <v>15.695333</v>
      </c>
      <c r="D996" s="4">
        <v>2.0917000000000002E-2</v>
      </c>
    </row>
    <row r="997" spans="1:4">
      <c r="A997" s="4" t="s">
        <v>395</v>
      </c>
      <c r="B997" s="4">
        <v>3019.0625</v>
      </c>
      <c r="C997" s="4">
        <v>3026.5333329999999</v>
      </c>
      <c r="D997" s="4">
        <v>-7.4708329999999998</v>
      </c>
    </row>
    <row r="998" spans="1:4">
      <c r="A998" s="4" t="s">
        <v>396</v>
      </c>
      <c r="B998" s="4">
        <v>2037.5250000000001</v>
      </c>
      <c r="C998" s="4">
        <v>2055.9266670000002</v>
      </c>
      <c r="D998" s="4">
        <v>-18.401667</v>
      </c>
    </row>
    <row r="999" spans="1:4">
      <c r="A999" s="4" t="s">
        <v>398</v>
      </c>
      <c r="B999" s="4">
        <v>3009.0020829999999</v>
      </c>
      <c r="C999" s="4">
        <v>3029.6333330000002</v>
      </c>
      <c r="D999" s="4">
        <v>-20.631250000000001</v>
      </c>
    </row>
    <row r="1001" spans="1:4">
      <c r="A1001" s="4" t="s">
        <v>384</v>
      </c>
    </row>
    <row r="1002" spans="1:4">
      <c r="A1002" s="4" t="s">
        <v>385</v>
      </c>
      <c r="B1002" s="4">
        <v>1</v>
      </c>
    </row>
    <row r="1003" spans="1:4">
      <c r="A1003" s="4" t="s">
        <v>386</v>
      </c>
      <c r="B1003" s="2">
        <v>42438</v>
      </c>
    </row>
    <row r="1004" spans="1:4">
      <c r="A1004" s="4" t="s">
        <v>39</v>
      </c>
      <c r="B1004" s="5">
        <v>0.60422453703703705</v>
      </c>
    </row>
    <row r="1005" spans="1:4">
      <c r="A1005" s="4" t="s">
        <v>387</v>
      </c>
      <c r="B1005" s="4">
        <v>30</v>
      </c>
    </row>
    <row r="1006" spans="1:4">
      <c r="A1006" s="4" t="s">
        <v>371</v>
      </c>
      <c r="B1006" s="4" t="s">
        <v>388</v>
      </c>
    </row>
    <row r="1008" spans="1:4">
      <c r="A1008" s="4" t="s">
        <v>389</v>
      </c>
      <c r="B1008" s="4" t="s">
        <v>390</v>
      </c>
      <c r="C1008" s="4" t="s">
        <v>391</v>
      </c>
      <c r="D1008" s="4" t="s">
        <v>392</v>
      </c>
    </row>
    <row r="1009" spans="1:4">
      <c r="A1009" s="4" t="s">
        <v>393</v>
      </c>
      <c r="B1009" s="4">
        <v>2.1250000000000002E-3</v>
      </c>
      <c r="C1009" s="4">
        <v>0</v>
      </c>
      <c r="D1009" s="4">
        <v>2.1250000000000002E-3</v>
      </c>
    </row>
    <row r="1010" spans="1:4">
      <c r="A1010" s="4" t="s">
        <v>394</v>
      </c>
      <c r="B1010" s="4">
        <v>0</v>
      </c>
      <c r="C1010" s="4">
        <v>0</v>
      </c>
      <c r="D1010" s="4">
        <v>0</v>
      </c>
    </row>
    <row r="1011" spans="1:4">
      <c r="A1011" s="4" t="s">
        <v>395</v>
      </c>
      <c r="B1011" s="4">
        <v>-0.95625000000000004</v>
      </c>
      <c r="C1011" s="4">
        <v>7.3332999999999995E-2</v>
      </c>
      <c r="D1011" s="4">
        <v>-1.0295829999999999</v>
      </c>
    </row>
    <row r="1012" spans="1:4">
      <c r="A1012" s="4" t="s">
        <v>396</v>
      </c>
      <c r="B1012" s="4">
        <v>-1.71875</v>
      </c>
      <c r="C1012" s="4">
        <v>0.04</v>
      </c>
      <c r="D1012" s="4">
        <v>-1.75875</v>
      </c>
    </row>
    <row r="1013" spans="1:4">
      <c r="A1013" s="4" t="s">
        <v>397</v>
      </c>
      <c r="B1013" s="4">
        <v>-2.9125000000000001</v>
      </c>
      <c r="C1013" s="4">
        <v>-7.3332999999999995E-2</v>
      </c>
      <c r="D1013" s="4">
        <v>-2.8391670000000002</v>
      </c>
    </row>
    <row r="1015" spans="1:4">
      <c r="A1015" s="4" t="s">
        <v>384</v>
      </c>
    </row>
    <row r="1016" spans="1:4">
      <c r="A1016" s="4" t="s">
        <v>385</v>
      </c>
      <c r="B1016" s="4">
        <v>1</v>
      </c>
    </row>
    <row r="1017" spans="1:4">
      <c r="A1017" s="4" t="s">
        <v>386</v>
      </c>
      <c r="B1017" s="2">
        <v>42438</v>
      </c>
    </row>
    <row r="1018" spans="1:4">
      <c r="A1018" s="4" t="s">
        <v>39</v>
      </c>
      <c r="B1018" s="5">
        <v>0.62621527777777775</v>
      </c>
    </row>
    <row r="1019" spans="1:4">
      <c r="A1019" s="4" t="s">
        <v>387</v>
      </c>
      <c r="B1019" s="4">
        <v>30</v>
      </c>
    </row>
    <row r="1020" spans="1:4">
      <c r="A1020" s="4" t="s">
        <v>371</v>
      </c>
      <c r="B1020" s="4" t="s">
        <v>388</v>
      </c>
    </row>
    <row r="1022" spans="1:4">
      <c r="A1022" s="4" t="s">
        <v>389</v>
      </c>
      <c r="B1022" s="4" t="s">
        <v>390</v>
      </c>
      <c r="C1022" s="4" t="s">
        <v>391</v>
      </c>
      <c r="D1022" s="4" t="s">
        <v>392</v>
      </c>
    </row>
    <row r="1023" spans="1:4">
      <c r="A1023" s="4" t="s">
        <v>393</v>
      </c>
      <c r="B1023" s="4">
        <v>2E-3</v>
      </c>
      <c r="C1023" s="4">
        <v>0</v>
      </c>
      <c r="D1023" s="4">
        <v>2E-3</v>
      </c>
    </row>
    <row r="1024" spans="1:4">
      <c r="A1024" s="4" t="s">
        <v>394</v>
      </c>
      <c r="B1024" s="4">
        <v>6.875E-3</v>
      </c>
      <c r="C1024" s="4">
        <v>0</v>
      </c>
      <c r="D1024" s="4">
        <v>6.875E-3</v>
      </c>
    </row>
    <row r="1025" spans="1:10">
      <c r="A1025" s="4" t="s">
        <v>395</v>
      </c>
      <c r="B1025" s="4">
        <v>0.95625000000000004</v>
      </c>
      <c r="C1025" s="4">
        <v>-0.7</v>
      </c>
      <c r="D1025" s="4">
        <v>1.65625</v>
      </c>
    </row>
    <row r="1026" spans="1:10">
      <c r="A1026" s="4" t="s">
        <v>396</v>
      </c>
      <c r="B1026" s="4">
        <v>-0.81874999999999998</v>
      </c>
      <c r="C1026" s="4">
        <v>1.2</v>
      </c>
      <c r="D1026" s="4">
        <v>-2.0187499999999998</v>
      </c>
    </row>
    <row r="1027" spans="1:10">
      <c r="A1027" s="4" t="s">
        <v>397</v>
      </c>
      <c r="B1027" s="4">
        <v>50.537500000000001</v>
      </c>
      <c r="C1027" s="4">
        <v>0.2</v>
      </c>
      <c r="D1027" s="4">
        <v>50.337499999999999</v>
      </c>
    </row>
    <row r="1028" spans="1:10">
      <c r="A1028" s="4" t="s">
        <v>398</v>
      </c>
      <c r="B1028" s="4">
        <v>-7.3125</v>
      </c>
      <c r="C1028" s="4">
        <v>2.4666670000000002</v>
      </c>
      <c r="D1028" s="4">
        <v>-9.7791669999999993</v>
      </c>
    </row>
    <row r="1030" spans="1:10">
      <c r="A1030" s="4" t="s">
        <v>399</v>
      </c>
    </row>
    <row r="1031" spans="1:10">
      <c r="A1031" s="4" t="s">
        <v>385</v>
      </c>
      <c r="B1031" s="4">
        <v>1</v>
      </c>
    </row>
    <row r="1032" spans="1:10">
      <c r="A1032" s="4" t="s">
        <v>386</v>
      </c>
      <c r="B1032" s="2">
        <v>42438</v>
      </c>
    </row>
    <row r="1033" spans="1:10">
      <c r="A1033" s="4" t="s">
        <v>39</v>
      </c>
      <c r="B1033" s="5">
        <v>0.62914351851851846</v>
      </c>
    </row>
    <row r="1034" spans="1:10">
      <c r="A1034" s="4" t="s">
        <v>387</v>
      </c>
      <c r="B1034" s="4">
        <v>30</v>
      </c>
    </row>
    <row r="1035" spans="1:10">
      <c r="A1035" s="4" t="s">
        <v>371</v>
      </c>
      <c r="B1035" s="4" t="s">
        <v>399</v>
      </c>
    </row>
    <row r="1036" spans="1:10">
      <c r="A1036" s="4" t="s">
        <v>156</v>
      </c>
      <c r="B1036" s="4" t="s">
        <v>3</v>
      </c>
      <c r="C1036" s="4" t="s">
        <v>2</v>
      </c>
      <c r="D1036" s="4" t="s">
        <v>7</v>
      </c>
      <c r="E1036" s="4" t="s">
        <v>400</v>
      </c>
      <c r="F1036" s="4" t="s">
        <v>4</v>
      </c>
      <c r="G1036" s="4" t="s">
        <v>5</v>
      </c>
      <c r="H1036" s="4" t="s">
        <v>401</v>
      </c>
      <c r="I1036" s="4" t="s">
        <v>6</v>
      </c>
      <c r="J1036" s="4" t="s">
        <v>402</v>
      </c>
    </row>
    <row r="1037" spans="1:10">
      <c r="A1037" s="4" t="s">
        <v>403</v>
      </c>
      <c r="B1037" s="4">
        <v>6</v>
      </c>
      <c r="C1037" s="4">
        <v>15.7</v>
      </c>
      <c r="D1037" s="4">
        <v>20.9</v>
      </c>
      <c r="E1037" s="4">
        <v>3030</v>
      </c>
      <c r="F1037" s="4">
        <v>2055</v>
      </c>
      <c r="G1037" s="4">
        <v>495.1</v>
      </c>
      <c r="H1037" s="4">
        <v>0</v>
      </c>
      <c r="I1037" s="4">
        <v>3030</v>
      </c>
      <c r="J1037" s="4">
        <v>0</v>
      </c>
    </row>
    <row r="1039" spans="1:10">
      <c r="A1039" s="4" t="s">
        <v>389</v>
      </c>
      <c r="B1039" s="4" t="s">
        <v>390</v>
      </c>
      <c r="C1039" s="4" t="s">
        <v>391</v>
      </c>
      <c r="D1039" s="4" t="s">
        <v>392</v>
      </c>
    </row>
    <row r="1040" spans="1:10">
      <c r="A1040" s="4" t="s">
        <v>393</v>
      </c>
      <c r="B1040" s="4">
        <v>5.9729380000000001</v>
      </c>
      <c r="C1040" s="4">
        <v>6.0005329999999999</v>
      </c>
      <c r="D1040" s="4">
        <v>-2.7595999999999999E-2</v>
      </c>
    </row>
    <row r="1041" spans="1:4">
      <c r="A1041" s="4" t="s">
        <v>394</v>
      </c>
      <c r="B1041" s="4">
        <v>15.755625</v>
      </c>
      <c r="C1041" s="4">
        <v>15.647333</v>
      </c>
      <c r="D1041" s="4">
        <v>0.108292</v>
      </c>
    </row>
    <row r="1042" spans="1:4">
      <c r="A1042" s="4" t="s">
        <v>395</v>
      </c>
      <c r="B1042" s="4">
        <v>3025.0625</v>
      </c>
      <c r="C1042" s="4">
        <v>3021.2666669999999</v>
      </c>
      <c r="D1042" s="4">
        <v>3.795833</v>
      </c>
    </row>
    <row r="1043" spans="1:4">
      <c r="A1043" s="4" t="s">
        <v>396</v>
      </c>
      <c r="B1043" s="4">
        <v>2060.1312499999999</v>
      </c>
      <c r="C1043" s="4">
        <v>2057.393333</v>
      </c>
      <c r="D1043" s="4">
        <v>2.7379169999999999</v>
      </c>
    </row>
    <row r="1044" spans="1:4">
      <c r="A1044" s="4" t="s">
        <v>398</v>
      </c>
      <c r="B1044" s="4">
        <v>3089.59375</v>
      </c>
      <c r="C1044" s="4">
        <v>3037.562222</v>
      </c>
      <c r="D1044" s="4">
        <v>52.031528000000002</v>
      </c>
    </row>
    <row r="1046" spans="1:4">
      <c r="A1046" s="4" t="s">
        <v>384</v>
      </c>
    </row>
    <row r="1047" spans="1:4">
      <c r="A1047" s="4" t="s">
        <v>385</v>
      </c>
      <c r="B1047" s="4">
        <v>1</v>
      </c>
    </row>
    <row r="1048" spans="1:4">
      <c r="A1048" s="4" t="s">
        <v>386</v>
      </c>
      <c r="B1048" s="2">
        <v>42438</v>
      </c>
    </row>
    <row r="1049" spans="1:4">
      <c r="A1049" s="4" t="s">
        <v>39</v>
      </c>
      <c r="B1049" s="5">
        <v>0.6626967592592593</v>
      </c>
    </row>
    <row r="1050" spans="1:4">
      <c r="A1050" s="4" t="s">
        <v>387</v>
      </c>
      <c r="B1050" s="4">
        <v>30</v>
      </c>
    </row>
    <row r="1051" spans="1:4">
      <c r="A1051" s="4" t="s">
        <v>371</v>
      </c>
      <c r="B1051" s="4" t="s">
        <v>388</v>
      </c>
    </row>
    <row r="1053" spans="1:4">
      <c r="A1053" s="4" t="s">
        <v>389</v>
      </c>
      <c r="B1053" s="4" t="s">
        <v>390</v>
      </c>
      <c r="C1053" s="4" t="s">
        <v>391</v>
      </c>
      <c r="D1053" s="4" t="s">
        <v>392</v>
      </c>
    </row>
    <row r="1054" spans="1:4">
      <c r="A1054" s="4" t="s">
        <v>393</v>
      </c>
      <c r="B1054" s="4">
        <v>7.6249999999999998E-3</v>
      </c>
      <c r="C1054" s="4">
        <v>-6.6699999999999995E-4</v>
      </c>
      <c r="D1054" s="4">
        <v>8.2920000000000008E-3</v>
      </c>
    </row>
    <row r="1055" spans="1:4">
      <c r="A1055" s="4" t="s">
        <v>394</v>
      </c>
      <c r="B1055" s="4">
        <v>0.01</v>
      </c>
      <c r="C1055" s="4">
        <v>-4.0000000000000001E-3</v>
      </c>
      <c r="D1055" s="4">
        <v>1.4E-2</v>
      </c>
    </row>
    <row r="1056" spans="1:4">
      <c r="A1056" s="4" t="s">
        <v>395</v>
      </c>
      <c r="B1056" s="4">
        <v>-0.65</v>
      </c>
      <c r="C1056" s="4">
        <v>-0.49333300000000002</v>
      </c>
      <c r="D1056" s="4">
        <v>-0.156667</v>
      </c>
    </row>
    <row r="1057" spans="1:4">
      <c r="A1057" s="4" t="s">
        <v>396</v>
      </c>
      <c r="B1057" s="4">
        <v>5.1437499999999998</v>
      </c>
      <c r="C1057" s="4">
        <v>0.2</v>
      </c>
      <c r="D1057" s="4">
        <v>4.9437499999999996</v>
      </c>
    </row>
    <row r="1058" spans="1:4">
      <c r="A1058" s="4" t="s">
        <v>397</v>
      </c>
      <c r="B1058" s="4">
        <v>-32</v>
      </c>
      <c r="C1058" s="4">
        <v>-0.4</v>
      </c>
      <c r="D1058" s="4">
        <v>-31.6</v>
      </c>
    </row>
    <row r="1059" spans="1:4">
      <c r="A1059" s="4" t="s">
        <v>398</v>
      </c>
      <c r="B1059" s="4">
        <v>5.78125</v>
      </c>
      <c r="C1059" s="4">
        <v>0.17333299999999999</v>
      </c>
      <c r="D1059" s="4">
        <v>5.6079169999999996</v>
      </c>
    </row>
    <row r="1063" spans="1:4">
      <c r="A1063" s="4" t="s">
        <v>368</v>
      </c>
    </row>
    <row r="1064" spans="1:4">
      <c r="A1064" s="4" t="s">
        <v>369</v>
      </c>
      <c r="B1064" s="2">
        <v>42438</v>
      </c>
      <c r="C1064" s="3">
        <v>0.59297828703703703</v>
      </c>
      <c r="D1064" s="4" t="s">
        <v>404</v>
      </c>
    </row>
    <row r="1065" spans="1:4">
      <c r="A1065" s="4" t="s">
        <v>405</v>
      </c>
    </row>
  </sheetData>
  <customSheetViews>
    <customSheetView guid="{2B424CCC-7244-4294-A128-8AE125D4F682}">
      <pane ySplit="4" topLeftCell="A5" activePane="bottomLeft" state="frozen"/>
      <selection pane="bottomLeft" activeCell="A4" sqref="A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4:N24"/>
  <sheetViews>
    <sheetView showGridLines="0" tabSelected="1" workbookViewId="0">
      <selection activeCell="I7" sqref="I7"/>
    </sheetView>
  </sheetViews>
  <sheetFormatPr defaultRowHeight="14.4"/>
  <cols>
    <col min="3" max="3" width="27.109375" bestFit="1" customWidth="1"/>
    <col min="4" max="4" width="8" bestFit="1" customWidth="1"/>
    <col min="5" max="8" width="8.5546875" bestFit="1" customWidth="1"/>
    <col min="9" max="9" width="22.109375" bestFit="1" customWidth="1"/>
    <col min="10" max="10" width="21.6640625" bestFit="1" customWidth="1"/>
  </cols>
  <sheetData>
    <row r="4" spans="3:14">
      <c r="C4" s="9" t="s">
        <v>176</v>
      </c>
      <c r="D4" s="9" t="s">
        <v>163</v>
      </c>
      <c r="E4" s="9" t="s">
        <v>164</v>
      </c>
      <c r="F4" s="9" t="s">
        <v>165</v>
      </c>
      <c r="G4" s="9" t="s">
        <v>166</v>
      </c>
      <c r="H4" s="9" t="s">
        <v>167</v>
      </c>
      <c r="I4" s="18" t="s">
        <v>370</v>
      </c>
      <c r="J4" s="18" t="s">
        <v>466</v>
      </c>
    </row>
    <row r="5" spans="3:14">
      <c r="C5" s="10" t="s">
        <v>177</v>
      </c>
      <c r="D5" s="10" t="s">
        <v>178</v>
      </c>
      <c r="E5" s="13">
        <f>'Lap 1 data'!$B$8</f>
        <v>1.6550925925926663E-3</v>
      </c>
      <c r="F5" s="11">
        <f>'Lap 2 data'!$B$8</f>
        <v>1.6319444444444775E-3</v>
      </c>
      <c r="G5" s="11">
        <f>'Lap 3 data'!$B$8</f>
        <v>1.6319444444444775E-3</v>
      </c>
      <c r="H5" s="11">
        <f>'Lap 4 data'!$B$8</f>
        <v>1.6319444444443665E-3</v>
      </c>
      <c r="I5" s="11">
        <f>AVERAGE(F5,G5,H5)</f>
        <v>1.6319444444444404E-3</v>
      </c>
      <c r="J5" s="43">
        <f>STDEV(F5,G5,H5)</f>
        <v>6.4098817342093823E-17</v>
      </c>
    </row>
    <row r="6" spans="3:14">
      <c r="C6" s="10" t="s">
        <v>179</v>
      </c>
      <c r="D6" s="10" t="s">
        <v>180</v>
      </c>
      <c r="E6" s="12">
        <f>'Lap 1 data'!$AW8</f>
        <v>1.2996111111111117</v>
      </c>
      <c r="F6" s="12">
        <f>'Lap 2 data'!$AW8</f>
        <v>1.3085833333333334</v>
      </c>
      <c r="G6" s="12">
        <f>'Lap 3 data'!$AW8</f>
        <v>1.3171388888888895</v>
      </c>
      <c r="H6" s="12">
        <f>'Lap 4 data'!$AW8</f>
        <v>1.3140555555555562</v>
      </c>
      <c r="I6" s="41">
        <f>AVERAGE(F6,G6,H6)</f>
        <v>1.3132592592592598</v>
      </c>
      <c r="J6" s="43">
        <f t="shared" ref="J6:J24" si="0">STDEV(F6,G6,H6)</f>
        <v>4.3330068727932226E-3</v>
      </c>
    </row>
    <row r="7" spans="3:14">
      <c r="C7" s="10" t="s">
        <v>181</v>
      </c>
      <c r="D7" s="10" t="s">
        <v>182</v>
      </c>
      <c r="E7" s="19">
        <f>'Lap 1 data'!$BZ8</f>
        <v>9.083401430177776E-2</v>
      </c>
      <c r="F7" s="19">
        <f>'Lap 2 data'!$BZ8</f>
        <v>8.6737323597611105E-2</v>
      </c>
      <c r="G7" s="19">
        <f>'Lap 3 data'!$BZ8</f>
        <v>8.5739641503333283E-2</v>
      </c>
      <c r="H7" s="19">
        <f>'Lap 4 data'!$BZ8</f>
        <v>8.6753612555055551E-2</v>
      </c>
      <c r="I7" s="42">
        <f t="shared" ref="I7:I24" si="1">AVERAGE(F7,G7,H7)</f>
        <v>8.6410192551999984E-2</v>
      </c>
      <c r="J7" s="43">
        <f t="shared" si="0"/>
        <v>5.8077135275826184E-4</v>
      </c>
    </row>
    <row r="8" spans="3:14">
      <c r="C8" s="10" t="s">
        <v>183</v>
      </c>
      <c r="D8" s="10" t="s">
        <v>184</v>
      </c>
      <c r="E8" s="12">
        <f>'Lap 1 data'!$BZ9</f>
        <v>14.307537997752856</v>
      </c>
      <c r="F8" s="12">
        <f>'Lap 2 data'!$BZ9</f>
        <v>15.086738661710033</v>
      </c>
      <c r="G8" s="12">
        <f>'Lap 3 data'!$BZ9</f>
        <v>15.362075998856181</v>
      </c>
      <c r="H8" s="12">
        <f>'Lap 4 data'!$BZ9</f>
        <v>15.146983703089374</v>
      </c>
      <c r="I8" s="12">
        <f t="shared" si="1"/>
        <v>15.198599454551863</v>
      </c>
      <c r="J8" s="43">
        <f t="shared" si="0"/>
        <v>0.14474391750931209</v>
      </c>
    </row>
    <row r="9" spans="3:14">
      <c r="C9" s="10" t="s">
        <v>2</v>
      </c>
      <c r="D9" s="10" t="s">
        <v>189</v>
      </c>
      <c r="E9" s="12">
        <f>'Lap 1 data'!$CB$5</f>
        <v>18733.790844834388</v>
      </c>
      <c r="F9" s="12">
        <f>'Lap 2 data'!$CB$5</f>
        <v>17512.859449282547</v>
      </c>
      <c r="G9" s="12">
        <f>'Lap 3 data'!$CB$5</f>
        <v>17445.232993349633</v>
      </c>
      <c r="H9" s="12">
        <f>'Lap 4 data'!$CB$5</f>
        <v>17603.019302769</v>
      </c>
      <c r="I9" s="12">
        <f t="shared" si="1"/>
        <v>17520.370581800395</v>
      </c>
      <c r="J9" s="43">
        <f t="shared" si="0"/>
        <v>79.160865923573198</v>
      </c>
      <c r="N9" s="33"/>
    </row>
    <row r="10" spans="3:14">
      <c r="C10" s="10" t="s">
        <v>3</v>
      </c>
      <c r="D10" s="10" t="s">
        <v>189</v>
      </c>
      <c r="E10" s="12">
        <f>'Lap 1 data'!$CC$5</f>
        <v>341.50974003661202</v>
      </c>
      <c r="F10" s="12">
        <f>'Lap 2 data'!$CC$5</f>
        <v>750.6123666644105</v>
      </c>
      <c r="G10" s="12">
        <f>'Lap 3 data'!$CC$5</f>
        <v>664.79803796278861</v>
      </c>
      <c r="H10" s="12">
        <f>'Lap 4 data'!$CC$5</f>
        <v>698.44207033710711</v>
      </c>
      <c r="I10" s="12">
        <f t="shared" si="1"/>
        <v>704.61749165476874</v>
      </c>
      <c r="J10" s="43">
        <f t="shared" si="0"/>
        <v>43.239179270258667</v>
      </c>
    </row>
    <row r="11" spans="3:14">
      <c r="C11" s="10" t="s">
        <v>410</v>
      </c>
      <c r="D11" s="10" t="s">
        <v>189</v>
      </c>
      <c r="E11" s="12">
        <f>'Lap 1 data'!$CD$5</f>
        <v>150.56754817870467</v>
      </c>
      <c r="F11" s="12">
        <f>'Lap 2 data'!$CD$5</f>
        <v>101.21818957508076</v>
      </c>
      <c r="G11" s="12">
        <f>'Lap 3 data'!$CD$5</f>
        <v>88.035630098631799</v>
      </c>
      <c r="H11" s="12">
        <f>'Lap 4 data'!$CD$5</f>
        <v>95.277479024120041</v>
      </c>
      <c r="I11" s="12">
        <f t="shared" si="1"/>
        <v>94.843766232610861</v>
      </c>
      <c r="J11" s="43">
        <f t="shared" si="0"/>
        <v>6.60197308966546</v>
      </c>
    </row>
    <row r="12" spans="3:14">
      <c r="C12" s="10" t="s">
        <v>6</v>
      </c>
      <c r="D12" s="10" t="s">
        <v>189</v>
      </c>
      <c r="E12" s="12">
        <f>'Lap 1 data'!$CE$5</f>
        <v>67.616456106943545</v>
      </c>
      <c r="F12" s="12">
        <f>'Lap 2 data'!$CE$5</f>
        <v>54.467606606071499</v>
      </c>
      <c r="G12" s="12">
        <f>'Lap 3 data'!$CE$5</f>
        <v>49.693309401136212</v>
      </c>
      <c r="H12" s="12">
        <f>'Lap 4 data'!$CE$5</f>
        <v>52.882037132562672</v>
      </c>
      <c r="I12" s="12">
        <f t="shared" si="1"/>
        <v>52.347651046590123</v>
      </c>
      <c r="J12" s="43">
        <f t="shared" si="0"/>
        <v>2.4315951178031798</v>
      </c>
    </row>
    <row r="13" spans="3:14">
      <c r="C13" s="10" t="s">
        <v>2</v>
      </c>
      <c r="D13" s="10" t="s">
        <v>185</v>
      </c>
      <c r="E13" s="12">
        <f>'Lap 1 data'!$CH$5</f>
        <v>576.59681991539151</v>
      </c>
      <c r="F13" s="12">
        <f>'Lap 2 data'!$CH$5</f>
        <v>527.88767365007141</v>
      </c>
      <c r="G13" s="12">
        <f>'Lap 3 data'!$CH$5</f>
        <v>522.43353334366293</v>
      </c>
      <c r="H13" s="12">
        <f>'Lap 4 data'!$CH$5</f>
        <v>528.39570899953424</v>
      </c>
      <c r="I13" s="12">
        <f t="shared" si="1"/>
        <v>526.23897199775627</v>
      </c>
      <c r="J13" s="43">
        <f t="shared" si="0"/>
        <v>3.3053815954567844</v>
      </c>
    </row>
    <row r="14" spans="3:14">
      <c r="C14" s="10" t="s">
        <v>3</v>
      </c>
      <c r="D14" s="10" t="s">
        <v>185</v>
      </c>
      <c r="E14" s="12">
        <f>'Lap 1 data'!$CI$5</f>
        <v>10.511136358156737</v>
      </c>
      <c r="F14" s="12">
        <f>'Lap 2 data'!$CI$5</f>
        <v>22.625603614244895</v>
      </c>
      <c r="G14" s="12">
        <f>'Lap 3 data'!$CI$5</f>
        <v>19.908750319656651</v>
      </c>
      <c r="H14" s="12">
        <f>'Lap 4 data'!$CI$5</f>
        <v>20.965368872419813</v>
      </c>
      <c r="I14" s="12">
        <f t="shared" si="1"/>
        <v>21.166574268773786</v>
      </c>
      <c r="J14" s="43">
        <f t="shared" si="0"/>
        <v>1.3695567402338957</v>
      </c>
    </row>
    <row r="15" spans="3:14">
      <c r="C15" s="10" t="s">
        <v>410</v>
      </c>
      <c r="D15" s="10" t="s">
        <v>185</v>
      </c>
      <c r="E15" s="12">
        <f>'Lap 1 data'!$CJ$5</f>
        <v>4.6342339455677903</v>
      </c>
      <c r="F15" s="12">
        <f>'Lap 2 data'!$CJ$5</f>
        <v>3.0510057355625184</v>
      </c>
      <c r="G15" s="12">
        <f>'Lap 3 data'!$CJ$5</f>
        <v>2.6364087719606277</v>
      </c>
      <c r="H15" s="12">
        <f>'Lap 4 data'!$CJ$5</f>
        <v>2.8599759061059991</v>
      </c>
      <c r="I15" s="12">
        <f t="shared" si="1"/>
        <v>2.8491301378763816</v>
      </c>
      <c r="J15" s="43">
        <f t="shared" si="0"/>
        <v>0.20751116493659999</v>
      </c>
    </row>
    <row r="16" spans="3:14">
      <c r="C16" s="10" t="s">
        <v>6</v>
      </c>
      <c r="D16" s="10" t="s">
        <v>185</v>
      </c>
      <c r="E16" s="12">
        <f>'Lap 1 data'!$CK$5</f>
        <v>2.081128901679961</v>
      </c>
      <c r="F16" s="12">
        <f>'Lap 2 data'!$CK$5</f>
        <v>1.6418094500121321</v>
      </c>
      <c r="G16" s="12">
        <f>'Lap 3 data'!$CK$5</f>
        <v>1.4881687865030135</v>
      </c>
      <c r="H16" s="12">
        <f>'Lap 4 data'!$CK$5</f>
        <v>1.5873777687447461</v>
      </c>
      <c r="I16" s="12">
        <f t="shared" si="1"/>
        <v>1.5724520017532972</v>
      </c>
      <c r="J16" s="43">
        <f t="shared" si="0"/>
        <v>7.7900239159405471E-2</v>
      </c>
    </row>
    <row r="17" spans="3:10">
      <c r="C17" s="10" t="s">
        <v>2</v>
      </c>
      <c r="D17" s="10" t="s">
        <v>408</v>
      </c>
      <c r="E17" s="12">
        <f>'Lap 1 data'!$CB$8</f>
        <v>749.35163379337553</v>
      </c>
      <c r="F17" s="12">
        <f>'Lap 2 data'!$CB$8</f>
        <v>690.78501161058932</v>
      </c>
      <c r="G17" s="12">
        <f>'Lap 3 data'!$CB$8</f>
        <v>688.11752362656887</v>
      </c>
      <c r="H17" s="12">
        <f>'Lap 4 data'!$CB$8</f>
        <v>694.34131694255495</v>
      </c>
      <c r="I17" s="12">
        <f t="shared" si="1"/>
        <v>691.08128405990431</v>
      </c>
      <c r="J17" s="43">
        <f t="shared" si="0"/>
        <v>3.1224563780988919</v>
      </c>
    </row>
    <row r="18" spans="3:10">
      <c r="C18" s="10" t="s">
        <v>3</v>
      </c>
      <c r="D18" s="10" t="s">
        <v>408</v>
      </c>
      <c r="E18" s="12">
        <f>'Lap 1 data'!$CC$8</f>
        <v>13.66038960146448</v>
      </c>
      <c r="F18" s="12">
        <f>'Lap 2 data'!$CC$8</f>
        <v>29.607487796207302</v>
      </c>
      <c r="G18" s="12">
        <f>'Lap 3 data'!$CC$8</f>
        <v>26.222589275198885</v>
      </c>
      <c r="H18" s="12">
        <f>'Lap 4 data'!$CC$8</f>
        <v>27.54965944107478</v>
      </c>
      <c r="I18" s="12">
        <f t="shared" si="1"/>
        <v>27.793245504160325</v>
      </c>
      <c r="J18" s="43">
        <f t="shared" si="0"/>
        <v>1.7055454045490106</v>
      </c>
    </row>
    <row r="19" spans="3:10">
      <c r="C19" s="10" t="s">
        <v>410</v>
      </c>
      <c r="D19" s="10" t="s">
        <v>408</v>
      </c>
      <c r="E19" s="12">
        <f>'Lap 1 data'!$CD$8</f>
        <v>6.0227019271481872</v>
      </c>
      <c r="F19" s="12">
        <f>'Lap 2 data'!$CD$8</f>
        <v>3.992495255461519</v>
      </c>
      <c r="G19" s="12">
        <f>'Lap 3 data'!$CD$8</f>
        <v>3.4725165205571429</v>
      </c>
      <c r="H19" s="12">
        <f>'Lap 4 data'!$CD$8</f>
        <v>3.7581672281736238</v>
      </c>
      <c r="I19" s="12">
        <f t="shared" si="1"/>
        <v>3.7410596680640951</v>
      </c>
      <c r="J19" s="43">
        <f t="shared" si="0"/>
        <v>0.2604111607590302</v>
      </c>
    </row>
    <row r="20" spans="3:10">
      <c r="C20" s="10" t="s">
        <v>6</v>
      </c>
      <c r="D20" s="10" t="s">
        <v>408</v>
      </c>
      <c r="E20" s="12">
        <f>'Lap 1 data'!$CE$8</f>
        <v>2.7046582442777418</v>
      </c>
      <c r="F20" s="12">
        <f>'Lap 2 data'!$CE$8</f>
        <v>2.1484444827950426</v>
      </c>
      <c r="G20" s="12">
        <f>'Lap 3 data'!$CE$8</f>
        <v>1.9601249819337063</v>
      </c>
      <c r="H20" s="12">
        <f>'Lap 4 data'!$CE$8</f>
        <v>2.0859025757844165</v>
      </c>
      <c r="I20" s="12">
        <f t="shared" si="1"/>
        <v>2.0648240135043885</v>
      </c>
      <c r="J20" s="43">
        <f t="shared" si="0"/>
        <v>9.591291853557217E-2</v>
      </c>
    </row>
    <row r="21" spans="3:10">
      <c r="C21" s="10" t="s">
        <v>409</v>
      </c>
      <c r="D21" s="10" t="s">
        <v>189</v>
      </c>
      <c r="E21" s="12">
        <f>'Lap 1 data'!$CF$5</f>
        <v>563.60768659024802</v>
      </c>
      <c r="F21" s="12">
        <f>'Lap 2 data'!$CF$5</f>
        <v>912.72580939056672</v>
      </c>
      <c r="G21" s="12">
        <f>'Lap 3 data'!$CF$5</f>
        <v>808.21865815378044</v>
      </c>
      <c r="H21" s="12">
        <f>'Lap 4 data'!$CF$5</f>
        <v>852.60585306466771</v>
      </c>
      <c r="I21" s="12">
        <f t="shared" si="1"/>
        <v>857.85010686967155</v>
      </c>
      <c r="J21" s="43">
        <f t="shared" si="0"/>
        <v>52.450574957628973</v>
      </c>
    </row>
    <row r="22" spans="3:10">
      <c r="C22" s="10" t="s">
        <v>409</v>
      </c>
      <c r="D22" s="10" t="s">
        <v>185</v>
      </c>
      <c r="E22" s="12">
        <f>'Lap 1 data'!$CL$5</f>
        <v>17.226499205404487</v>
      </c>
      <c r="F22" s="12">
        <f>'Lap 2 data'!$CL$5</f>
        <v>27.318418799819547</v>
      </c>
      <c r="G22" s="12">
        <f>'Lap 3 data'!$CL$5</f>
        <v>24.033327878120293</v>
      </c>
      <c r="H22" s="12">
        <f>'Lap 4 data'!$CL$5</f>
        <v>25.412722547270555</v>
      </c>
      <c r="I22" s="41">
        <f t="shared" si="1"/>
        <v>25.588156408403467</v>
      </c>
      <c r="J22" s="43">
        <f t="shared" si="0"/>
        <v>1.6495570225613339</v>
      </c>
    </row>
    <row r="23" spans="3:10">
      <c r="C23" s="10" t="s">
        <v>409</v>
      </c>
      <c r="D23" s="10" t="s">
        <v>408</v>
      </c>
      <c r="E23" s="12">
        <f>'Lap 1 data'!$CF$8</f>
        <v>22.387749772890409</v>
      </c>
      <c r="F23" s="12">
        <f>'Lap 2 data'!$CF$8</f>
        <v>35.748427534463865</v>
      </c>
      <c r="G23" s="12">
        <f>'Lap 3 data'!$CF$8</f>
        <v>31.655230777689734</v>
      </c>
      <c r="H23" s="12">
        <f>'Lap 4 data'!$CF$8</f>
        <v>33.393729245032816</v>
      </c>
      <c r="I23" s="12">
        <f t="shared" si="1"/>
        <v>33.599129185728806</v>
      </c>
      <c r="J23" s="43">
        <f t="shared" si="0"/>
        <v>2.0543141858403806</v>
      </c>
    </row>
    <row r="24" spans="3:10">
      <c r="C24" s="20" t="s">
        <v>52</v>
      </c>
      <c r="D24" s="20" t="s">
        <v>186</v>
      </c>
      <c r="E24" s="12">
        <f>'Lap 1 data'!$BF$5</f>
        <v>1.0419444444444448</v>
      </c>
      <c r="F24" s="12">
        <f>'Lap 2 data'!$BF$5</f>
        <v>1.0064084507042259</v>
      </c>
      <c r="G24" s="12">
        <f>'Lap 3 data'!$BF$5</f>
        <v>1.0100000000000007</v>
      </c>
      <c r="H24" s="12">
        <f>'Lap 4 data'!$BF$5</f>
        <v>1.0092957746478879</v>
      </c>
      <c r="I24" s="12">
        <f t="shared" si="1"/>
        <v>1.0085680751173716</v>
      </c>
      <c r="J24" s="43">
        <f t="shared" si="0"/>
        <v>1.9031464843858952E-3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7"/>
  <sheetViews>
    <sheetView workbookViewId="0">
      <selection activeCell="D17" sqref="D17"/>
    </sheetView>
  </sheetViews>
  <sheetFormatPr defaultRowHeight="14.4"/>
  <cols>
    <col min="1" max="4" width="12.33203125" bestFit="1" customWidth="1"/>
  </cols>
  <sheetData>
    <row r="1" spans="1:4">
      <c r="A1" s="6" t="s">
        <v>164</v>
      </c>
      <c r="B1" s="6" t="s">
        <v>165</v>
      </c>
      <c r="C1" s="6" t="s">
        <v>166</v>
      </c>
      <c r="D1" s="6" t="s">
        <v>167</v>
      </c>
    </row>
    <row r="2" spans="1:4">
      <c r="A2" s="6" t="s">
        <v>462</v>
      </c>
      <c r="B2" s="6" t="s">
        <v>463</v>
      </c>
      <c r="C2" s="21" t="s">
        <v>464</v>
      </c>
      <c r="D2" s="21" t="s">
        <v>465</v>
      </c>
    </row>
    <row r="3" spans="1:4">
      <c r="A3" s="6" t="s">
        <v>168</v>
      </c>
      <c r="B3" s="6" t="s">
        <v>168</v>
      </c>
      <c r="C3" s="6" t="s">
        <v>168</v>
      </c>
      <c r="D3" s="6" t="s">
        <v>168</v>
      </c>
    </row>
    <row r="4" spans="1:4">
      <c r="A4">
        <f>'Raw Data'!$AW99</f>
        <v>1.4</v>
      </c>
      <c r="B4">
        <f>'Raw Data'!$AW242</f>
        <v>33.799999999999997</v>
      </c>
      <c r="C4">
        <f>'Raw Data'!$AW383</f>
        <v>33.299999999999997</v>
      </c>
      <c r="D4">
        <f>'Raw Data'!$AW524</f>
        <v>34.200000000000003</v>
      </c>
    </row>
    <row r="5" spans="1:4">
      <c r="A5">
        <f>'Raw Data'!$AW100</f>
        <v>10</v>
      </c>
      <c r="B5">
        <f>'Raw Data'!$AW243</f>
        <v>33.9</v>
      </c>
      <c r="C5">
        <f>'Raw Data'!$AW384</f>
        <v>34.299999999999997</v>
      </c>
      <c r="D5">
        <f>'Raw Data'!$AW525</f>
        <v>43.2</v>
      </c>
    </row>
    <row r="6" spans="1:4">
      <c r="A6">
        <f>'Raw Data'!$AW101</f>
        <v>16.3</v>
      </c>
      <c r="B6">
        <f>'Raw Data'!$AW244</f>
        <v>35.1</v>
      </c>
      <c r="C6">
        <f>'Raw Data'!$AW385</f>
        <v>35.1</v>
      </c>
      <c r="D6">
        <f>'Raw Data'!$AW526</f>
        <v>39.9</v>
      </c>
    </row>
    <row r="7" spans="1:4">
      <c r="A7">
        <f>'Raw Data'!$AW102</f>
        <v>20</v>
      </c>
      <c r="B7">
        <f>'Raw Data'!$AW245</f>
        <v>36.299999999999997</v>
      </c>
      <c r="C7">
        <f>'Raw Data'!$AW386</f>
        <v>35.9</v>
      </c>
      <c r="D7">
        <f>'Raw Data'!$AW527</f>
        <v>36.4</v>
      </c>
    </row>
    <row r="8" spans="1:4">
      <c r="A8">
        <f>'Raw Data'!$AW103</f>
        <v>23.9</v>
      </c>
      <c r="B8">
        <f>'Raw Data'!$AW246</f>
        <v>37.1</v>
      </c>
      <c r="C8">
        <f>'Raw Data'!$AW387</f>
        <v>36.299999999999997</v>
      </c>
      <c r="D8">
        <f>'Raw Data'!$AW528</f>
        <v>37.6</v>
      </c>
    </row>
    <row r="9" spans="1:4">
      <c r="A9">
        <f>'Raw Data'!$AW104</f>
        <v>27.5</v>
      </c>
      <c r="B9">
        <f>'Raw Data'!$AW247</f>
        <v>36.299999999999997</v>
      </c>
      <c r="C9">
        <f>'Raw Data'!$AW388</f>
        <v>36.5</v>
      </c>
      <c r="D9">
        <f>'Raw Data'!$AW529</f>
        <v>38.200000000000003</v>
      </c>
    </row>
    <row r="10" spans="1:4">
      <c r="A10">
        <f>'Raw Data'!$AW105</f>
        <v>30.3</v>
      </c>
      <c r="B10">
        <f>'Raw Data'!$AW248</f>
        <v>37.299999999999997</v>
      </c>
      <c r="C10">
        <f>'Raw Data'!$AW389</f>
        <v>38.299999999999997</v>
      </c>
      <c r="D10">
        <f>'Raw Data'!$AW530</f>
        <v>38.299999999999997</v>
      </c>
    </row>
    <row r="11" spans="1:4">
      <c r="A11">
        <f>'Raw Data'!$AW106</f>
        <v>32.4</v>
      </c>
      <c r="B11">
        <f>'Raw Data'!$AW249</f>
        <v>39.200000000000003</v>
      </c>
      <c r="C11">
        <f>'Raw Data'!$AW390</f>
        <v>39.700000000000003</v>
      </c>
      <c r="D11">
        <f>'Raw Data'!$AW531</f>
        <v>40</v>
      </c>
    </row>
    <row r="12" spans="1:4">
      <c r="A12">
        <f>'Raw Data'!$AW107</f>
        <v>35.200000000000003</v>
      </c>
      <c r="B12">
        <f>'Raw Data'!$AW250</f>
        <v>40.5</v>
      </c>
      <c r="C12">
        <f>'Raw Data'!$AW391</f>
        <v>40.700000000000003</v>
      </c>
      <c r="D12">
        <f>'Raw Data'!$AW532</f>
        <v>41.1</v>
      </c>
    </row>
    <row r="13" spans="1:4">
      <c r="A13">
        <f>'Raw Data'!$AW108</f>
        <v>37.6</v>
      </c>
      <c r="B13">
        <f>'Raw Data'!$AW251</f>
        <v>41.7</v>
      </c>
      <c r="C13">
        <f>'Raw Data'!$AW392</f>
        <v>42.2</v>
      </c>
      <c r="D13">
        <f>'Raw Data'!$AW533</f>
        <v>42</v>
      </c>
    </row>
    <row r="14" spans="1:4">
      <c r="A14">
        <f>'Raw Data'!$AW109</f>
        <v>39.4</v>
      </c>
      <c r="B14">
        <f>'Raw Data'!$AW252</f>
        <v>42.8</v>
      </c>
      <c r="C14">
        <f>'Raw Data'!$AW393</f>
        <v>43.6</v>
      </c>
      <c r="D14">
        <f>'Raw Data'!$AW534</f>
        <v>49.7</v>
      </c>
    </row>
    <row r="15" spans="1:4">
      <c r="A15">
        <f>'Raw Data'!$AW110</f>
        <v>41.3</v>
      </c>
      <c r="B15">
        <f>'Raw Data'!$AW253</f>
        <v>43.7</v>
      </c>
      <c r="C15">
        <f>'Raw Data'!$AW394</f>
        <v>44.3</v>
      </c>
      <c r="D15">
        <f>'Raw Data'!$AW535</f>
        <v>48.5</v>
      </c>
    </row>
    <row r="16" spans="1:4">
      <c r="A16">
        <f>'Raw Data'!$AW111</f>
        <v>43</v>
      </c>
      <c r="B16">
        <f>'Raw Data'!$AW254</f>
        <v>44</v>
      </c>
      <c r="C16">
        <f>'Raw Data'!$AW395</f>
        <v>43.9</v>
      </c>
      <c r="D16">
        <f>'Raw Data'!$AW536</f>
        <v>45.1</v>
      </c>
    </row>
    <row r="17" spans="1:4">
      <c r="A17">
        <f>'Raw Data'!$AW112</f>
        <v>43.9</v>
      </c>
      <c r="B17">
        <f>'Raw Data'!$AW255</f>
        <v>43.4</v>
      </c>
      <c r="C17">
        <f>'Raw Data'!$AW396</f>
        <v>41</v>
      </c>
      <c r="D17">
        <f>'Raw Data'!$AW537</f>
        <v>44</v>
      </c>
    </row>
    <row r="18" spans="1:4">
      <c r="A18">
        <f>'Raw Data'!$AW113</f>
        <v>43.9</v>
      </c>
      <c r="B18">
        <f>'Raw Data'!$AW256</f>
        <v>39.799999999999997</v>
      </c>
      <c r="C18">
        <f>'Raw Data'!$AW397</f>
        <v>38.299999999999997</v>
      </c>
      <c r="D18">
        <f>'Raw Data'!$AW538</f>
        <v>42.4</v>
      </c>
    </row>
    <row r="19" spans="1:4">
      <c r="A19">
        <f>'Raw Data'!$AW114</f>
        <v>42.4</v>
      </c>
      <c r="B19">
        <f>'Raw Data'!$AW257</f>
        <v>35.6</v>
      </c>
      <c r="C19">
        <f>'Raw Data'!$AW398</f>
        <v>36.1</v>
      </c>
      <c r="D19">
        <f>'Raw Data'!$AW539</f>
        <v>38.700000000000003</v>
      </c>
    </row>
    <row r="20" spans="1:4">
      <c r="A20">
        <f>'Raw Data'!$AW115</f>
        <v>39.700000000000003</v>
      </c>
      <c r="B20">
        <f>'Raw Data'!$AW258</f>
        <v>33</v>
      </c>
      <c r="C20">
        <f>'Raw Data'!$AW399</f>
        <v>33.5</v>
      </c>
      <c r="D20">
        <f>'Raw Data'!$AW540</f>
        <v>34.4</v>
      </c>
    </row>
    <row r="21" spans="1:4">
      <c r="A21">
        <f>'Raw Data'!$AW116</f>
        <v>37.200000000000003</v>
      </c>
      <c r="B21">
        <f>'Raw Data'!$AW259</f>
        <v>31.6</v>
      </c>
      <c r="C21">
        <f>'Raw Data'!$AW400</f>
        <v>31.3</v>
      </c>
      <c r="D21">
        <f>'Raw Data'!$AW541</f>
        <v>31.9</v>
      </c>
    </row>
    <row r="22" spans="1:4">
      <c r="A22">
        <f>'Raw Data'!$AW117</f>
        <v>35.700000000000003</v>
      </c>
      <c r="B22">
        <f>'Raw Data'!$AW260</f>
        <v>30.3</v>
      </c>
      <c r="C22">
        <f>'Raw Data'!$AW401</f>
        <v>29.6</v>
      </c>
      <c r="D22">
        <f>'Raw Data'!$AW542</f>
        <v>30.6</v>
      </c>
    </row>
    <row r="23" spans="1:4">
      <c r="A23">
        <f>'Raw Data'!$AW118</f>
        <v>34</v>
      </c>
      <c r="B23">
        <f>'Raw Data'!$AW261</f>
        <v>29</v>
      </c>
      <c r="C23">
        <f>'Raw Data'!$AW402</f>
        <v>28.2</v>
      </c>
      <c r="D23">
        <f>'Raw Data'!$AW543</f>
        <v>28.8</v>
      </c>
    </row>
    <row r="24" spans="1:4">
      <c r="A24">
        <f>'Raw Data'!$AW119</f>
        <v>32.1</v>
      </c>
      <c r="B24">
        <f>'Raw Data'!$AW262</f>
        <v>27.9</v>
      </c>
      <c r="C24">
        <f>'Raw Data'!$AW403</f>
        <v>27.1</v>
      </c>
      <c r="D24">
        <f>'Raw Data'!$AW544</f>
        <v>27.2</v>
      </c>
    </row>
    <row r="25" spans="1:4">
      <c r="A25">
        <f>'Raw Data'!$AW120</f>
        <v>29.9</v>
      </c>
      <c r="B25">
        <f>'Raw Data'!$AW263</f>
        <v>26.7</v>
      </c>
      <c r="C25">
        <f>'Raw Data'!$AW404</f>
        <v>26.2</v>
      </c>
      <c r="D25">
        <f>'Raw Data'!$AW545</f>
        <v>25.4</v>
      </c>
    </row>
    <row r="26" spans="1:4">
      <c r="A26">
        <f>'Raw Data'!$AW121</f>
        <v>27.7</v>
      </c>
      <c r="B26">
        <f>'Raw Data'!$AW264</f>
        <v>25.6</v>
      </c>
      <c r="C26">
        <f>'Raw Data'!$AW405</f>
        <v>25.5</v>
      </c>
      <c r="D26">
        <f>'Raw Data'!$AW546</f>
        <v>24.1</v>
      </c>
    </row>
    <row r="27" spans="1:4">
      <c r="A27">
        <f>'Raw Data'!$AW122</f>
        <v>25.9</v>
      </c>
      <c r="B27">
        <f>'Raw Data'!$AW265</f>
        <v>25.1</v>
      </c>
      <c r="C27">
        <f>'Raw Data'!$AW406</f>
        <v>24.5</v>
      </c>
      <c r="D27">
        <f>'Raw Data'!$AW547</f>
        <v>23.8</v>
      </c>
    </row>
    <row r="28" spans="1:4">
      <c r="A28">
        <f>'Raw Data'!$AW123</f>
        <v>24.8</v>
      </c>
      <c r="B28">
        <f>'Raw Data'!$AW266</f>
        <v>24.8</v>
      </c>
      <c r="C28">
        <f>'Raw Data'!$AW407</f>
        <v>23.9</v>
      </c>
      <c r="D28">
        <f>'Raw Data'!$AW548</f>
        <v>23.6</v>
      </c>
    </row>
    <row r="29" spans="1:4">
      <c r="A29">
        <f>'Raw Data'!$AW124</f>
        <v>24.1</v>
      </c>
      <c r="B29">
        <f>'Raw Data'!$AW267</f>
        <v>24.6</v>
      </c>
      <c r="C29">
        <f>'Raw Data'!$AW408</f>
        <v>23.6</v>
      </c>
      <c r="D29">
        <f>'Raw Data'!$AW549</f>
        <v>22.7</v>
      </c>
    </row>
    <row r="30" spans="1:4">
      <c r="A30">
        <f>'Raw Data'!$AW125</f>
        <v>23.6</v>
      </c>
      <c r="B30">
        <f>'Raw Data'!$AW268</f>
        <v>24.3</v>
      </c>
      <c r="C30">
        <f>'Raw Data'!$AW409</f>
        <v>22.8</v>
      </c>
      <c r="D30">
        <f>'Raw Data'!$AW550</f>
        <v>21.4</v>
      </c>
    </row>
    <row r="31" spans="1:4">
      <c r="A31">
        <f>'Raw Data'!$AW126</f>
        <v>23.3</v>
      </c>
      <c r="B31">
        <f>'Raw Data'!$AW269</f>
        <v>23.6</v>
      </c>
      <c r="C31">
        <f>'Raw Data'!$AW410</f>
        <v>21.4</v>
      </c>
      <c r="D31">
        <f>'Raw Data'!$AW551</f>
        <v>20.8</v>
      </c>
    </row>
    <row r="32" spans="1:4">
      <c r="A32">
        <f>'Raw Data'!$AW127</f>
        <v>22.9</v>
      </c>
      <c r="B32">
        <f>'Raw Data'!$AW270</f>
        <v>23.1</v>
      </c>
      <c r="C32">
        <f>'Raw Data'!$AW411</f>
        <v>20.6</v>
      </c>
      <c r="D32">
        <f>'Raw Data'!$AW552</f>
        <v>20.8</v>
      </c>
    </row>
    <row r="33" spans="1:4">
      <c r="A33">
        <f>'Raw Data'!$AW128</f>
        <v>21.9</v>
      </c>
      <c r="B33">
        <f>'Raw Data'!$AW271</f>
        <v>21.8</v>
      </c>
      <c r="C33">
        <f>'Raw Data'!$AW412</f>
        <v>21.1</v>
      </c>
      <c r="D33">
        <f>'Raw Data'!$AW553</f>
        <v>20.7</v>
      </c>
    </row>
    <row r="34" spans="1:4">
      <c r="A34">
        <f>'Raw Data'!$AW129</f>
        <v>20.8</v>
      </c>
      <c r="B34">
        <f>'Raw Data'!$AW272</f>
        <v>21.9</v>
      </c>
      <c r="C34">
        <f>'Raw Data'!$AW413</f>
        <v>21.6</v>
      </c>
      <c r="D34">
        <f>'Raw Data'!$AW554</f>
        <v>21.3</v>
      </c>
    </row>
    <row r="35" spans="1:4">
      <c r="A35">
        <f>'Raw Data'!$AW130</f>
        <v>20.6</v>
      </c>
      <c r="B35">
        <f>'Raw Data'!$AW273</f>
        <v>22.3</v>
      </c>
      <c r="C35">
        <f>'Raw Data'!$AW414</f>
        <v>21.9</v>
      </c>
      <c r="D35">
        <f>'Raw Data'!$AW555</f>
        <v>22</v>
      </c>
    </row>
    <row r="36" spans="1:4">
      <c r="A36">
        <f>'Raw Data'!$AW131</f>
        <v>21.1</v>
      </c>
      <c r="B36">
        <f>'Raw Data'!$AW274</f>
        <v>24</v>
      </c>
      <c r="C36">
        <f>'Raw Data'!$AW415</f>
        <v>22</v>
      </c>
      <c r="D36">
        <f>'Raw Data'!$AW556</f>
        <v>23.8</v>
      </c>
    </row>
    <row r="37" spans="1:4">
      <c r="A37">
        <f>'Raw Data'!$AW132</f>
        <v>21.9</v>
      </c>
      <c r="B37">
        <f>'Raw Data'!$AW275</f>
        <v>25.4</v>
      </c>
      <c r="C37">
        <f>'Raw Data'!$AW416</f>
        <v>22.5</v>
      </c>
      <c r="D37">
        <f>'Raw Data'!$AW557</f>
        <v>25.6</v>
      </c>
    </row>
    <row r="38" spans="1:4">
      <c r="A38">
        <f>'Raw Data'!$AW133</f>
        <v>24</v>
      </c>
      <c r="B38">
        <f>'Raw Data'!$AW276</f>
        <v>26.4</v>
      </c>
      <c r="C38">
        <f>'Raw Data'!$AW417</f>
        <v>25.3</v>
      </c>
      <c r="D38">
        <f>'Raw Data'!$AW558</f>
        <v>26.4</v>
      </c>
    </row>
    <row r="39" spans="1:4">
      <c r="A39">
        <f>'Raw Data'!$AW134</f>
        <v>24.9</v>
      </c>
      <c r="B39">
        <f>'Raw Data'!$AW277</f>
        <v>27.4</v>
      </c>
      <c r="C39">
        <f>'Raw Data'!$AW418</f>
        <v>26.8</v>
      </c>
      <c r="D39">
        <f>'Raw Data'!$AW559</f>
        <v>27.3</v>
      </c>
    </row>
    <row r="40" spans="1:4">
      <c r="A40">
        <f>'Raw Data'!$AW135</f>
        <v>25.9</v>
      </c>
      <c r="B40">
        <f>'Raw Data'!$AW278</f>
        <v>28.6</v>
      </c>
      <c r="C40">
        <f>'Raw Data'!$AW419</f>
        <v>27.3</v>
      </c>
      <c r="D40">
        <f>'Raw Data'!$AW560</f>
        <v>28.9</v>
      </c>
    </row>
    <row r="41" spans="1:4">
      <c r="A41">
        <f>'Raw Data'!$AW136</f>
        <v>26.6</v>
      </c>
      <c r="B41">
        <f>'Raw Data'!$AW279</f>
        <v>30</v>
      </c>
      <c r="C41">
        <f>'Raw Data'!$AW420</f>
        <v>28.1</v>
      </c>
      <c r="D41">
        <f>'Raw Data'!$AW561</f>
        <v>29.5</v>
      </c>
    </row>
    <row r="42" spans="1:4">
      <c r="A42">
        <f>'Raw Data'!$AW137</f>
        <v>27.2</v>
      </c>
      <c r="B42">
        <f>'Raw Data'!$AW280</f>
        <v>31</v>
      </c>
      <c r="C42">
        <f>'Raw Data'!$AW421</f>
        <v>28.4</v>
      </c>
      <c r="D42">
        <f>'Raw Data'!$AW562</f>
        <v>30.5</v>
      </c>
    </row>
    <row r="43" spans="1:4">
      <c r="A43">
        <f>'Raw Data'!$AW138</f>
        <v>28.1</v>
      </c>
      <c r="B43">
        <f>'Raw Data'!$AW281</f>
        <v>31.7</v>
      </c>
      <c r="C43">
        <f>'Raw Data'!$AW422</f>
        <v>29.2</v>
      </c>
      <c r="D43">
        <f>'Raw Data'!$AW563</f>
        <v>31.4</v>
      </c>
    </row>
    <row r="44" spans="1:4">
      <c r="A44">
        <f>'Raw Data'!$AW139</f>
        <v>29.1</v>
      </c>
      <c r="B44">
        <f>'Raw Data'!$AW282</f>
        <v>32.5</v>
      </c>
      <c r="C44">
        <f>'Raw Data'!$AW423</f>
        <v>30.1</v>
      </c>
      <c r="D44">
        <f>'Raw Data'!$AW564</f>
        <v>31.6</v>
      </c>
    </row>
    <row r="45" spans="1:4">
      <c r="A45">
        <f>'Raw Data'!$AW140</f>
        <v>30.1</v>
      </c>
      <c r="B45">
        <f>'Raw Data'!$AW283</f>
        <v>33.6</v>
      </c>
      <c r="C45">
        <f>'Raw Data'!$AW424</f>
        <v>32</v>
      </c>
      <c r="D45">
        <f>'Raw Data'!$AW565</f>
        <v>32.799999999999997</v>
      </c>
    </row>
    <row r="46" spans="1:4">
      <c r="A46">
        <f>'Raw Data'!$AW141</f>
        <v>30.7</v>
      </c>
      <c r="B46">
        <f>'Raw Data'!$AW284</f>
        <v>34.700000000000003</v>
      </c>
      <c r="C46">
        <f>'Raw Data'!$AW425</f>
        <v>33.4</v>
      </c>
      <c r="D46">
        <f>'Raw Data'!$AW566</f>
        <v>33.5</v>
      </c>
    </row>
    <row r="47" spans="1:4">
      <c r="A47">
        <f>'Raw Data'!$AW142</f>
        <v>31.4</v>
      </c>
      <c r="B47">
        <f>'Raw Data'!$AW285</f>
        <v>35.5</v>
      </c>
      <c r="C47">
        <f>'Raw Data'!$AW426</f>
        <v>33.700000000000003</v>
      </c>
      <c r="D47">
        <f>'Raw Data'!$AW567</f>
        <v>34.5</v>
      </c>
    </row>
    <row r="48" spans="1:4">
      <c r="A48">
        <f>'Raw Data'!$AW143</f>
        <v>32.5</v>
      </c>
      <c r="B48">
        <f>'Raw Data'!$AW286</f>
        <v>35.799999999999997</v>
      </c>
      <c r="C48">
        <f>'Raw Data'!$AW427</f>
        <v>33.799999999999997</v>
      </c>
      <c r="D48">
        <f>'Raw Data'!$AW568</f>
        <v>35.5</v>
      </c>
    </row>
    <row r="49" spans="1:4">
      <c r="A49">
        <f>'Raw Data'!$AW144</f>
        <v>33.299999999999997</v>
      </c>
      <c r="B49">
        <f>'Raw Data'!$AW287</f>
        <v>35.9</v>
      </c>
      <c r="C49">
        <f>'Raw Data'!$AW428</f>
        <v>33.9</v>
      </c>
      <c r="D49">
        <f>'Raw Data'!$AW569</f>
        <v>35.799999999999997</v>
      </c>
    </row>
    <row r="50" spans="1:4">
      <c r="A50">
        <f>'Raw Data'!$AW145</f>
        <v>34.299999999999997</v>
      </c>
      <c r="B50">
        <f>'Raw Data'!$AW288</f>
        <v>35.9</v>
      </c>
      <c r="C50">
        <f>'Raw Data'!$AW429</f>
        <v>34.5</v>
      </c>
      <c r="D50">
        <f>'Raw Data'!$AW570</f>
        <v>36</v>
      </c>
    </row>
    <row r="51" spans="1:4">
      <c r="A51">
        <f>'Raw Data'!$AW146</f>
        <v>34.6</v>
      </c>
      <c r="B51">
        <f>'Raw Data'!$AW289</f>
        <v>35.200000000000003</v>
      </c>
      <c r="C51">
        <f>'Raw Data'!$AW430</f>
        <v>34.6</v>
      </c>
      <c r="D51">
        <f>'Raw Data'!$AW571</f>
        <v>35.5</v>
      </c>
    </row>
    <row r="52" spans="1:4">
      <c r="A52">
        <f>'Raw Data'!$AW147</f>
        <v>34.6</v>
      </c>
      <c r="B52">
        <f>'Raw Data'!$AW290</f>
        <v>35.6</v>
      </c>
      <c r="C52">
        <f>'Raw Data'!$AW431</f>
        <v>34.5</v>
      </c>
      <c r="D52">
        <f>'Raw Data'!$AW572</f>
        <v>35.799999999999997</v>
      </c>
    </row>
    <row r="53" spans="1:4">
      <c r="A53">
        <f>'Raw Data'!$AW148</f>
        <v>34.5</v>
      </c>
      <c r="B53">
        <f>'Raw Data'!$AW291</f>
        <v>35.6</v>
      </c>
      <c r="C53">
        <f>'Raw Data'!$AW432</f>
        <v>34.700000000000003</v>
      </c>
      <c r="D53">
        <f>'Raw Data'!$AW573</f>
        <v>36.4</v>
      </c>
    </row>
    <row r="54" spans="1:4">
      <c r="A54">
        <f>'Raw Data'!$AW149</f>
        <v>34.4</v>
      </c>
      <c r="B54">
        <f>'Raw Data'!$AW292</f>
        <v>35.799999999999997</v>
      </c>
      <c r="C54">
        <f>'Raw Data'!$AW433</f>
        <v>35.5</v>
      </c>
      <c r="D54">
        <f>'Raw Data'!$AW574</f>
        <v>36.6</v>
      </c>
    </row>
    <row r="55" spans="1:4">
      <c r="A55">
        <f>'Raw Data'!$AW150</f>
        <v>34.1</v>
      </c>
      <c r="B55">
        <f>'Raw Data'!$AW293</f>
        <v>36.1</v>
      </c>
      <c r="C55">
        <f>'Raw Data'!$AW434</f>
        <v>35.9</v>
      </c>
      <c r="D55">
        <f>'Raw Data'!$AW575</f>
        <v>36.1</v>
      </c>
    </row>
    <row r="56" spans="1:4">
      <c r="A56">
        <f>'Raw Data'!$AW151</f>
        <v>34.4</v>
      </c>
      <c r="B56">
        <f>'Raw Data'!$AW294</f>
        <v>36</v>
      </c>
      <c r="C56">
        <f>'Raw Data'!$AW435</f>
        <v>35.9</v>
      </c>
      <c r="D56">
        <f>'Raw Data'!$AW576</f>
        <v>35.700000000000003</v>
      </c>
    </row>
    <row r="57" spans="1:4">
      <c r="A57">
        <f>'Raw Data'!$AW152</f>
        <v>35.1</v>
      </c>
      <c r="B57">
        <f>'Raw Data'!$AW295</f>
        <v>36.4</v>
      </c>
      <c r="C57">
        <f>'Raw Data'!$AW436</f>
        <v>35.9</v>
      </c>
      <c r="D57">
        <f>'Raw Data'!$AW577</f>
        <v>35.200000000000003</v>
      </c>
    </row>
    <row r="58" spans="1:4">
      <c r="A58">
        <f>'Raw Data'!$AW153</f>
        <v>35.1</v>
      </c>
      <c r="B58">
        <f>'Raw Data'!$AW296</f>
        <v>36.5</v>
      </c>
      <c r="C58">
        <f>'Raw Data'!$AW437</f>
        <v>35.9</v>
      </c>
      <c r="D58">
        <f>'Raw Data'!$AW578</f>
        <v>34.9</v>
      </c>
    </row>
    <row r="59" spans="1:4">
      <c r="A59">
        <f>'Raw Data'!$AW154</f>
        <v>34.700000000000003</v>
      </c>
      <c r="B59">
        <f>'Raw Data'!$AW297</f>
        <v>36.5</v>
      </c>
      <c r="C59">
        <f>'Raw Data'!$AW438</f>
        <v>36</v>
      </c>
      <c r="D59">
        <f>'Raw Data'!$AW579</f>
        <v>34.9</v>
      </c>
    </row>
    <row r="60" spans="1:4">
      <c r="A60">
        <f>'Raw Data'!$AW155</f>
        <v>34.9</v>
      </c>
      <c r="B60">
        <f>'Raw Data'!$AW298</f>
        <v>36.1</v>
      </c>
      <c r="C60">
        <f>'Raw Data'!$AW439</f>
        <v>35.9</v>
      </c>
      <c r="D60">
        <f>'Raw Data'!$AW580</f>
        <v>35.200000000000003</v>
      </c>
    </row>
    <row r="61" spans="1:4">
      <c r="A61">
        <f>'Raw Data'!$AW156</f>
        <v>34.9</v>
      </c>
      <c r="B61">
        <f>'Raw Data'!$AW299</f>
        <v>36.5</v>
      </c>
      <c r="C61">
        <f>'Raw Data'!$AW440</f>
        <v>35.799999999999997</v>
      </c>
      <c r="D61">
        <f>'Raw Data'!$AW581</f>
        <v>36</v>
      </c>
    </row>
    <row r="62" spans="1:4">
      <c r="A62">
        <f>'Raw Data'!$AW157</f>
        <v>35</v>
      </c>
      <c r="B62">
        <f>'Raw Data'!$AW300</f>
        <v>37.299999999999997</v>
      </c>
      <c r="C62">
        <f>'Raw Data'!$AW441</f>
        <v>36.5</v>
      </c>
      <c r="D62">
        <f>'Raw Data'!$AW582</f>
        <v>37.4</v>
      </c>
    </row>
    <row r="63" spans="1:4">
      <c r="A63">
        <f>'Raw Data'!$AW158</f>
        <v>35</v>
      </c>
      <c r="B63">
        <f>'Raw Data'!$AW301</f>
        <v>38.200000000000003</v>
      </c>
      <c r="C63">
        <f>'Raw Data'!$AW442</f>
        <v>37.799999999999997</v>
      </c>
      <c r="D63">
        <f>'Raw Data'!$AW583</f>
        <v>38.5</v>
      </c>
    </row>
    <row r="64" spans="1:4">
      <c r="A64">
        <f>'Raw Data'!$AW159</f>
        <v>34.9</v>
      </c>
      <c r="B64">
        <f>'Raw Data'!$AW302</f>
        <v>39.200000000000003</v>
      </c>
      <c r="C64">
        <f>'Raw Data'!$AW443</f>
        <v>39</v>
      </c>
      <c r="D64">
        <f>'Raw Data'!$AW584</f>
        <v>39.5</v>
      </c>
    </row>
    <row r="65" spans="1:4">
      <c r="A65">
        <f>'Raw Data'!$AW160</f>
        <v>35.1</v>
      </c>
      <c r="B65">
        <f>'Raw Data'!$AW303</f>
        <v>40.1</v>
      </c>
      <c r="C65">
        <f>'Raw Data'!$AW444</f>
        <v>40.200000000000003</v>
      </c>
      <c r="D65">
        <f>'Raw Data'!$AW585</f>
        <v>40.5</v>
      </c>
    </row>
    <row r="66" spans="1:4">
      <c r="A66">
        <f>'Raw Data'!$AW161</f>
        <v>35.9</v>
      </c>
      <c r="B66">
        <f>'Raw Data'!$AW304</f>
        <v>41</v>
      </c>
      <c r="C66">
        <f>'Raw Data'!$AW445</f>
        <v>41.3</v>
      </c>
      <c r="D66">
        <f>'Raw Data'!$AW586</f>
        <v>41.3</v>
      </c>
    </row>
    <row r="67" spans="1:4">
      <c r="A67">
        <f>'Raw Data'!$AW162</f>
        <v>37.299999999999997</v>
      </c>
      <c r="B67">
        <f>'Raw Data'!$AW305</f>
        <v>40.4</v>
      </c>
      <c r="C67">
        <f>'Raw Data'!$AW446</f>
        <v>42.3</v>
      </c>
      <c r="D67">
        <f>'Raw Data'!$AW587</f>
        <v>41.3</v>
      </c>
    </row>
    <row r="68" spans="1:4">
      <c r="A68">
        <f>'Raw Data'!$AW163</f>
        <v>38.700000000000003</v>
      </c>
      <c r="B68">
        <f>'Raw Data'!$AW306</f>
        <v>41.3</v>
      </c>
      <c r="C68">
        <f>'Raw Data'!$AW447</f>
        <v>43</v>
      </c>
      <c r="D68">
        <f>'Raw Data'!$AW588</f>
        <v>41.2</v>
      </c>
    </row>
    <row r="69" spans="1:4">
      <c r="A69">
        <f>'Raw Data'!$AW164</f>
        <v>39.9</v>
      </c>
      <c r="B69">
        <f>'Raw Data'!$AW307</f>
        <v>42.7</v>
      </c>
      <c r="C69">
        <f>'Raw Data'!$AW448</f>
        <v>43.5</v>
      </c>
      <c r="D69">
        <f>'Raw Data'!$AW589</f>
        <v>43</v>
      </c>
    </row>
    <row r="70" spans="1:4">
      <c r="A70">
        <f>'Raw Data'!$AW165</f>
        <v>40.1</v>
      </c>
      <c r="B70">
        <f>'Raw Data'!$AW308</f>
        <v>43.8</v>
      </c>
      <c r="C70">
        <f>'Raw Data'!$AW449</f>
        <v>44.2</v>
      </c>
      <c r="D70">
        <f>'Raw Data'!$AW590</f>
        <v>44.8</v>
      </c>
    </row>
    <row r="71" spans="1:4">
      <c r="A71">
        <f>'Raw Data'!$AW166</f>
        <v>40.1</v>
      </c>
      <c r="B71">
        <f>'Raw Data'!$AW309</f>
        <v>45</v>
      </c>
      <c r="C71">
        <f>'Raw Data'!$AW450</f>
        <v>44.7</v>
      </c>
      <c r="D71">
        <f>'Raw Data'!$AW591</f>
        <v>45.3</v>
      </c>
    </row>
    <row r="72" spans="1:4">
      <c r="A72">
        <f>'Raw Data'!$AW167</f>
        <v>40.799999999999997</v>
      </c>
      <c r="B72">
        <f>'Raw Data'!$AW310</f>
        <v>45.7</v>
      </c>
      <c r="C72">
        <f>'Raw Data'!$AW451</f>
        <v>45</v>
      </c>
      <c r="D72">
        <f>'Raw Data'!$AW592</f>
        <v>45.2</v>
      </c>
    </row>
    <row r="73" spans="1:4">
      <c r="A73">
        <f>'Raw Data'!$AW168</f>
        <v>42.2</v>
      </c>
      <c r="B73">
        <f>'Raw Data'!$AW311</f>
        <v>45.7</v>
      </c>
      <c r="C73">
        <f>'Raw Data'!$AW452</f>
        <v>45</v>
      </c>
      <c r="D73">
        <f>'Raw Data'!$AW593</f>
        <v>45.1</v>
      </c>
    </row>
    <row r="74" spans="1:4">
      <c r="A74">
        <f>'Raw Data'!$AW169</f>
        <v>43.6</v>
      </c>
      <c r="B74">
        <f>'Raw Data'!$AW312</f>
        <v>45.4</v>
      </c>
      <c r="C74">
        <f>'Raw Data'!$AW453</f>
        <v>45</v>
      </c>
      <c r="D74">
        <f>'Raw Data'!$AW594</f>
        <v>45.2</v>
      </c>
    </row>
    <row r="75" spans="1:4">
      <c r="A75">
        <f>'Raw Data'!$AW170</f>
        <v>44</v>
      </c>
      <c r="B75">
        <f>'Raw Data'!$AW313</f>
        <v>43.7</v>
      </c>
      <c r="C75">
        <f>'Raw Data'!$AW454</f>
        <v>44.4</v>
      </c>
      <c r="D75">
        <f>'Raw Data'!$AW595</f>
        <v>44.1</v>
      </c>
    </row>
    <row r="76" spans="1:4">
      <c r="A76">
        <f>'Raw Data'!$AW171</f>
        <v>44.3</v>
      </c>
      <c r="B76">
        <f>'Raw Data'!$AW314</f>
        <v>42.4</v>
      </c>
      <c r="C76">
        <f>'Raw Data'!$AW455</f>
        <v>43.1</v>
      </c>
      <c r="D76">
        <f>'Raw Data'!$AW596</f>
        <v>42.4</v>
      </c>
    </row>
    <row r="77" spans="1:4">
      <c r="A77">
        <f>'Raw Data'!$AW172</f>
        <v>44.7</v>
      </c>
      <c r="B77">
        <f>'Raw Data'!$AW315</f>
        <v>41.1</v>
      </c>
      <c r="C77">
        <f>'Raw Data'!$AW456</f>
        <v>41.2</v>
      </c>
      <c r="D77">
        <f>'Raw Data'!$AW597</f>
        <v>40.799999999999997</v>
      </c>
    </row>
    <row r="78" spans="1:4">
      <c r="A78">
        <f>'Raw Data'!$AW173</f>
        <v>44.8</v>
      </c>
      <c r="B78">
        <f>'Raw Data'!$AW316</f>
        <v>39.299999999999997</v>
      </c>
      <c r="C78">
        <f>'Raw Data'!$AW457</f>
        <v>39.1</v>
      </c>
      <c r="D78">
        <f>'Raw Data'!$AW598</f>
        <v>39.299999999999997</v>
      </c>
    </row>
    <row r="79" spans="1:4">
      <c r="A79">
        <f>'Raw Data'!$AW174</f>
        <v>44</v>
      </c>
      <c r="B79">
        <f>'Raw Data'!$AW317</f>
        <v>36.9</v>
      </c>
      <c r="C79">
        <f>'Raw Data'!$AW458</f>
        <v>37.299999999999997</v>
      </c>
      <c r="D79">
        <f>'Raw Data'!$AW599</f>
        <v>38.1</v>
      </c>
    </row>
    <row r="80" spans="1:4">
      <c r="A80">
        <f>'Raw Data'!$AW175</f>
        <v>43.1</v>
      </c>
      <c r="B80">
        <f>'Raw Data'!$AW318</f>
        <v>34.6</v>
      </c>
      <c r="C80">
        <f>'Raw Data'!$AW459</f>
        <v>35.6</v>
      </c>
      <c r="D80">
        <f>'Raw Data'!$AW600</f>
        <v>36.9</v>
      </c>
    </row>
    <row r="81" spans="1:4">
      <c r="A81">
        <f>'Raw Data'!$AW176</f>
        <v>42.2</v>
      </c>
      <c r="B81">
        <f>'Raw Data'!$AW319</f>
        <v>32.6</v>
      </c>
      <c r="C81">
        <f>'Raw Data'!$AW460</f>
        <v>34.6</v>
      </c>
      <c r="D81">
        <f>'Raw Data'!$AW601</f>
        <v>35.1</v>
      </c>
    </row>
    <row r="82" spans="1:4">
      <c r="A82">
        <f>'Raw Data'!$AW177</f>
        <v>41</v>
      </c>
      <c r="B82">
        <f>'Raw Data'!$AW320</f>
        <v>31.9</v>
      </c>
      <c r="C82">
        <f>'Raw Data'!$AW461</f>
        <v>33.799999999999997</v>
      </c>
      <c r="D82">
        <f>'Raw Data'!$AW602</f>
        <v>33.6</v>
      </c>
    </row>
    <row r="83" spans="1:4">
      <c r="A83">
        <f>'Raw Data'!$AW178</f>
        <v>39.799999999999997</v>
      </c>
      <c r="B83">
        <f>'Raw Data'!$AW321</f>
        <v>31.8</v>
      </c>
      <c r="C83">
        <f>'Raw Data'!$AW462</f>
        <v>33</v>
      </c>
      <c r="D83">
        <f>'Raw Data'!$AW603</f>
        <v>32</v>
      </c>
    </row>
    <row r="84" spans="1:4">
      <c r="A84">
        <f>'Raw Data'!$AW179</f>
        <v>38.4</v>
      </c>
      <c r="B84">
        <f>'Raw Data'!$AW322</f>
        <v>31.5</v>
      </c>
      <c r="C84">
        <f>'Raw Data'!$AW463</f>
        <v>32</v>
      </c>
      <c r="D84">
        <f>'Raw Data'!$AW604</f>
        <v>30.9</v>
      </c>
    </row>
    <row r="85" spans="1:4">
      <c r="A85">
        <f>'Raw Data'!$AW180</f>
        <v>37.9</v>
      </c>
      <c r="B85">
        <f>'Raw Data'!$AW323</f>
        <v>30.9</v>
      </c>
      <c r="C85">
        <f>'Raw Data'!$AW464</f>
        <v>31</v>
      </c>
      <c r="D85">
        <f>'Raw Data'!$AW605</f>
        <v>30.1</v>
      </c>
    </row>
    <row r="86" spans="1:4">
      <c r="A86">
        <f>'Raw Data'!$AW181</f>
        <v>36.700000000000003</v>
      </c>
      <c r="B86">
        <f>'Raw Data'!$AW324</f>
        <v>30.2</v>
      </c>
      <c r="C86">
        <f>'Raw Data'!$AW465</f>
        <v>30.3</v>
      </c>
      <c r="D86">
        <f>'Raw Data'!$AW606</f>
        <v>28.8</v>
      </c>
    </row>
    <row r="87" spans="1:4">
      <c r="A87">
        <f>'Raw Data'!$AW182</f>
        <v>35.6</v>
      </c>
      <c r="B87">
        <f>'Raw Data'!$AW325</f>
        <v>28.9</v>
      </c>
      <c r="C87">
        <f>'Raw Data'!$AW466</f>
        <v>29.2</v>
      </c>
      <c r="D87">
        <f>'Raw Data'!$AW607</f>
        <v>26.6</v>
      </c>
    </row>
    <row r="88" spans="1:4">
      <c r="A88">
        <f>'Raw Data'!$AW183</f>
        <v>35.299999999999997</v>
      </c>
      <c r="B88">
        <f>'Raw Data'!$AW326</f>
        <v>27.6</v>
      </c>
      <c r="C88">
        <f>'Raw Data'!$AW467</f>
        <v>27.9</v>
      </c>
      <c r="D88">
        <f>'Raw Data'!$AW608</f>
        <v>24.9</v>
      </c>
    </row>
    <row r="89" spans="1:4">
      <c r="A89">
        <f>'Raw Data'!$AW184</f>
        <v>34</v>
      </c>
      <c r="B89">
        <f>'Raw Data'!$AW327</f>
        <v>25.9</v>
      </c>
      <c r="C89">
        <f>'Raw Data'!$AW468</f>
        <v>26.6</v>
      </c>
      <c r="D89">
        <f>'Raw Data'!$AW609</f>
        <v>23.9</v>
      </c>
    </row>
    <row r="90" spans="1:4">
      <c r="A90">
        <f>'Raw Data'!$AW185</f>
        <v>30.9</v>
      </c>
      <c r="B90">
        <f>'Raw Data'!$AW328</f>
        <v>24.5</v>
      </c>
      <c r="C90">
        <f>'Raw Data'!$AW469</f>
        <v>25.2</v>
      </c>
      <c r="D90">
        <f>'Raw Data'!$AW610</f>
        <v>22.4</v>
      </c>
    </row>
    <row r="91" spans="1:4">
      <c r="A91">
        <f>'Raw Data'!$AW186</f>
        <v>29.6</v>
      </c>
      <c r="B91">
        <f>'Raw Data'!$AW329</f>
        <v>23.4</v>
      </c>
      <c r="C91">
        <f>'Raw Data'!$AW470</f>
        <v>23.9</v>
      </c>
      <c r="D91">
        <f>'Raw Data'!$AW611</f>
        <v>20.8</v>
      </c>
    </row>
    <row r="92" spans="1:4">
      <c r="A92">
        <f>'Raw Data'!$AW187</f>
        <v>25.6</v>
      </c>
      <c r="B92">
        <f>'Raw Data'!$AW330</f>
        <v>22.8</v>
      </c>
      <c r="C92">
        <f>'Raw Data'!$AW471</f>
        <v>22.5</v>
      </c>
      <c r="D92">
        <f>'Raw Data'!$AW612</f>
        <v>20</v>
      </c>
    </row>
    <row r="93" spans="1:4">
      <c r="A93">
        <f>'Raw Data'!$AW188</f>
        <v>22.4</v>
      </c>
      <c r="B93">
        <f>'Raw Data'!$AW331</f>
        <v>22.3</v>
      </c>
      <c r="C93">
        <f>'Raw Data'!$AW472</f>
        <v>21</v>
      </c>
      <c r="D93">
        <f>'Raw Data'!$AW613</f>
        <v>19.5</v>
      </c>
    </row>
    <row r="94" spans="1:4">
      <c r="A94">
        <f>'Raw Data'!$AW189</f>
        <v>20.7</v>
      </c>
      <c r="B94">
        <f>'Raw Data'!$AW332</f>
        <v>20.6</v>
      </c>
      <c r="C94">
        <f>'Raw Data'!$AW473</f>
        <v>20</v>
      </c>
      <c r="D94">
        <f>'Raw Data'!$AW614</f>
        <v>19.3</v>
      </c>
    </row>
    <row r="95" spans="1:4">
      <c r="A95">
        <f>'Raw Data'!$AW190</f>
        <v>20.100000000000001</v>
      </c>
      <c r="B95">
        <f>'Raw Data'!$AW333</f>
        <v>21.2</v>
      </c>
      <c r="C95">
        <f>'Raw Data'!$AW474</f>
        <v>19.7</v>
      </c>
      <c r="D95">
        <f>'Raw Data'!$AW615</f>
        <v>20.100000000000001</v>
      </c>
    </row>
    <row r="96" spans="1:4">
      <c r="A96">
        <f>'Raw Data'!$AW191</f>
        <v>19.8</v>
      </c>
      <c r="B96">
        <f>'Raw Data'!$AW334</f>
        <v>22</v>
      </c>
      <c r="C96">
        <f>'Raw Data'!$AW475</f>
        <v>19.7</v>
      </c>
      <c r="D96">
        <f>'Raw Data'!$AW616</f>
        <v>21.6</v>
      </c>
    </row>
    <row r="97" spans="1:4">
      <c r="A97">
        <f>'Raw Data'!$AW192</f>
        <v>21.9</v>
      </c>
      <c r="B97">
        <f>'Raw Data'!$AW335</f>
        <v>22.1</v>
      </c>
      <c r="C97">
        <f>'Raw Data'!$AW476</f>
        <v>20.3</v>
      </c>
      <c r="D97">
        <f>'Raw Data'!$AW617</f>
        <v>22.7</v>
      </c>
    </row>
    <row r="98" spans="1:4">
      <c r="A98">
        <f>'Raw Data'!$AW193</f>
        <v>23.1</v>
      </c>
      <c r="B98">
        <f>'Raw Data'!$AW336</f>
        <v>22.5</v>
      </c>
      <c r="C98">
        <f>'Raw Data'!$AW477</f>
        <v>22.3</v>
      </c>
      <c r="D98">
        <f>'Raw Data'!$AW618</f>
        <v>23.5</v>
      </c>
    </row>
    <row r="99" spans="1:4">
      <c r="A99">
        <f>'Raw Data'!$AW194</f>
        <v>23.1</v>
      </c>
      <c r="B99">
        <f>'Raw Data'!$AW337</f>
        <v>23.8</v>
      </c>
      <c r="C99">
        <f>'Raw Data'!$AW478</f>
        <v>23.6</v>
      </c>
      <c r="D99">
        <f>'Raw Data'!$AW619</f>
        <v>23.8</v>
      </c>
    </row>
    <row r="100" spans="1:4">
      <c r="A100">
        <f>'Raw Data'!$AW195</f>
        <v>23</v>
      </c>
      <c r="B100">
        <f>'Raw Data'!$AW338</f>
        <v>25.2</v>
      </c>
      <c r="C100">
        <f>'Raw Data'!$AW479</f>
        <v>24.8</v>
      </c>
      <c r="D100">
        <f>'Raw Data'!$AW620</f>
        <v>25.6</v>
      </c>
    </row>
    <row r="101" spans="1:4">
      <c r="A101">
        <f>'Raw Data'!$AW196</f>
        <v>24</v>
      </c>
      <c r="B101">
        <f>'Raw Data'!$AW339</f>
        <v>26.5</v>
      </c>
      <c r="C101">
        <f>'Raw Data'!$AW480</f>
        <v>25.8</v>
      </c>
      <c r="D101">
        <f>'Raw Data'!$AW621</f>
        <v>26.8</v>
      </c>
    </row>
    <row r="102" spans="1:4">
      <c r="A102">
        <f>'Raw Data'!$AW197</f>
        <v>26</v>
      </c>
      <c r="B102">
        <f>'Raw Data'!$AW340</f>
        <v>27.4</v>
      </c>
      <c r="C102">
        <f>'Raw Data'!$AW481</f>
        <v>27.8</v>
      </c>
      <c r="D102">
        <f>'Raw Data'!$AW622</f>
        <v>27.5</v>
      </c>
    </row>
    <row r="103" spans="1:4">
      <c r="A103">
        <f>'Raw Data'!$AW198</f>
        <v>27.4</v>
      </c>
      <c r="B103">
        <f>'Raw Data'!$AW341</f>
        <v>28.1</v>
      </c>
      <c r="C103">
        <f>'Raw Data'!$AW482</f>
        <v>28.8</v>
      </c>
      <c r="D103">
        <f>'Raw Data'!$AW623</f>
        <v>28</v>
      </c>
    </row>
    <row r="104" spans="1:4">
      <c r="A104">
        <f>'Raw Data'!$AW199</f>
        <v>28.5</v>
      </c>
      <c r="B104">
        <f>'Raw Data'!$AW342</f>
        <v>28.9</v>
      </c>
      <c r="C104">
        <f>'Raw Data'!$AW483</f>
        <v>29.7</v>
      </c>
      <c r="D104">
        <f>'Raw Data'!$AW624</f>
        <v>28.8</v>
      </c>
    </row>
    <row r="105" spans="1:4">
      <c r="A105">
        <f>'Raw Data'!$AW200</f>
        <v>29.9</v>
      </c>
      <c r="B105">
        <f>'Raw Data'!$AW343</f>
        <v>29.9</v>
      </c>
      <c r="C105">
        <f>'Raw Data'!$AW484</f>
        <v>30.9</v>
      </c>
      <c r="D105">
        <f>'Raw Data'!$AW625</f>
        <v>29.4</v>
      </c>
    </row>
    <row r="106" spans="1:4">
      <c r="A106">
        <f>'Raw Data'!$AW201</f>
        <v>30.9</v>
      </c>
      <c r="B106">
        <f>'Raw Data'!$AW344</f>
        <v>30.6</v>
      </c>
      <c r="C106">
        <f>'Raw Data'!$AW485</f>
        <v>31.8</v>
      </c>
      <c r="D106">
        <f>'Raw Data'!$AW626</f>
        <v>30.1</v>
      </c>
    </row>
    <row r="107" spans="1:4">
      <c r="A107">
        <f>'Raw Data'!$AW202</f>
        <v>31.3</v>
      </c>
      <c r="B107">
        <f>'Raw Data'!$AW345</f>
        <v>30.5</v>
      </c>
      <c r="C107">
        <f>'Raw Data'!$AW486</f>
        <v>32.4</v>
      </c>
      <c r="D107">
        <f>'Raw Data'!$AW627</f>
        <v>30.4</v>
      </c>
    </row>
    <row r="108" spans="1:4">
      <c r="A108">
        <f>'Raw Data'!$AW203</f>
        <v>31.3</v>
      </c>
      <c r="B108">
        <f>'Raw Data'!$AW346</f>
        <v>30.3</v>
      </c>
      <c r="C108">
        <f>'Raw Data'!$AW487</f>
        <v>32.700000000000003</v>
      </c>
      <c r="D108">
        <f>'Raw Data'!$AW628</f>
        <v>30.5</v>
      </c>
    </row>
    <row r="109" spans="1:4">
      <c r="A109">
        <f>'Raw Data'!$AW204</f>
        <v>30.9</v>
      </c>
      <c r="B109">
        <f>'Raw Data'!$AW347</f>
        <v>30.2</v>
      </c>
      <c r="C109">
        <f>'Raw Data'!$AW488</f>
        <v>33.299999999999997</v>
      </c>
      <c r="D109">
        <f>'Raw Data'!$AW629</f>
        <v>30.4</v>
      </c>
    </row>
    <row r="110" spans="1:4">
      <c r="A110">
        <f>'Raw Data'!$AW205</f>
        <v>31</v>
      </c>
      <c r="B110">
        <f>'Raw Data'!$AW348</f>
        <v>30.1</v>
      </c>
      <c r="C110">
        <f>'Raw Data'!$AW489</f>
        <v>33.4</v>
      </c>
      <c r="D110">
        <f>'Raw Data'!$AW630</f>
        <v>30.5</v>
      </c>
    </row>
    <row r="111" spans="1:4">
      <c r="A111">
        <f>'Raw Data'!$AW206</f>
        <v>31.4</v>
      </c>
      <c r="B111">
        <f>'Raw Data'!$AW349</f>
        <v>30.3</v>
      </c>
      <c r="C111">
        <f>'Raw Data'!$AW490</f>
        <v>33.200000000000003</v>
      </c>
      <c r="D111">
        <f>'Raw Data'!$AW631</f>
        <v>30.6</v>
      </c>
    </row>
    <row r="112" spans="1:4">
      <c r="A112">
        <f>'Raw Data'!$AW207</f>
        <v>32</v>
      </c>
      <c r="B112">
        <f>'Raw Data'!$AW350</f>
        <v>31</v>
      </c>
      <c r="C112">
        <f>'Raw Data'!$AW491</f>
        <v>33.1</v>
      </c>
      <c r="D112">
        <f>'Raw Data'!$AW632</f>
        <v>30.6</v>
      </c>
    </row>
    <row r="113" spans="1:4">
      <c r="A113">
        <f>'Raw Data'!$AW208</f>
        <v>32.200000000000003</v>
      </c>
      <c r="B113">
        <f>'Raw Data'!$AW351</f>
        <v>31.7</v>
      </c>
      <c r="C113">
        <f>'Raw Data'!$AW492</f>
        <v>33.200000000000003</v>
      </c>
      <c r="D113">
        <f>'Raw Data'!$AW633</f>
        <v>30.6</v>
      </c>
    </row>
    <row r="114" spans="1:4">
      <c r="A114">
        <f>'Raw Data'!$AW209</f>
        <v>32.4</v>
      </c>
      <c r="B114">
        <f>'Raw Data'!$AW352</f>
        <v>31.9</v>
      </c>
      <c r="C114">
        <f>'Raw Data'!$AW493</f>
        <v>33.9</v>
      </c>
      <c r="D114">
        <f>'Raw Data'!$AW634</f>
        <v>31.9</v>
      </c>
    </row>
    <row r="115" spans="1:4">
      <c r="A115">
        <f>'Raw Data'!$AW210</f>
        <v>32.6</v>
      </c>
      <c r="B115">
        <f>'Raw Data'!$AW353</f>
        <v>33</v>
      </c>
      <c r="C115">
        <f>'Raw Data'!$AW494</f>
        <v>34.200000000000003</v>
      </c>
      <c r="D115">
        <f>'Raw Data'!$AW635</f>
        <v>32.6</v>
      </c>
    </row>
    <row r="116" spans="1:4">
      <c r="A116">
        <f>'Raw Data'!$AW211</f>
        <v>32.6</v>
      </c>
      <c r="B116">
        <f>'Raw Data'!$AW354</f>
        <v>34.1</v>
      </c>
      <c r="C116">
        <f>'Raw Data'!$AW495</f>
        <v>33.700000000000003</v>
      </c>
      <c r="D116">
        <f>'Raw Data'!$AW636</f>
        <v>32.9</v>
      </c>
    </row>
    <row r="117" spans="1:4">
      <c r="A117">
        <f>'Raw Data'!$AW212</f>
        <v>32.6</v>
      </c>
      <c r="B117">
        <f>'Raw Data'!$AW355</f>
        <v>35.299999999999997</v>
      </c>
      <c r="C117">
        <f>'Raw Data'!$AW496</f>
        <v>34.1</v>
      </c>
      <c r="D117">
        <f>'Raw Data'!$AW637</f>
        <v>33.1</v>
      </c>
    </row>
    <row r="118" spans="1:4">
      <c r="A118">
        <f>'Raw Data'!$AW213</f>
        <v>33.200000000000003</v>
      </c>
      <c r="B118">
        <f>'Raw Data'!$AW356</f>
        <v>36.4</v>
      </c>
      <c r="C118">
        <f>'Raw Data'!$AW497</f>
        <v>35.9</v>
      </c>
      <c r="D118">
        <f>'Raw Data'!$AW638</f>
        <v>34.5</v>
      </c>
    </row>
    <row r="119" spans="1:4">
      <c r="A119">
        <f>'Raw Data'!$AW214</f>
        <v>33.5</v>
      </c>
      <c r="B119">
        <f>'Raw Data'!$AW357</f>
        <v>37.299999999999997</v>
      </c>
      <c r="C119">
        <f>'Raw Data'!$AW498</f>
        <v>37.799999999999997</v>
      </c>
      <c r="D119">
        <f>'Raw Data'!$AW639</f>
        <v>36.1</v>
      </c>
    </row>
    <row r="120" spans="1:4">
      <c r="A120">
        <f>'Raw Data'!$AW215</f>
        <v>33.5</v>
      </c>
      <c r="B120">
        <f>'Raw Data'!$AW358</f>
        <v>38.799999999999997</v>
      </c>
      <c r="C120">
        <f>'Raw Data'!$AW499</f>
        <v>38.299999999999997</v>
      </c>
      <c r="D120">
        <f>'Raw Data'!$AW640</f>
        <v>37.6</v>
      </c>
    </row>
    <row r="121" spans="1:4">
      <c r="A121">
        <f>'Raw Data'!$AW216</f>
        <v>34.5</v>
      </c>
      <c r="B121">
        <f>'Raw Data'!$AW359</f>
        <v>39.4</v>
      </c>
      <c r="C121">
        <f>'Raw Data'!$AW500</f>
        <v>39.299999999999997</v>
      </c>
      <c r="D121">
        <f>'Raw Data'!$AW641</f>
        <v>39.700000000000003</v>
      </c>
    </row>
    <row r="122" spans="1:4">
      <c r="A122">
        <f>'Raw Data'!$AW217</f>
        <v>36.4</v>
      </c>
      <c r="B122">
        <f>'Raw Data'!$AW360</f>
        <v>40.4</v>
      </c>
      <c r="C122">
        <f>'Raw Data'!$AW501</f>
        <v>41.4</v>
      </c>
      <c r="D122">
        <f>'Raw Data'!$AW642</f>
        <v>41.3</v>
      </c>
    </row>
    <row r="123" spans="1:4">
      <c r="A123">
        <f>'Raw Data'!$AW218</f>
        <v>37.1</v>
      </c>
      <c r="B123">
        <f>'Raw Data'!$AW361</f>
        <v>40.9</v>
      </c>
      <c r="C123">
        <f>'Raw Data'!$AW502</f>
        <v>43.7</v>
      </c>
      <c r="D123">
        <f>'Raw Data'!$AW643</f>
        <v>41.8</v>
      </c>
    </row>
    <row r="124" spans="1:4">
      <c r="A124">
        <f>'Raw Data'!$AW219</f>
        <v>37.1</v>
      </c>
      <c r="B124">
        <f>'Raw Data'!$AW362</f>
        <v>43.4</v>
      </c>
      <c r="C124">
        <f>'Raw Data'!$AW503</f>
        <v>45.3</v>
      </c>
      <c r="D124">
        <f>'Raw Data'!$AW644</f>
        <v>41.8</v>
      </c>
    </row>
    <row r="125" spans="1:4">
      <c r="A125">
        <f>'Raw Data'!$AW220</f>
        <v>38.9</v>
      </c>
      <c r="B125">
        <f>'Raw Data'!$AW363</f>
        <v>45.5</v>
      </c>
      <c r="C125">
        <f>'Raw Data'!$AW504</f>
        <v>45.7</v>
      </c>
      <c r="D125">
        <f>'Raw Data'!$AW645</f>
        <v>41.8</v>
      </c>
    </row>
    <row r="126" spans="1:4">
      <c r="A126">
        <f>'Raw Data'!$AW221</f>
        <v>41.9</v>
      </c>
      <c r="B126">
        <f>'Raw Data'!$AW364</f>
        <v>43.7</v>
      </c>
      <c r="C126">
        <f>'Raw Data'!$AW505</f>
        <v>45.6</v>
      </c>
      <c r="D126">
        <f>'Raw Data'!$AW646</f>
        <v>41.8</v>
      </c>
    </row>
    <row r="127" spans="1:4">
      <c r="A127">
        <f>'Raw Data'!$AW222</f>
        <v>42.9</v>
      </c>
      <c r="B127">
        <f>'Raw Data'!$AW365</f>
        <v>42.6</v>
      </c>
      <c r="C127">
        <f>'Raw Data'!$AW506</f>
        <v>45.6</v>
      </c>
      <c r="D127">
        <f>'Raw Data'!$AW647</f>
        <v>41.8</v>
      </c>
    </row>
    <row r="128" spans="1:4">
      <c r="A128">
        <f>'Raw Data'!$AW223</f>
        <v>43.6</v>
      </c>
      <c r="B128">
        <f>'Raw Data'!$AW366</f>
        <v>38.799999999999997</v>
      </c>
      <c r="C128">
        <f>'Raw Data'!$AW507</f>
        <v>44.2</v>
      </c>
      <c r="D128">
        <f>'Raw Data'!$AW648</f>
        <v>43.4</v>
      </c>
    </row>
    <row r="129" spans="1:4">
      <c r="A129">
        <f>'Raw Data'!$AW224</f>
        <v>44</v>
      </c>
      <c r="B129">
        <f>'Raw Data'!$AW367</f>
        <v>36.700000000000003</v>
      </c>
      <c r="C129">
        <f>'Raw Data'!$AW508</f>
        <v>43.5</v>
      </c>
      <c r="D129">
        <f>'Raw Data'!$AW649</f>
        <v>44.2</v>
      </c>
    </row>
    <row r="130" spans="1:4">
      <c r="A130">
        <f>'Raw Data'!$AW225</f>
        <v>42.6</v>
      </c>
      <c r="B130">
        <f>'Raw Data'!$AW368</f>
        <v>34.700000000000003</v>
      </c>
      <c r="C130">
        <f>'Raw Data'!$AW509</f>
        <v>42.3</v>
      </c>
      <c r="D130">
        <f>'Raw Data'!$AW650</f>
        <v>40</v>
      </c>
    </row>
    <row r="131" spans="1:4">
      <c r="A131">
        <f>'Raw Data'!$AW226</f>
        <v>40.6</v>
      </c>
      <c r="B131">
        <f>'Raw Data'!$AW369</f>
        <v>31.2</v>
      </c>
      <c r="C131">
        <f>'Raw Data'!$AW510</f>
        <v>35.1</v>
      </c>
      <c r="D131">
        <f>'Raw Data'!$AW651</f>
        <v>33</v>
      </c>
    </row>
    <row r="132" spans="1:4">
      <c r="A132">
        <f>'Raw Data'!$AW227</f>
        <v>39.9</v>
      </c>
      <c r="B132">
        <f>'Raw Data'!$AW370</f>
        <v>29.6</v>
      </c>
      <c r="C132">
        <f>'Raw Data'!$AW511</f>
        <v>31.3</v>
      </c>
      <c r="D132">
        <f>'Raw Data'!$AW652</f>
        <v>29.7</v>
      </c>
    </row>
    <row r="133" spans="1:4">
      <c r="A133">
        <f>'Raw Data'!$AW228</f>
        <v>35.1</v>
      </c>
      <c r="B133">
        <f>'Raw Data'!$AW371</f>
        <v>29.5</v>
      </c>
      <c r="C133">
        <f>'Raw Data'!$AW512</f>
        <v>31.2</v>
      </c>
      <c r="D133">
        <f>'Raw Data'!$AW653</f>
        <v>30</v>
      </c>
    </row>
    <row r="134" spans="1:4">
      <c r="A134">
        <f>'Raw Data'!$AW229</f>
        <v>32.200000000000003</v>
      </c>
      <c r="B134">
        <f>'Raw Data'!$AW372</f>
        <v>29.1</v>
      </c>
      <c r="C134">
        <f>'Raw Data'!$AW513</f>
        <v>31.6</v>
      </c>
      <c r="D134">
        <f>'Raw Data'!$AW654</f>
        <v>30.3</v>
      </c>
    </row>
    <row r="135" spans="1:4">
      <c r="A135">
        <f>'Raw Data'!$AW230</f>
        <v>32</v>
      </c>
      <c r="B135">
        <f>'Raw Data'!$AW373</f>
        <v>29</v>
      </c>
      <c r="C135">
        <f>'Raw Data'!$AW514</f>
        <v>31.3</v>
      </c>
      <c r="D135">
        <f>'Raw Data'!$AW655</f>
        <v>30.7</v>
      </c>
    </row>
    <row r="136" spans="1:4">
      <c r="A136">
        <f>'Raw Data'!$AW231</f>
        <v>31.9</v>
      </c>
      <c r="B136">
        <f>'Raw Data'!$AW374</f>
        <v>29.4</v>
      </c>
      <c r="C136">
        <f>'Raw Data'!$AW515</f>
        <v>31.3</v>
      </c>
      <c r="D136">
        <f>'Raw Data'!$AW656</f>
        <v>31.5</v>
      </c>
    </row>
    <row r="137" spans="1:4">
      <c r="A137">
        <f>'Raw Data'!$AW232</f>
        <v>31</v>
      </c>
      <c r="B137">
        <f>'Raw Data'!$AW375</f>
        <v>29.8</v>
      </c>
      <c r="C137">
        <f>'Raw Data'!$AW516</f>
        <v>31.4</v>
      </c>
      <c r="D137">
        <f>'Raw Data'!$AW657</f>
        <v>32</v>
      </c>
    </row>
    <row r="138" spans="1:4">
      <c r="A138">
        <f>'Raw Data'!$AW233</f>
        <v>30.6</v>
      </c>
      <c r="B138">
        <f>'Raw Data'!$AW376</f>
        <v>29.9</v>
      </c>
      <c r="C138">
        <f>'Raw Data'!$AW517</f>
        <v>31.3</v>
      </c>
      <c r="D138">
        <f>'Raw Data'!$AW658</f>
        <v>32.1</v>
      </c>
    </row>
    <row r="139" spans="1:4">
      <c r="A139">
        <f>'Raw Data'!$AW234</f>
        <v>30.9</v>
      </c>
      <c r="B139">
        <f>'Raw Data'!$AW377</f>
        <v>30.7</v>
      </c>
      <c r="C139">
        <f>'Raw Data'!$AW518</f>
        <v>31.3</v>
      </c>
      <c r="D139">
        <f>'Raw Data'!$AW659</f>
        <v>32.1</v>
      </c>
    </row>
    <row r="140" spans="1:4">
      <c r="A140">
        <f>'Raw Data'!$AW235</f>
        <v>31</v>
      </c>
      <c r="B140">
        <f>'Raw Data'!$AW378</f>
        <v>31.9</v>
      </c>
      <c r="C140">
        <f>'Raw Data'!$AW519</f>
        <v>32.799999999999997</v>
      </c>
      <c r="D140">
        <f>'Raw Data'!$AW660</f>
        <v>32.1</v>
      </c>
    </row>
    <row r="141" spans="1:4">
      <c r="A141">
        <f>'Raw Data'!$AW236</f>
        <v>31</v>
      </c>
      <c r="B141">
        <f>'Raw Data'!$AW379</f>
        <v>32.9</v>
      </c>
      <c r="C141">
        <f>'Raw Data'!$AW520</f>
        <v>33.6</v>
      </c>
      <c r="D141">
        <f>'Raw Data'!$AW661</f>
        <v>31.9</v>
      </c>
    </row>
    <row r="142" spans="1:4">
      <c r="A142">
        <f>'Raw Data'!$AW237</f>
        <v>30.8</v>
      </c>
      <c r="B142">
        <f>'Raw Data'!$AW380</f>
        <v>33.299999999999997</v>
      </c>
      <c r="C142">
        <f>'Raw Data'!$AW521</f>
        <v>33.6</v>
      </c>
      <c r="D142">
        <f>'Raw Data'!$AW662</f>
        <v>31.8</v>
      </c>
    </row>
    <row r="143" spans="1:4">
      <c r="A143">
        <f>'Raw Data'!$AW238</f>
        <v>31.6</v>
      </c>
      <c r="B143">
        <f>'Raw Data'!$AW381</f>
        <v>33.299999999999997</v>
      </c>
      <c r="C143">
        <f>'Raw Data'!$AW522</f>
        <v>33.6</v>
      </c>
      <c r="D143">
        <f>'Raw Data'!$AW663</f>
        <v>33.6</v>
      </c>
    </row>
    <row r="144" spans="1:4">
      <c r="A144">
        <f>'Raw Data'!$AW239</f>
        <v>33.1</v>
      </c>
      <c r="B144">
        <f>'Raw Data'!$AW382</f>
        <v>33.299999999999997</v>
      </c>
      <c r="C144">
        <f>'Raw Data'!$AW523</f>
        <v>34</v>
      </c>
      <c r="D144">
        <f>'Raw Data'!$AW664</f>
        <v>34.6</v>
      </c>
    </row>
    <row r="145" spans="1:4">
      <c r="A145">
        <f>'Raw Data'!$AW240</f>
        <v>33.6</v>
      </c>
      <c r="B145">
        <f>'Raw Data'!$AW383</f>
        <v>33.299999999999997</v>
      </c>
      <c r="C145">
        <f>'Raw Data'!$AW524</f>
        <v>34.200000000000003</v>
      </c>
      <c r="D145">
        <f>'Raw Data'!$AW665</f>
        <v>35.4</v>
      </c>
    </row>
    <row r="146" spans="1:4">
      <c r="A146">
        <f>'Raw Data'!$AW241</f>
        <v>33.6</v>
      </c>
    </row>
    <row r="147" spans="1:4">
      <c r="A147">
        <f>'Raw Data'!$AW242</f>
        <v>33.799999999999997</v>
      </c>
    </row>
  </sheetData>
  <customSheetViews>
    <customSheetView guid="{2B424CCC-7244-4294-A128-8AE125D4F682}">
      <selection activeCell="D14" sqref="D14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153"/>
  <sheetViews>
    <sheetView zoomScaleNormal="100" workbookViewId="0">
      <pane xSplit="2" ySplit="9" topLeftCell="BW136" activePane="bottomRight" state="frozen"/>
      <selection pane="topRight" activeCell="C1" sqref="C1"/>
      <selection pane="bottomLeft" activeCell="A10" sqref="A10"/>
      <selection pane="bottomRight" activeCell="BZ152" sqref="BZ152:CE153"/>
    </sheetView>
  </sheetViews>
  <sheetFormatPr defaultColWidth="9.109375" defaultRowHeight="14.4"/>
  <cols>
    <col min="1" max="1" width="12.6640625" style="4" bestFit="1" customWidth="1"/>
    <col min="2" max="2" width="13.33203125" style="4" bestFit="1" customWidth="1"/>
    <col min="3" max="4" width="12" style="4" bestFit="1" customWidth="1"/>
    <col min="5" max="5" width="10.6640625" style="4" bestFit="1" customWidth="1"/>
    <col min="6" max="6" width="14.88671875" style="4" bestFit="1" customWidth="1"/>
    <col min="7" max="9" width="12" style="4" bestFit="1" customWidth="1"/>
    <col min="10" max="10" width="9.88671875" style="4" bestFit="1" customWidth="1"/>
    <col min="11" max="11" width="12" style="4" bestFit="1" customWidth="1"/>
    <col min="12" max="12" width="27.33203125" style="4" bestFit="1" customWidth="1"/>
    <col min="13" max="21" width="12" style="4" bestFit="1" customWidth="1"/>
    <col min="22" max="22" width="8.6640625" style="4" bestFit="1" customWidth="1"/>
    <col min="23" max="23" width="11" style="4" bestFit="1" customWidth="1"/>
    <col min="24" max="24" width="13.109375" style="4" bestFit="1" customWidth="1"/>
    <col min="25" max="25" width="12" style="4" bestFit="1" customWidth="1"/>
    <col min="26" max="26" width="14.44140625" style="4" bestFit="1" customWidth="1"/>
    <col min="27" max="27" width="19.109375" style="4" bestFit="1" customWidth="1"/>
    <col min="28" max="28" width="20.6640625" style="4" bestFit="1" customWidth="1"/>
    <col min="29" max="29" width="21.6640625" style="4" bestFit="1" customWidth="1"/>
    <col min="30" max="31" width="21.109375" style="4" bestFit="1" customWidth="1"/>
    <col min="32" max="32" width="17" style="4" bestFit="1" customWidth="1"/>
    <col min="33" max="33" width="17.88671875" style="4" bestFit="1" customWidth="1"/>
    <col min="34" max="34" width="16.6640625" style="4" bestFit="1" customWidth="1"/>
    <col min="35" max="35" width="22.109375" style="4" bestFit="1" customWidth="1"/>
    <col min="36" max="36" width="26.109375" style="4" bestFit="1" customWidth="1"/>
    <col min="37" max="37" width="21.109375" style="4" bestFit="1" customWidth="1"/>
    <col min="38" max="38" width="16.109375" style="4" bestFit="1" customWidth="1"/>
    <col min="39" max="39" width="25" style="4" bestFit="1" customWidth="1"/>
    <col min="40" max="40" width="24.88671875" style="4" bestFit="1" customWidth="1"/>
    <col min="41" max="41" width="19.109375" style="4" bestFit="1" customWidth="1"/>
    <col min="42" max="42" width="22" style="4" bestFit="1" customWidth="1"/>
    <col min="43" max="43" width="13.109375" style="4" bestFit="1" customWidth="1"/>
    <col min="44" max="44" width="11.44140625" style="4" bestFit="1" customWidth="1"/>
    <col min="45" max="45" width="12" style="4" bestFit="1" customWidth="1"/>
    <col min="46" max="46" width="11" style="4" bestFit="1" customWidth="1"/>
    <col min="47" max="47" width="12.6640625" style="4" bestFit="1" customWidth="1"/>
    <col min="48" max="48" width="12" style="4" bestFit="1" customWidth="1"/>
    <col min="49" max="49" width="21" style="4" bestFit="1" customWidth="1"/>
    <col min="50" max="50" width="26.5546875" style="4" bestFit="1" customWidth="1"/>
    <col min="51" max="51" width="25.33203125" style="4" bestFit="1" customWidth="1"/>
    <col min="52" max="52" width="18.44140625" style="4" bestFit="1" customWidth="1"/>
    <col min="53" max="53" width="14.33203125" style="4" bestFit="1" customWidth="1"/>
    <col min="54" max="54" width="12" style="4" bestFit="1" customWidth="1"/>
    <col min="55" max="55" width="12.33203125" style="4" bestFit="1" customWidth="1"/>
    <col min="56" max="56" width="28.6640625" style="4" bestFit="1" customWidth="1"/>
    <col min="57" max="57" width="23" style="4" bestFit="1" customWidth="1"/>
    <col min="58" max="58" width="12" style="4" bestFit="1" customWidth="1"/>
    <col min="59" max="59" width="19" style="4" bestFit="1" customWidth="1"/>
    <col min="60" max="60" width="29.88671875" style="4" bestFit="1" customWidth="1"/>
    <col min="61" max="61" width="28.6640625" style="4" bestFit="1" customWidth="1"/>
    <col min="62" max="62" width="29" style="4" bestFit="1" customWidth="1"/>
    <col min="63" max="64" width="30.109375" style="4" bestFit="1" customWidth="1"/>
    <col min="65" max="65" width="38.5546875" style="4" bestFit="1" customWidth="1"/>
    <col min="66" max="67" width="39.5546875" style="4" bestFit="1" customWidth="1"/>
    <col min="68" max="68" width="28.5546875" style="4" bestFit="1" customWidth="1"/>
    <col min="69" max="69" width="29.6640625" style="4" bestFit="1" customWidth="1"/>
    <col min="70" max="70" width="32" style="4" bestFit="1" customWidth="1"/>
    <col min="71" max="71" width="34.109375" style="4" bestFit="1" customWidth="1"/>
    <col min="72" max="72" width="28.5546875" style="4" bestFit="1" customWidth="1"/>
    <col min="73" max="75" width="21.88671875" style="4" bestFit="1" customWidth="1"/>
    <col min="76" max="76" width="13.109375" style="4" bestFit="1" customWidth="1"/>
    <col min="77" max="78" width="12" style="4" bestFit="1" customWidth="1"/>
    <col min="79" max="79" width="6.33203125" style="4" bestFit="1" customWidth="1"/>
    <col min="80" max="80" width="12" style="4" customWidth="1"/>
    <col min="81" max="83" width="12" style="4" bestFit="1" customWidth="1"/>
    <col min="84" max="84" width="14.6640625" style="4" bestFit="1" customWidth="1"/>
    <col min="85" max="85" width="12.33203125" style="4" bestFit="1" customWidth="1"/>
    <col min="86" max="86" width="13" style="4" customWidth="1"/>
    <col min="87" max="88" width="6.88671875" style="4" bestFit="1" customWidth="1"/>
    <col min="89" max="89" width="7.6640625" style="4" bestFit="1" customWidth="1"/>
    <col min="90" max="90" width="14.6640625" style="4" bestFit="1" customWidth="1"/>
    <col min="91" max="91" width="5.88671875" style="4" bestFit="1" customWidth="1"/>
    <col min="92" max="92" width="7.6640625" style="4" bestFit="1" customWidth="1"/>
    <col min="93" max="93" width="5.88671875" style="4" bestFit="1" customWidth="1"/>
    <col min="94" max="16384" width="9.109375" style="4"/>
  </cols>
  <sheetData>
    <row r="1" spans="1:93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3</v>
      </c>
      <c r="G1" s="1" t="s">
        <v>4</v>
      </c>
      <c r="H1" s="1" t="s">
        <v>5</v>
      </c>
      <c r="I1" s="1" t="s">
        <v>6</v>
      </c>
      <c r="J1" s="1"/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371</v>
      </c>
      <c r="AA1" s="1" t="s">
        <v>372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X1" s="1" t="s">
        <v>44</v>
      </c>
      <c r="AY1" s="1" t="s">
        <v>45</v>
      </c>
      <c r="AZ1" s="1" t="s">
        <v>46</v>
      </c>
      <c r="BA1" s="1" t="s">
        <v>47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56</v>
      </c>
      <c r="BK1" s="1" t="s">
        <v>57</v>
      </c>
      <c r="BL1" s="1" t="s">
        <v>58</v>
      </c>
      <c r="BM1" s="1" t="s">
        <v>59</v>
      </c>
      <c r="BN1" s="1" t="s">
        <v>60</v>
      </c>
      <c r="BO1" s="1" t="s">
        <v>61</v>
      </c>
      <c r="BP1" s="1" t="s">
        <v>62</v>
      </c>
      <c r="BQ1" s="1" t="s">
        <v>63</v>
      </c>
      <c r="BR1" s="1" t="s">
        <v>64</v>
      </c>
      <c r="BS1" s="1" t="s">
        <v>65</v>
      </c>
      <c r="BT1" s="1" t="s">
        <v>66</v>
      </c>
      <c r="BU1" s="1" t="s">
        <v>67</v>
      </c>
      <c r="BV1" s="1" t="s">
        <v>68</v>
      </c>
      <c r="BW1" s="1" t="s">
        <v>69</v>
      </c>
      <c r="BX1" s="1" t="s">
        <v>70</v>
      </c>
      <c r="BY1" s="1" t="s">
        <v>71</v>
      </c>
      <c r="BZ1" s="1" t="s">
        <v>173</v>
      </c>
      <c r="CA1" s="1"/>
      <c r="CB1" s="1" t="s">
        <v>2</v>
      </c>
      <c r="CC1" s="1" t="s">
        <v>3</v>
      </c>
      <c r="CD1" s="1" t="s">
        <v>407</v>
      </c>
      <c r="CE1" s="1" t="s">
        <v>6</v>
      </c>
      <c r="CF1" s="1" t="s">
        <v>188</v>
      </c>
      <c r="CG1" s="1"/>
      <c r="CH1" s="1" t="s">
        <v>2</v>
      </c>
      <c r="CI1" s="1" t="s">
        <v>3</v>
      </c>
      <c r="CJ1" s="1" t="s">
        <v>407</v>
      </c>
      <c r="CK1" s="1" t="s">
        <v>6</v>
      </c>
      <c r="CL1" s="1" t="s">
        <v>188</v>
      </c>
    </row>
    <row r="2" spans="1:93">
      <c r="A2" s="1" t="s">
        <v>72</v>
      </c>
      <c r="B2" s="1" t="s">
        <v>73</v>
      </c>
      <c r="C2" s="1" t="s">
        <v>74</v>
      </c>
      <c r="D2" s="1" t="s">
        <v>75</v>
      </c>
      <c r="E2" s="1" t="s">
        <v>373</v>
      </c>
      <c r="F2" s="1" t="s">
        <v>76</v>
      </c>
      <c r="G2" s="1" t="s">
        <v>77</v>
      </c>
      <c r="H2" s="1" t="s">
        <v>78</v>
      </c>
      <c r="I2" s="1" t="s">
        <v>79</v>
      </c>
      <c r="J2" s="1" t="s">
        <v>80</v>
      </c>
      <c r="K2" s="1" t="s">
        <v>81</v>
      </c>
      <c r="L2" s="1" t="s">
        <v>82</v>
      </c>
      <c r="M2" s="1" t="s">
        <v>83</v>
      </c>
      <c r="N2" s="1" t="s">
        <v>84</v>
      </c>
      <c r="O2" s="1" t="s">
        <v>85</v>
      </c>
      <c r="P2" s="1" t="s">
        <v>86</v>
      </c>
      <c r="Q2" s="1" t="s">
        <v>87</v>
      </c>
      <c r="R2" s="1" t="s">
        <v>88</v>
      </c>
      <c r="S2" s="1" t="s">
        <v>89</v>
      </c>
      <c r="T2" s="1" t="s">
        <v>90</v>
      </c>
      <c r="U2" s="1" t="s">
        <v>91</v>
      </c>
      <c r="V2" s="1" t="s">
        <v>92</v>
      </c>
      <c r="W2" s="1" t="s">
        <v>93</v>
      </c>
      <c r="X2" s="1" t="s">
        <v>94</v>
      </c>
      <c r="Y2" s="1" t="s">
        <v>95</v>
      </c>
      <c r="Z2" s="1" t="s">
        <v>374</v>
      </c>
      <c r="AA2" s="1" t="s">
        <v>375</v>
      </c>
      <c r="AB2" s="1" t="s">
        <v>96</v>
      </c>
      <c r="AC2" s="1" t="s">
        <v>97</v>
      </c>
      <c r="AD2" s="1" t="s">
        <v>98</v>
      </c>
      <c r="AE2" s="1" t="s">
        <v>99</v>
      </c>
      <c r="AF2" s="1" t="s">
        <v>100</v>
      </c>
      <c r="AG2" s="1" t="s">
        <v>101</v>
      </c>
      <c r="AH2" s="1" t="s">
        <v>102</v>
      </c>
      <c r="AI2" s="1" t="s">
        <v>103</v>
      </c>
      <c r="AJ2" s="1" t="s">
        <v>104</v>
      </c>
      <c r="AK2" s="1" t="s">
        <v>105</v>
      </c>
      <c r="AL2" s="1" t="s">
        <v>106</v>
      </c>
      <c r="AM2" s="1" t="s">
        <v>107</v>
      </c>
      <c r="AN2" s="1" t="s">
        <v>108</v>
      </c>
      <c r="AO2" s="1" t="s">
        <v>109</v>
      </c>
      <c r="AP2" s="1" t="s">
        <v>110</v>
      </c>
      <c r="AQ2" s="1" t="s">
        <v>111</v>
      </c>
      <c r="AR2" s="1" t="s">
        <v>112</v>
      </c>
      <c r="AS2" s="1" t="s">
        <v>113</v>
      </c>
      <c r="AT2" s="1" t="s">
        <v>114</v>
      </c>
      <c r="AU2" s="1" t="s">
        <v>115</v>
      </c>
      <c r="AV2" s="1" t="s">
        <v>116</v>
      </c>
      <c r="AW2" s="1" t="s">
        <v>117</v>
      </c>
      <c r="AX2" s="1" t="s">
        <v>118</v>
      </c>
      <c r="AY2" s="1" t="s">
        <v>119</v>
      </c>
      <c r="AZ2" s="1" t="s">
        <v>120</v>
      </c>
      <c r="BA2" s="1" t="s">
        <v>121</v>
      </c>
      <c r="BB2" s="1" t="s">
        <v>122</v>
      </c>
      <c r="BC2" s="1" t="s">
        <v>123</v>
      </c>
      <c r="BD2" s="1" t="s">
        <v>124</v>
      </c>
      <c r="BE2" s="1" t="s">
        <v>125</v>
      </c>
      <c r="BF2" s="1" t="s">
        <v>52</v>
      </c>
      <c r="BG2" s="1" t="s">
        <v>126</v>
      </c>
      <c r="BH2" s="1" t="s">
        <v>127</v>
      </c>
      <c r="BI2" s="1" t="s">
        <v>128</v>
      </c>
      <c r="BJ2" s="1" t="s">
        <v>129</v>
      </c>
      <c r="BK2" s="1" t="s">
        <v>130</v>
      </c>
      <c r="BL2" s="1" t="s">
        <v>131</v>
      </c>
      <c r="BM2" s="1" t="s">
        <v>132</v>
      </c>
      <c r="BN2" s="1" t="s">
        <v>133</v>
      </c>
      <c r="BO2" s="1" t="s">
        <v>134</v>
      </c>
      <c r="BP2" s="1" t="s">
        <v>135</v>
      </c>
      <c r="BQ2" s="1" t="s">
        <v>136</v>
      </c>
      <c r="BR2" s="1" t="s">
        <v>137</v>
      </c>
      <c r="BS2" s="1" t="s">
        <v>138</v>
      </c>
      <c r="BT2" s="1" t="s">
        <v>139</v>
      </c>
      <c r="BU2" s="1" t="s">
        <v>140</v>
      </c>
      <c r="BV2" s="1" t="s">
        <v>141</v>
      </c>
      <c r="BW2" s="1" t="s">
        <v>142</v>
      </c>
      <c r="BX2" s="1" t="s">
        <v>143</v>
      </c>
      <c r="BY2" s="1" t="s">
        <v>144</v>
      </c>
      <c r="BZ2" s="1"/>
      <c r="CA2" s="1"/>
      <c r="CB2" s="1"/>
      <c r="CC2" s="1"/>
      <c r="CD2" s="1"/>
      <c r="CE2" s="1"/>
      <c r="CF2" s="1" t="s">
        <v>191</v>
      </c>
      <c r="CG2" s="1"/>
      <c r="CH2" s="1"/>
      <c r="CI2" s="1"/>
      <c r="CJ2" s="1"/>
      <c r="CK2" s="1"/>
      <c r="CL2" s="1" t="s">
        <v>191</v>
      </c>
    </row>
    <row r="3" spans="1:93">
      <c r="A3" s="1" t="s">
        <v>145</v>
      </c>
      <c r="B3" s="1" t="s">
        <v>146</v>
      </c>
      <c r="C3" s="1" t="s">
        <v>147</v>
      </c>
      <c r="D3" s="1" t="s">
        <v>147</v>
      </c>
      <c r="E3" s="1"/>
      <c r="F3" s="1" t="s">
        <v>148</v>
      </c>
      <c r="G3" s="1" t="s">
        <v>148</v>
      </c>
      <c r="H3" s="1" t="s">
        <v>148</v>
      </c>
      <c r="I3" s="1" t="s">
        <v>149</v>
      </c>
      <c r="J3" s="1"/>
      <c r="K3" s="1" t="s">
        <v>147</v>
      </c>
      <c r="L3" s="1"/>
      <c r="M3" s="1" t="s">
        <v>147</v>
      </c>
      <c r="N3" s="1" t="s">
        <v>147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148</v>
      </c>
      <c r="U3" s="1" t="s">
        <v>149</v>
      </c>
      <c r="V3" s="1" t="s">
        <v>149</v>
      </c>
      <c r="W3" s="1" t="s">
        <v>149</v>
      </c>
      <c r="X3" s="1" t="s">
        <v>150</v>
      </c>
      <c r="Y3" s="1" t="s">
        <v>147</v>
      </c>
      <c r="Z3" s="1" t="s">
        <v>156</v>
      </c>
      <c r="AA3" s="1" t="s">
        <v>376</v>
      </c>
      <c r="AB3" s="1" t="s">
        <v>151</v>
      </c>
      <c r="AC3" s="1" t="s">
        <v>152</v>
      </c>
      <c r="AD3" s="1" t="s">
        <v>152</v>
      </c>
      <c r="AE3" s="1" t="s">
        <v>152</v>
      </c>
      <c r="AF3" s="1" t="s">
        <v>147</v>
      </c>
      <c r="AG3" s="1" t="s">
        <v>153</v>
      </c>
      <c r="AH3" s="1" t="s">
        <v>147</v>
      </c>
      <c r="AI3" s="1" t="s">
        <v>152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154</v>
      </c>
      <c r="AO3" s="1" t="s">
        <v>154</v>
      </c>
      <c r="AP3" s="1" t="s">
        <v>154</v>
      </c>
      <c r="AQ3" s="1" t="s">
        <v>155</v>
      </c>
      <c r="AR3" s="1" t="s">
        <v>156</v>
      </c>
      <c r="AS3" s="1" t="s">
        <v>157</v>
      </c>
      <c r="AT3" s="1" t="s">
        <v>158</v>
      </c>
      <c r="AU3" s="1" t="s">
        <v>158</v>
      </c>
      <c r="AV3" s="1" t="s">
        <v>159</v>
      </c>
      <c r="AW3" s="1" t="s">
        <v>160</v>
      </c>
      <c r="AX3" s="1" t="s">
        <v>156</v>
      </c>
      <c r="AY3" s="1" t="s">
        <v>156</v>
      </c>
      <c r="AZ3" s="1" t="s">
        <v>156</v>
      </c>
      <c r="BA3" s="1" t="s">
        <v>156</v>
      </c>
      <c r="BB3" s="1" t="s">
        <v>156</v>
      </c>
      <c r="BC3" s="1" t="s">
        <v>156</v>
      </c>
      <c r="BD3" s="1"/>
      <c r="BE3" s="1"/>
      <c r="BF3" s="1"/>
      <c r="BG3" s="1" t="s">
        <v>147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161</v>
      </c>
      <c r="BS3" s="1" t="s">
        <v>161</v>
      </c>
      <c r="BT3" s="1" t="s">
        <v>161</v>
      </c>
      <c r="BU3" s="1" t="s">
        <v>151</v>
      </c>
      <c r="BV3" s="1" t="s">
        <v>151</v>
      </c>
      <c r="BW3" s="1" t="s">
        <v>151</v>
      </c>
      <c r="BX3" s="1" t="s">
        <v>162</v>
      </c>
      <c r="BY3" s="1" t="s">
        <v>154</v>
      </c>
      <c r="BZ3" s="1" t="s">
        <v>174</v>
      </c>
      <c r="CA3" s="1"/>
      <c r="CB3" s="1" t="s">
        <v>187</v>
      </c>
      <c r="CC3" s="1" t="s">
        <v>187</v>
      </c>
      <c r="CD3" s="1" t="s">
        <v>187</v>
      </c>
      <c r="CE3" s="1" t="s">
        <v>187</v>
      </c>
      <c r="CF3" s="1" t="s">
        <v>187</v>
      </c>
      <c r="CG3" s="1"/>
      <c r="CH3" s="1" t="s">
        <v>175</v>
      </c>
      <c r="CI3" s="1" t="s">
        <v>175</v>
      </c>
      <c r="CJ3" s="1" t="s">
        <v>175</v>
      </c>
      <c r="CK3" s="1" t="s">
        <v>175</v>
      </c>
      <c r="CL3" s="1" t="s">
        <v>175</v>
      </c>
    </row>
    <row r="4" spans="1:93" s="15" customFormat="1">
      <c r="A4" s="7" t="str">
        <f>'Lap Breaks'!A2</f>
        <v>Cells 99-242</v>
      </c>
    </row>
    <row r="5" spans="1:93" s="15" customFormat="1">
      <c r="A5" s="29" t="s">
        <v>169</v>
      </c>
      <c r="C5" s="15">
        <f t="shared" ref="C5:AH5" si="0">AVERAGE(C10:C497)</f>
        <v>13.854499999999996</v>
      </c>
      <c r="D5" s="15">
        <f t="shared" si="0"/>
        <v>0.49458888888888897</v>
      </c>
      <c r="E5" s="15" t="e">
        <f t="shared" si="0"/>
        <v>#DIV/0!</v>
      </c>
      <c r="F5" s="15">
        <f t="shared" si="0"/>
        <v>4945.9251063888905</v>
      </c>
      <c r="G5" s="15">
        <f t="shared" si="0"/>
        <v>1066.1229166666665</v>
      </c>
      <c r="H5" s="15">
        <f t="shared" si="0"/>
        <v>11.263888888888888</v>
      </c>
      <c r="I5" s="15">
        <f t="shared" si="0"/>
        <v>1194.4277777777777</v>
      </c>
      <c r="J5" s="15" t="e">
        <f t="shared" si="0"/>
        <v>#DIV/0!</v>
      </c>
      <c r="K5" s="15">
        <f t="shared" si="0"/>
        <v>0.55374999999999974</v>
      </c>
      <c r="L5" s="15">
        <f t="shared" si="0"/>
        <v>0.87491736111111085</v>
      </c>
      <c r="M5" s="15">
        <f t="shared" si="0"/>
        <v>12.121502777777783</v>
      </c>
      <c r="N5" s="15">
        <f t="shared" si="0"/>
        <v>0.43039583333333314</v>
      </c>
      <c r="O5" s="15">
        <f t="shared" si="0"/>
        <v>935.19974861111143</v>
      </c>
      <c r="P5" s="15">
        <f t="shared" si="0"/>
        <v>14.018711805555556</v>
      </c>
      <c r="Q5" s="15">
        <f t="shared" si="0"/>
        <v>949.21875000000023</v>
      </c>
      <c r="R5" s="15">
        <f t="shared" si="0"/>
        <v>749.74432569444468</v>
      </c>
      <c r="S5" s="15">
        <f t="shared" si="0"/>
        <v>11.23876875</v>
      </c>
      <c r="T5" s="15">
        <f t="shared" si="0"/>
        <v>760.9805555555555</v>
      </c>
      <c r="U5" s="15">
        <f t="shared" si="0"/>
        <v>1194.4253756944447</v>
      </c>
      <c r="V5" s="15" t="e">
        <f t="shared" si="0"/>
        <v>#DIV/0!</v>
      </c>
      <c r="W5" s="15" t="e">
        <f t="shared" si="0"/>
        <v>#DIV/0!</v>
      </c>
      <c r="X5" s="15">
        <f t="shared" si="0"/>
        <v>0</v>
      </c>
      <c r="Y5" s="15">
        <f t="shared" si="0"/>
        <v>0.48551736111111093</v>
      </c>
      <c r="Z5" s="15" t="e">
        <f t="shared" si="0"/>
        <v>#DIV/0!</v>
      </c>
      <c r="AA5" s="15">
        <f t="shared" si="0"/>
        <v>0</v>
      </c>
      <c r="AB5" s="15">
        <f t="shared" si="0"/>
        <v>11.851388888888884</v>
      </c>
      <c r="AC5" s="15">
        <f t="shared" si="0"/>
        <v>847.97916666666663</v>
      </c>
      <c r="AD5" s="15">
        <f t="shared" si="0"/>
        <v>875.4375</v>
      </c>
      <c r="AE5" s="15">
        <f t="shared" si="0"/>
        <v>837.65277777777783</v>
      </c>
      <c r="AF5" s="15">
        <f t="shared" si="0"/>
        <v>88</v>
      </c>
      <c r="AG5" s="15">
        <f t="shared" si="0"/>
        <v>22.372638888888947</v>
      </c>
      <c r="AH5" s="15">
        <f t="shared" si="0"/>
        <v>0.51000000000000012</v>
      </c>
      <c r="AI5" s="15">
        <f t="shared" ref="AI5:BN5" si="1">AVERAGE(AI10:AI497)</f>
        <v>976.36805555555554</v>
      </c>
      <c r="AJ5" s="15">
        <f t="shared" si="1"/>
        <v>-1</v>
      </c>
      <c r="AK5" s="15">
        <f t="shared" si="1"/>
        <v>0</v>
      </c>
      <c r="AL5" s="15">
        <f t="shared" si="1"/>
        <v>24</v>
      </c>
      <c r="AM5" s="15">
        <f t="shared" si="1"/>
        <v>190.36111111111111</v>
      </c>
      <c r="AN5" s="15">
        <f t="shared" si="1"/>
        <v>189.51388888888889</v>
      </c>
      <c r="AO5" s="15">
        <f t="shared" si="1"/>
        <v>3.2472222222222231</v>
      </c>
      <c r="AP5" s="15">
        <f t="shared" si="1"/>
        <v>195</v>
      </c>
      <c r="AQ5" s="15" t="e">
        <f t="shared" si="1"/>
        <v>#DIV/0!</v>
      </c>
      <c r="AR5" s="15">
        <f t="shared" si="1"/>
        <v>1.8611111111111112</v>
      </c>
      <c r="AS5" s="15">
        <f t="shared" si="1"/>
        <v>0.87568761252572025</v>
      </c>
      <c r="AT5" s="15">
        <f t="shared" si="1"/>
        <v>47.161463368055543</v>
      </c>
      <c r="AU5" s="15">
        <f t="shared" si="1"/>
        <v>-88.487559923611144</v>
      </c>
      <c r="AV5" s="15">
        <f t="shared" si="1"/>
        <v>314.11319444444433</v>
      </c>
      <c r="AW5" s="15">
        <f t="shared" si="1"/>
        <v>32.490277777777791</v>
      </c>
      <c r="AX5" s="15">
        <f t="shared" si="1"/>
        <v>12</v>
      </c>
      <c r="AY5" s="15">
        <f t="shared" si="1"/>
        <v>9.4097222222222214</v>
      </c>
      <c r="AZ5" s="15" t="e">
        <f t="shared" si="1"/>
        <v>#DIV/0!</v>
      </c>
      <c r="BA5" s="15">
        <f t="shared" si="1"/>
        <v>1.3680904861111112</v>
      </c>
      <c r="BB5" s="15">
        <f t="shared" si="1"/>
        <v>1.3964888541666662</v>
      </c>
      <c r="BC5" s="15">
        <f t="shared" si="1"/>
        <v>2.1882601736111122</v>
      </c>
      <c r="BD5" s="15">
        <f t="shared" si="1"/>
        <v>14.063000000000045</v>
      </c>
      <c r="BE5" s="15">
        <f t="shared" si="1"/>
        <v>14.648402777777786</v>
      </c>
      <c r="BF5" s="15">
        <f t="shared" si="1"/>
        <v>1.0419444444444448</v>
      </c>
      <c r="BG5" s="15">
        <f t="shared" si="1"/>
        <v>14.29934722222222</v>
      </c>
      <c r="BH5" s="15">
        <f t="shared" si="1"/>
        <v>2904.0683541666654</v>
      </c>
      <c r="BI5" s="15">
        <f t="shared" si="1"/>
        <v>63.782138888888909</v>
      </c>
      <c r="BJ5" s="15">
        <f t="shared" si="1"/>
        <v>23.828833333333325</v>
      </c>
      <c r="BK5" s="15">
        <f t="shared" si="1"/>
        <v>0.35150694444444441</v>
      </c>
      <c r="BL5" s="15">
        <f t="shared" si="1"/>
        <v>24.180402777777754</v>
      </c>
      <c r="BM5" s="15">
        <f t="shared" si="1"/>
        <v>19.103458333333343</v>
      </c>
      <c r="BN5" s="15">
        <f t="shared" si="1"/>
        <v>0.28180555555555553</v>
      </c>
      <c r="BO5" s="15">
        <f t="shared" ref="BO5:BZ5" si="2">AVERAGE(BO10:BO497)</f>
        <v>19.38527777777778</v>
      </c>
      <c r="BP5" s="15">
        <f t="shared" si="2"/>
        <v>9.5375715277777751</v>
      </c>
      <c r="BQ5" s="15" t="e">
        <f t="shared" si="2"/>
        <v>#DIV/0!</v>
      </c>
      <c r="BR5" s="15" t="e">
        <f t="shared" si="2"/>
        <v>#DIV/0!</v>
      </c>
      <c r="BS5" s="15" t="e">
        <f t="shared" si="2"/>
        <v>#DIV/0!</v>
      </c>
      <c r="BT5" s="15">
        <f t="shared" si="2"/>
        <v>85.91149999999999</v>
      </c>
      <c r="BU5" s="30">
        <f t="shared" si="2"/>
        <v>0.35172151388888884</v>
      </c>
      <c r="BV5" s="30">
        <f t="shared" si="2"/>
        <v>-5</v>
      </c>
      <c r="BW5" s="30">
        <f t="shared" si="2"/>
        <v>0.7340007708333337</v>
      </c>
      <c r="BX5" s="27">
        <f t="shared" si="2"/>
        <v>8.5951943888888884</v>
      </c>
      <c r="BY5" s="27">
        <f t="shared" si="2"/>
        <v>14.826815263888887</v>
      </c>
      <c r="BZ5" s="27">
        <f t="shared" si="2"/>
        <v>2.2708503575444441</v>
      </c>
      <c r="CA5" s="30"/>
      <c r="CB5" s="30">
        <f>AVERAGE(CB10:CB497)</f>
        <v>18733.790844834388</v>
      </c>
      <c r="CC5" s="30">
        <f>AVERAGE(CC10:CC497)</f>
        <v>341.50974003661202</v>
      </c>
      <c r="CD5" s="30">
        <f>AVERAGE(CD10:CD497)</f>
        <v>150.56754817870467</v>
      </c>
      <c r="CE5" s="15">
        <f>AVERAGE(CE10:CE497)</f>
        <v>67.616456106943545</v>
      </c>
      <c r="CF5" s="31">
        <f>(CC8+CE8+CD8)/(143/3600)</f>
        <v>563.60768659024802</v>
      </c>
      <c r="CH5" s="15">
        <f>CB8/$AW8</f>
        <v>576.59681991539151</v>
      </c>
      <c r="CI5" s="15">
        <f>CC8/$AW8</f>
        <v>10.511136358156737</v>
      </c>
      <c r="CJ5" s="15">
        <f>CD8/$AW8</f>
        <v>4.6342339455677903</v>
      </c>
      <c r="CK5" s="15">
        <f>CE8/$AW8</f>
        <v>2.081128901679961</v>
      </c>
      <c r="CL5" s="31">
        <f>(CC8+CD8+CE8)/AW8</f>
        <v>17.226499205404487</v>
      </c>
      <c r="CM5" s="37"/>
      <c r="CN5" s="38"/>
      <c r="CO5" s="39"/>
    </row>
    <row r="6" spans="1:93" s="15" customFormat="1">
      <c r="A6" s="29" t="s">
        <v>170</v>
      </c>
      <c r="C6" s="15">
        <f t="shared" ref="C6:AH6" si="3">MIN(C10:C497)</f>
        <v>12.739000000000001</v>
      </c>
      <c r="D6" s="15">
        <f t="shared" si="3"/>
        <v>6.1600000000000002E-2</v>
      </c>
      <c r="E6" s="15">
        <f t="shared" si="3"/>
        <v>0</v>
      </c>
      <c r="F6" s="15">
        <f t="shared" si="3"/>
        <v>615.87786300000005</v>
      </c>
      <c r="G6" s="15">
        <f t="shared" si="3"/>
        <v>41.8</v>
      </c>
      <c r="H6" s="15">
        <f t="shared" si="3"/>
        <v>-32</v>
      </c>
      <c r="I6" s="15">
        <f t="shared" si="3"/>
        <v>235.9</v>
      </c>
      <c r="J6" s="15">
        <f t="shared" si="3"/>
        <v>0</v>
      </c>
      <c r="K6" s="15">
        <f t="shared" si="3"/>
        <v>0.1</v>
      </c>
      <c r="L6" s="15">
        <f t="shared" si="3"/>
        <v>0.86199999999999999</v>
      </c>
      <c r="M6" s="15">
        <f t="shared" si="3"/>
        <v>10.981299999999999</v>
      </c>
      <c r="N6" s="15">
        <f t="shared" si="3"/>
        <v>5.45E-2</v>
      </c>
      <c r="O6" s="15">
        <f t="shared" si="3"/>
        <v>36.525300000000001</v>
      </c>
      <c r="P6" s="15">
        <f t="shared" si="3"/>
        <v>0</v>
      </c>
      <c r="Q6" s="15">
        <f t="shared" si="3"/>
        <v>36.5</v>
      </c>
      <c r="R6" s="15">
        <f t="shared" si="3"/>
        <v>29.2805</v>
      </c>
      <c r="S6" s="15">
        <f t="shared" si="3"/>
        <v>0</v>
      </c>
      <c r="T6" s="15">
        <f t="shared" si="3"/>
        <v>29.3</v>
      </c>
      <c r="U6" s="15">
        <f t="shared" si="3"/>
        <v>235.92789999999999</v>
      </c>
      <c r="V6" s="15">
        <f t="shared" si="3"/>
        <v>0</v>
      </c>
      <c r="W6" s="15">
        <f t="shared" si="3"/>
        <v>0</v>
      </c>
      <c r="X6" s="15">
        <f t="shared" si="3"/>
        <v>0</v>
      </c>
      <c r="Y6" s="15">
        <f t="shared" si="3"/>
        <v>8.7300000000000003E-2</v>
      </c>
      <c r="Z6" s="15">
        <f t="shared" si="3"/>
        <v>0</v>
      </c>
      <c r="AA6" s="15">
        <f t="shared" si="3"/>
        <v>0</v>
      </c>
      <c r="AB6" s="15">
        <f t="shared" si="3"/>
        <v>11.7</v>
      </c>
      <c r="AC6" s="15">
        <f t="shared" si="3"/>
        <v>833</v>
      </c>
      <c r="AD6" s="15">
        <f t="shared" si="3"/>
        <v>859</v>
      </c>
      <c r="AE6" s="15">
        <f t="shared" si="3"/>
        <v>831</v>
      </c>
      <c r="AF6" s="15">
        <f t="shared" si="3"/>
        <v>88</v>
      </c>
      <c r="AG6" s="15">
        <f t="shared" si="3"/>
        <v>22.36</v>
      </c>
      <c r="AH6" s="15">
        <f t="shared" si="3"/>
        <v>0.51</v>
      </c>
      <c r="AI6" s="15">
        <f t="shared" ref="AI6:BN6" si="4">MIN(AI10:AI497)</f>
        <v>976</v>
      </c>
      <c r="AJ6" s="15">
        <f t="shared" si="4"/>
        <v>-1</v>
      </c>
      <c r="AK6" s="15">
        <f t="shared" si="4"/>
        <v>0</v>
      </c>
      <c r="AL6" s="15">
        <f t="shared" si="4"/>
        <v>24</v>
      </c>
      <c r="AM6" s="15">
        <f t="shared" si="4"/>
        <v>189</v>
      </c>
      <c r="AN6" s="15">
        <f t="shared" si="4"/>
        <v>187.4</v>
      </c>
      <c r="AO6" s="15">
        <f t="shared" si="4"/>
        <v>2.8</v>
      </c>
      <c r="AP6" s="15">
        <f t="shared" si="4"/>
        <v>195</v>
      </c>
      <c r="AQ6" s="15">
        <f t="shared" si="4"/>
        <v>0</v>
      </c>
      <c r="AR6" s="15">
        <f t="shared" si="4"/>
        <v>1</v>
      </c>
      <c r="AS6" s="15">
        <f t="shared" si="4"/>
        <v>0.87486111111111109</v>
      </c>
      <c r="AT6" s="15">
        <f t="shared" si="4"/>
        <v>47.158537000000003</v>
      </c>
      <c r="AU6" s="15">
        <f t="shared" si="4"/>
        <v>-88.492135000000005</v>
      </c>
      <c r="AV6" s="15">
        <f t="shared" si="4"/>
        <v>308.39999999999998</v>
      </c>
      <c r="AW6" s="15">
        <f t="shared" si="4"/>
        <v>1.4</v>
      </c>
      <c r="AX6" s="15">
        <f t="shared" si="4"/>
        <v>12</v>
      </c>
      <c r="AY6" s="15">
        <f t="shared" si="4"/>
        <v>6</v>
      </c>
      <c r="AZ6" s="15">
        <f t="shared" si="4"/>
        <v>0</v>
      </c>
      <c r="BA6" s="15">
        <f t="shared" si="4"/>
        <v>0.9</v>
      </c>
      <c r="BB6" s="15">
        <f t="shared" si="4"/>
        <v>1</v>
      </c>
      <c r="BC6" s="15">
        <f t="shared" si="4"/>
        <v>1.4</v>
      </c>
      <c r="BD6" s="15">
        <f t="shared" si="4"/>
        <v>14.063000000000001</v>
      </c>
      <c r="BE6" s="15">
        <f t="shared" si="4"/>
        <v>13.2</v>
      </c>
      <c r="BF6" s="15">
        <f t="shared" si="4"/>
        <v>0.94</v>
      </c>
      <c r="BG6" s="15">
        <f t="shared" si="4"/>
        <v>13.022</v>
      </c>
      <c r="BH6" s="15">
        <f t="shared" si="4"/>
        <v>2447.9389999999999</v>
      </c>
      <c r="BI6" s="15">
        <f t="shared" si="4"/>
        <v>8.9039999999999999</v>
      </c>
      <c r="BJ6" s="15">
        <f t="shared" si="4"/>
        <v>0.91500000000000004</v>
      </c>
      <c r="BK6" s="15">
        <f t="shared" si="4"/>
        <v>0</v>
      </c>
      <c r="BL6" s="15">
        <f t="shared" si="4"/>
        <v>0.91500000000000004</v>
      </c>
      <c r="BM6" s="15">
        <f t="shared" si="4"/>
        <v>0.73399999999999999</v>
      </c>
      <c r="BN6" s="15">
        <f t="shared" si="4"/>
        <v>0</v>
      </c>
      <c r="BO6" s="15">
        <f t="shared" ref="BO6:BZ6" si="5">MIN(BO10:BO497)</f>
        <v>0.73399999999999999</v>
      </c>
      <c r="BP6" s="15">
        <f t="shared" si="5"/>
        <v>1.9232</v>
      </c>
      <c r="BQ6" s="15">
        <f t="shared" si="5"/>
        <v>0</v>
      </c>
      <c r="BR6" s="15">
        <f t="shared" si="5"/>
        <v>0</v>
      </c>
      <c r="BS6" s="15">
        <f t="shared" si="5"/>
        <v>0</v>
      </c>
      <c r="BT6" s="15">
        <f t="shared" si="5"/>
        <v>15.037000000000001</v>
      </c>
      <c r="BU6" s="30">
        <f t="shared" si="5"/>
        <v>0.179143</v>
      </c>
      <c r="BV6" s="30">
        <f t="shared" si="5"/>
        <v>-5</v>
      </c>
      <c r="BW6" s="30">
        <f t="shared" si="5"/>
        <v>0.68700000000000006</v>
      </c>
      <c r="BX6" s="27">
        <f t="shared" si="5"/>
        <v>4.3778069999999998</v>
      </c>
      <c r="BY6" s="27">
        <f t="shared" si="5"/>
        <v>13.8774</v>
      </c>
      <c r="BZ6" s="27">
        <f t="shared" si="5"/>
        <v>1.1566166093999999</v>
      </c>
      <c r="CA6" s="30"/>
      <c r="CB6" s="30">
        <f>MIN(CB10:CB497)</f>
        <v>8625.2427762057905</v>
      </c>
      <c r="CC6" s="30">
        <f>MIN(CC10:CC500)</f>
        <v>54.973650387599996</v>
      </c>
      <c r="CD6" s="30">
        <f>MIN(CD10:CD500)</f>
        <v>2.9062371000599998</v>
      </c>
      <c r="CE6" s="15">
        <f>MIN(CE10:CE497)</f>
        <v>6.5013760575935997</v>
      </c>
      <c r="CI6" s="22"/>
    </row>
    <row r="7" spans="1:93" s="15" customFormat="1">
      <c r="A7" s="29" t="s">
        <v>171</v>
      </c>
      <c r="C7" s="15">
        <f t="shared" ref="C7:AH7" si="6">MAX(C10:C497)</f>
        <v>14.464</v>
      </c>
      <c r="D7" s="15">
        <f t="shared" si="6"/>
        <v>2.9216000000000002</v>
      </c>
      <c r="E7" s="15">
        <f t="shared" si="6"/>
        <v>0</v>
      </c>
      <c r="F7" s="15">
        <f t="shared" si="6"/>
        <v>29216.268412000001</v>
      </c>
      <c r="G7" s="15">
        <f t="shared" si="6"/>
        <v>2899.6</v>
      </c>
      <c r="H7" s="15">
        <f t="shared" si="6"/>
        <v>43.1</v>
      </c>
      <c r="I7" s="15">
        <f t="shared" si="6"/>
        <v>4473</v>
      </c>
      <c r="J7" s="15">
        <f t="shared" si="6"/>
        <v>0</v>
      </c>
      <c r="K7" s="15">
        <f t="shared" si="6"/>
        <v>2.2000000000000002</v>
      </c>
      <c r="L7" s="15">
        <f t="shared" si="6"/>
        <v>0.88480000000000003</v>
      </c>
      <c r="M7" s="15">
        <f t="shared" si="6"/>
        <v>12.5901</v>
      </c>
      <c r="N7" s="15">
        <f t="shared" si="6"/>
        <v>2.5186000000000002</v>
      </c>
      <c r="O7" s="15">
        <f t="shared" si="6"/>
        <v>2550.8301000000001</v>
      </c>
      <c r="P7" s="15">
        <f t="shared" si="6"/>
        <v>37.871899999999997</v>
      </c>
      <c r="Q7" s="15">
        <f t="shared" si="6"/>
        <v>2572</v>
      </c>
      <c r="R7" s="15">
        <f t="shared" si="6"/>
        <v>2045.0514000000001</v>
      </c>
      <c r="S7" s="15">
        <f t="shared" si="6"/>
        <v>30.36</v>
      </c>
      <c r="T7" s="15">
        <f t="shared" si="6"/>
        <v>2062</v>
      </c>
      <c r="U7" s="15">
        <f t="shared" si="6"/>
        <v>4473.0020000000004</v>
      </c>
      <c r="V7" s="15">
        <f t="shared" si="6"/>
        <v>0</v>
      </c>
      <c r="W7" s="15">
        <f t="shared" si="6"/>
        <v>0</v>
      </c>
      <c r="X7" s="15">
        <f t="shared" si="6"/>
        <v>0</v>
      </c>
      <c r="Y7" s="15">
        <f t="shared" si="6"/>
        <v>1.9339999999999999</v>
      </c>
      <c r="Z7" s="15">
        <f t="shared" si="6"/>
        <v>0</v>
      </c>
      <c r="AA7" s="15">
        <f t="shared" si="6"/>
        <v>0</v>
      </c>
      <c r="AB7" s="15">
        <f t="shared" si="6"/>
        <v>12</v>
      </c>
      <c r="AC7" s="15">
        <f t="shared" si="6"/>
        <v>854</v>
      </c>
      <c r="AD7" s="15">
        <f t="shared" si="6"/>
        <v>882</v>
      </c>
      <c r="AE7" s="15">
        <f t="shared" si="6"/>
        <v>846</v>
      </c>
      <c r="AF7" s="15">
        <f t="shared" si="6"/>
        <v>88</v>
      </c>
      <c r="AG7" s="15">
        <f t="shared" si="6"/>
        <v>22.38</v>
      </c>
      <c r="AH7" s="15">
        <f t="shared" si="6"/>
        <v>0.51</v>
      </c>
      <c r="AI7" s="15">
        <f t="shared" ref="AI7:BN7" si="7">MAX(AI10:AI497)</f>
        <v>977</v>
      </c>
      <c r="AJ7" s="15">
        <f t="shared" si="7"/>
        <v>-1</v>
      </c>
      <c r="AK7" s="15">
        <f t="shared" si="7"/>
        <v>0</v>
      </c>
      <c r="AL7" s="15">
        <f t="shared" si="7"/>
        <v>24</v>
      </c>
      <c r="AM7" s="15">
        <f t="shared" si="7"/>
        <v>192</v>
      </c>
      <c r="AN7" s="15">
        <f t="shared" si="7"/>
        <v>191</v>
      </c>
      <c r="AO7" s="15">
        <f t="shared" si="7"/>
        <v>3.9</v>
      </c>
      <c r="AP7" s="15">
        <f t="shared" si="7"/>
        <v>195</v>
      </c>
      <c r="AQ7" s="15">
        <f t="shared" si="7"/>
        <v>0</v>
      </c>
      <c r="AR7" s="15">
        <f t="shared" si="7"/>
        <v>2</v>
      </c>
      <c r="AS7" s="15">
        <f t="shared" si="7"/>
        <v>0.87651620370370376</v>
      </c>
      <c r="AT7" s="15">
        <f t="shared" si="7"/>
        <v>47.164490000000001</v>
      </c>
      <c r="AU7" s="15">
        <f t="shared" si="7"/>
        <v>-88.483936</v>
      </c>
      <c r="AV7" s="15">
        <f t="shared" si="7"/>
        <v>317.8</v>
      </c>
      <c r="AW7" s="15">
        <f t="shared" si="7"/>
        <v>44.8</v>
      </c>
      <c r="AX7" s="15">
        <f t="shared" si="7"/>
        <v>12</v>
      </c>
      <c r="AY7" s="15">
        <f t="shared" si="7"/>
        <v>10</v>
      </c>
      <c r="AZ7" s="15">
        <f t="shared" si="7"/>
        <v>0</v>
      </c>
      <c r="BA7" s="15">
        <f t="shared" si="7"/>
        <v>2.0299999999999998</v>
      </c>
      <c r="BB7" s="15">
        <f t="shared" si="7"/>
        <v>2.2349999999999999</v>
      </c>
      <c r="BC7" s="15">
        <f t="shared" si="7"/>
        <v>3.0950000000000002</v>
      </c>
      <c r="BD7" s="15">
        <f t="shared" si="7"/>
        <v>14.063000000000001</v>
      </c>
      <c r="BE7" s="15">
        <f t="shared" si="7"/>
        <v>15.91</v>
      </c>
      <c r="BF7" s="15">
        <f t="shared" si="7"/>
        <v>1.1299999999999999</v>
      </c>
      <c r="BG7" s="15">
        <f t="shared" si="7"/>
        <v>16.004000000000001</v>
      </c>
      <c r="BH7" s="15">
        <f t="shared" si="7"/>
        <v>2998.7429999999999</v>
      </c>
      <c r="BI7" s="15">
        <f t="shared" si="7"/>
        <v>357.33800000000002</v>
      </c>
      <c r="BJ7" s="15">
        <f t="shared" si="7"/>
        <v>66.974000000000004</v>
      </c>
      <c r="BK7" s="15">
        <f t="shared" si="7"/>
        <v>0.97799999999999998</v>
      </c>
      <c r="BL7" s="15">
        <f t="shared" si="7"/>
        <v>67.528999999999996</v>
      </c>
      <c r="BM7" s="15">
        <f t="shared" si="7"/>
        <v>53.695</v>
      </c>
      <c r="BN7" s="15">
        <f t="shared" si="7"/>
        <v>0.78400000000000003</v>
      </c>
      <c r="BO7" s="15">
        <f t="shared" ref="BO7:BZ7" si="8">MAX(BO10:BO497)</f>
        <v>54.14</v>
      </c>
      <c r="BP7" s="15">
        <f t="shared" si="8"/>
        <v>36.9129</v>
      </c>
      <c r="BQ7" s="15">
        <f t="shared" si="8"/>
        <v>0</v>
      </c>
      <c r="BR7" s="15">
        <f t="shared" si="8"/>
        <v>0</v>
      </c>
      <c r="BS7" s="15">
        <f t="shared" si="8"/>
        <v>0</v>
      </c>
      <c r="BT7" s="15">
        <f t="shared" si="8"/>
        <v>346.71499999999997</v>
      </c>
      <c r="BU7" s="30">
        <f t="shared" si="8"/>
        <v>0.60650999999999999</v>
      </c>
      <c r="BV7" s="30">
        <f t="shared" si="8"/>
        <v>-5</v>
      </c>
      <c r="BW7" s="30">
        <f t="shared" si="8"/>
        <v>0.78700000000000003</v>
      </c>
      <c r="BX7" s="27">
        <f t="shared" si="8"/>
        <v>14.821588</v>
      </c>
      <c r="BY7" s="27">
        <f t="shared" si="8"/>
        <v>15.897399999999999</v>
      </c>
      <c r="BZ7" s="27">
        <f t="shared" si="8"/>
        <v>3.9158635496</v>
      </c>
      <c r="CA7" s="30"/>
      <c r="CB7" s="30">
        <f>MAX(CB10:CB497)</f>
        <v>33116.629272773367</v>
      </c>
      <c r="CC7" s="30">
        <f>MAX(CC10:CC497)</f>
        <v>1550.7718343527499</v>
      </c>
      <c r="CD7" s="30">
        <f>MAX(CD10:CD497)</f>
        <v>558.66118203504004</v>
      </c>
      <c r="CE7" s="15">
        <f>MAX(CE10:CE497)</f>
        <v>290.05803729254075</v>
      </c>
      <c r="CI7" s="22"/>
    </row>
    <row r="8" spans="1:93" s="15" customFormat="1">
      <c r="A8" s="29" t="s">
        <v>172</v>
      </c>
      <c r="B8" s="3">
        <f>B153-B10</f>
        <v>1.6550925925926663E-3</v>
      </c>
      <c r="AT8" s="17"/>
      <c r="AW8" s="16">
        <f>SUM(AW10:AW497)/3600</f>
        <v>1.2996111111111117</v>
      </c>
      <c r="AY8" s="17"/>
      <c r="BU8" s="24"/>
      <c r="BV8" s="22"/>
      <c r="BW8" s="24"/>
      <c r="BX8" s="23">
        <f>SUM(BX10:BX497)/3600</f>
        <v>0.34380777555555553</v>
      </c>
      <c r="BY8" s="24"/>
      <c r="BZ8" s="23">
        <f>SUM(BZ10:BZ497)/3600</f>
        <v>9.083401430177776E-2</v>
      </c>
      <c r="CA8" s="24"/>
      <c r="CB8" s="31">
        <f>SUM(CB10:CB497)/3600</f>
        <v>749.35163379337553</v>
      </c>
      <c r="CC8" s="31">
        <f>SUM(CC10:CC497)/3600</f>
        <v>13.66038960146448</v>
      </c>
      <c r="CD8" s="31">
        <f>SUM(CD10:CD497)/3600</f>
        <v>6.0227019271481872</v>
      </c>
      <c r="CE8" s="31">
        <f>SUM(CE10:CE497)/3600</f>
        <v>2.7046582442777418</v>
      </c>
      <c r="CF8" s="36">
        <f>SUM(CC8:CE8)</f>
        <v>22.387749772890409</v>
      </c>
      <c r="CG8" s="15" t="s">
        <v>406</v>
      </c>
      <c r="CH8" s="24"/>
      <c r="CI8" s="32"/>
    </row>
    <row r="9" spans="1:93">
      <c r="BW9" s="14"/>
      <c r="BX9" s="25"/>
      <c r="BZ9" s="35">
        <f>AW8/BZ8</f>
        <v>14.307537997752856</v>
      </c>
      <c r="CA9" s="4" t="s">
        <v>461</v>
      </c>
      <c r="CB9" s="14"/>
      <c r="CC9" s="34"/>
      <c r="CH9" s="26" t="s">
        <v>190</v>
      </c>
    </row>
    <row r="10" spans="1:93">
      <c r="A10" s="2">
        <v>42438</v>
      </c>
      <c r="B10" s="28">
        <v>0.66694960648148138</v>
      </c>
      <c r="C10" s="4">
        <v>13.09</v>
      </c>
      <c r="D10" s="4">
        <v>0.36020000000000002</v>
      </c>
      <c r="E10" s="4" t="s">
        <v>155</v>
      </c>
      <c r="F10" s="4">
        <v>3601.8642679999998</v>
      </c>
      <c r="G10" s="4">
        <v>757</v>
      </c>
      <c r="H10" s="4">
        <v>0.6</v>
      </c>
      <c r="I10" s="4">
        <v>2524.6</v>
      </c>
      <c r="K10" s="4">
        <v>1.1000000000000001</v>
      </c>
      <c r="L10" s="4">
        <v>0.88100000000000001</v>
      </c>
      <c r="M10" s="4">
        <v>11.532400000000001</v>
      </c>
      <c r="N10" s="4">
        <v>0.31730000000000003</v>
      </c>
      <c r="O10" s="4">
        <v>666.89329999999995</v>
      </c>
      <c r="P10" s="4">
        <v>0.53969999999999996</v>
      </c>
      <c r="Q10" s="4">
        <v>667.4</v>
      </c>
      <c r="R10" s="4">
        <v>534.61530000000005</v>
      </c>
      <c r="S10" s="4">
        <v>0.43269999999999997</v>
      </c>
      <c r="T10" s="4">
        <v>535</v>
      </c>
      <c r="U10" s="4">
        <v>2524.5729999999999</v>
      </c>
      <c r="X10" s="4">
        <v>0</v>
      </c>
      <c r="Y10" s="4">
        <v>0.96909999999999996</v>
      </c>
      <c r="Z10" s="4" t="s">
        <v>377</v>
      </c>
      <c r="AA10" s="4">
        <v>0</v>
      </c>
      <c r="AB10" s="4">
        <v>11.9</v>
      </c>
      <c r="AC10" s="4">
        <v>846</v>
      </c>
      <c r="AD10" s="4">
        <v>870</v>
      </c>
      <c r="AE10" s="4">
        <v>835</v>
      </c>
      <c r="AF10" s="4">
        <v>88</v>
      </c>
      <c r="AG10" s="4">
        <v>22.36</v>
      </c>
      <c r="AH10" s="4">
        <v>0.51</v>
      </c>
      <c r="AI10" s="4">
        <v>977</v>
      </c>
      <c r="AJ10" s="4">
        <v>-1</v>
      </c>
      <c r="AK10" s="4">
        <v>0</v>
      </c>
      <c r="AL10" s="4">
        <v>24</v>
      </c>
      <c r="AM10" s="4">
        <v>190</v>
      </c>
      <c r="AN10" s="4">
        <v>188.4</v>
      </c>
      <c r="AO10" s="4">
        <v>3.9</v>
      </c>
      <c r="AP10" s="4">
        <v>195</v>
      </c>
      <c r="AQ10" s="4" t="s">
        <v>155</v>
      </c>
      <c r="AR10" s="4">
        <v>2</v>
      </c>
      <c r="AS10" s="5">
        <v>0.87486111111111109</v>
      </c>
      <c r="AT10" s="4">
        <v>47.159345999999999</v>
      </c>
      <c r="AU10" s="4">
        <v>-88.489703000000006</v>
      </c>
      <c r="AV10" s="4">
        <v>309.60000000000002</v>
      </c>
      <c r="AW10" s="4">
        <v>1.4</v>
      </c>
      <c r="AX10" s="4">
        <v>12</v>
      </c>
      <c r="AY10" s="4">
        <v>6</v>
      </c>
      <c r="AZ10" s="4" t="s">
        <v>416</v>
      </c>
      <c r="BA10" s="4">
        <v>1.7649999999999999</v>
      </c>
      <c r="BB10" s="4">
        <v>2.2349999999999999</v>
      </c>
      <c r="BC10" s="4">
        <v>2.9</v>
      </c>
      <c r="BD10" s="4">
        <v>14.063000000000001</v>
      </c>
      <c r="BE10" s="4">
        <v>15.38</v>
      </c>
      <c r="BF10" s="4">
        <v>1.0900000000000001</v>
      </c>
      <c r="BG10" s="4">
        <v>13.506</v>
      </c>
      <c r="BH10" s="4">
        <v>2890.7449999999999</v>
      </c>
      <c r="BI10" s="4">
        <v>50.625999999999998</v>
      </c>
      <c r="BJ10" s="4">
        <v>17.506</v>
      </c>
      <c r="BK10" s="4">
        <v>1.4E-2</v>
      </c>
      <c r="BL10" s="4">
        <v>17.52</v>
      </c>
      <c r="BM10" s="4">
        <v>14.034000000000001</v>
      </c>
      <c r="BN10" s="4">
        <v>1.0999999999999999E-2</v>
      </c>
      <c r="BO10" s="4">
        <v>14.045</v>
      </c>
      <c r="BP10" s="4">
        <v>20.9254</v>
      </c>
      <c r="BT10" s="4">
        <v>176.62899999999999</v>
      </c>
      <c r="BU10" s="4">
        <v>0.30008000000000001</v>
      </c>
      <c r="BV10" s="4">
        <v>-5</v>
      </c>
      <c r="BW10" s="4">
        <v>0.783551</v>
      </c>
      <c r="BX10" s="4">
        <v>7.3332050000000004</v>
      </c>
      <c r="BY10" s="4">
        <v>15.827730000000001</v>
      </c>
      <c r="BZ10" s="4">
        <f>BX10*0.2642</f>
        <v>1.9374327609999999</v>
      </c>
      <c r="CB10" s="4">
        <f>BH10*$BX10*0.747</f>
        <v>15835.223988730575</v>
      </c>
      <c r="CC10" s="4">
        <f>BI10*$BX10*0.747</f>
        <v>277.32437473851002</v>
      </c>
      <c r="CD10" s="4">
        <f>BO10*$BX10*0.747</f>
        <v>76.937163576074994</v>
      </c>
      <c r="CE10" s="4">
        <f>BP10*$BX10*0.747</f>
        <v>114.62733518652901</v>
      </c>
    </row>
    <row r="11" spans="1:93">
      <c r="A11" s="2">
        <v>42438</v>
      </c>
      <c r="B11" s="28">
        <v>0.66696118055555553</v>
      </c>
      <c r="C11" s="4">
        <v>12.81</v>
      </c>
      <c r="D11" s="4">
        <v>0.2145</v>
      </c>
      <c r="E11" s="4" t="s">
        <v>155</v>
      </c>
      <c r="F11" s="4">
        <v>2145.0085180000001</v>
      </c>
      <c r="G11" s="4">
        <v>1123.4000000000001</v>
      </c>
      <c r="H11" s="4">
        <v>4.2</v>
      </c>
      <c r="I11" s="4">
        <v>3934.4</v>
      </c>
      <c r="K11" s="4">
        <v>1.1599999999999999</v>
      </c>
      <c r="L11" s="4">
        <v>0.8831</v>
      </c>
      <c r="M11" s="4">
        <v>11.313000000000001</v>
      </c>
      <c r="N11" s="4">
        <v>0.18940000000000001</v>
      </c>
      <c r="O11" s="4">
        <v>992.13319999999999</v>
      </c>
      <c r="P11" s="4">
        <v>3.7317</v>
      </c>
      <c r="Q11" s="4">
        <v>995.9</v>
      </c>
      <c r="R11" s="4">
        <v>795.38199999999995</v>
      </c>
      <c r="S11" s="4">
        <v>2.9916</v>
      </c>
      <c r="T11" s="4">
        <v>798.4</v>
      </c>
      <c r="U11" s="4">
        <v>3934.3874999999998</v>
      </c>
      <c r="X11" s="4">
        <v>0</v>
      </c>
      <c r="Y11" s="4">
        <v>1.0216000000000001</v>
      </c>
      <c r="Z11" s="4" t="s">
        <v>377</v>
      </c>
      <c r="AA11" s="4">
        <v>0</v>
      </c>
      <c r="AB11" s="4">
        <v>12</v>
      </c>
      <c r="AC11" s="4">
        <v>851</v>
      </c>
      <c r="AD11" s="4">
        <v>873</v>
      </c>
      <c r="AE11" s="4">
        <v>839</v>
      </c>
      <c r="AF11" s="4">
        <v>88</v>
      </c>
      <c r="AG11" s="4">
        <v>22.37</v>
      </c>
      <c r="AH11" s="4">
        <v>0.51</v>
      </c>
      <c r="AI11" s="4">
        <v>976</v>
      </c>
      <c r="AJ11" s="4">
        <v>-1</v>
      </c>
      <c r="AK11" s="4">
        <v>0</v>
      </c>
      <c r="AL11" s="4">
        <v>24</v>
      </c>
      <c r="AM11" s="4">
        <v>190</v>
      </c>
      <c r="AN11" s="4">
        <v>188.6</v>
      </c>
      <c r="AO11" s="4">
        <v>3.8</v>
      </c>
      <c r="AP11" s="4">
        <v>195</v>
      </c>
      <c r="AQ11" s="4" t="s">
        <v>155</v>
      </c>
      <c r="AR11" s="4">
        <v>2</v>
      </c>
      <c r="AS11" s="5">
        <v>0.87487268518518524</v>
      </c>
      <c r="AT11" s="4">
        <v>47.159350000000003</v>
      </c>
      <c r="AU11" s="4">
        <v>-88.489678999999995</v>
      </c>
      <c r="AV11" s="4">
        <v>309.60000000000002</v>
      </c>
      <c r="AW11" s="4">
        <v>10</v>
      </c>
      <c r="AX11" s="4">
        <v>12</v>
      </c>
      <c r="AY11" s="4">
        <v>7</v>
      </c>
      <c r="AZ11" s="4" t="s">
        <v>415</v>
      </c>
      <c r="BA11" s="4">
        <v>1.605</v>
      </c>
      <c r="BB11" s="4">
        <v>2.0699999999999998</v>
      </c>
      <c r="BC11" s="4">
        <v>2.64</v>
      </c>
      <c r="BD11" s="4">
        <v>14.063000000000001</v>
      </c>
      <c r="BE11" s="4">
        <v>15.68</v>
      </c>
      <c r="BF11" s="4">
        <v>1.1100000000000001</v>
      </c>
      <c r="BG11" s="4">
        <v>13.231999999999999</v>
      </c>
      <c r="BH11" s="4">
        <v>2885.1019999999999</v>
      </c>
      <c r="BI11" s="4">
        <v>30.748000000000001</v>
      </c>
      <c r="BJ11" s="4">
        <v>26.497</v>
      </c>
      <c r="BK11" s="4">
        <v>0.1</v>
      </c>
      <c r="BL11" s="4">
        <v>26.596</v>
      </c>
      <c r="BM11" s="4">
        <v>21.242000000000001</v>
      </c>
      <c r="BN11" s="4">
        <v>0.08</v>
      </c>
      <c r="BO11" s="4">
        <v>21.321999999999999</v>
      </c>
      <c r="BP11" s="4">
        <v>33.178400000000003</v>
      </c>
      <c r="BT11" s="4">
        <v>189.43</v>
      </c>
      <c r="BU11" s="4">
        <v>0.38944699999999999</v>
      </c>
      <c r="BV11" s="4">
        <v>-5</v>
      </c>
      <c r="BW11" s="4">
        <v>0.78510199999999997</v>
      </c>
      <c r="BX11" s="4">
        <v>9.5171109999999999</v>
      </c>
      <c r="BY11" s="4">
        <v>15.859059999999999</v>
      </c>
      <c r="BZ11" s="4">
        <f t="shared" ref="BZ11:BZ74" si="9">BX11*0.2642</f>
        <v>2.5144207262</v>
      </c>
      <c r="CB11" s="4">
        <f t="shared" ref="CB11:CB74" si="10">BH11*$BX11*0.747</f>
        <v>20511.003477300532</v>
      </c>
      <c r="CC11" s="4">
        <f t="shared" ref="CC11:CC74" si="11">BI11*$BX11*0.747</f>
        <v>218.596200383916</v>
      </c>
      <c r="CD11" s="4">
        <f t="shared" ref="CD11:CD74" si="12">BO11*$BX11*0.747</f>
        <v>151.58410903427398</v>
      </c>
      <c r="CE11" s="4">
        <f t="shared" ref="CE11:CE74" si="13">BP11*$BX11*0.747</f>
        <v>235.87459915499281</v>
      </c>
    </row>
    <row r="12" spans="1:93">
      <c r="A12" s="2">
        <v>42438</v>
      </c>
      <c r="B12" s="28">
        <v>0.66697275462962968</v>
      </c>
      <c r="C12" s="4">
        <v>12.885999999999999</v>
      </c>
      <c r="D12" s="4">
        <v>0.16520000000000001</v>
      </c>
      <c r="E12" s="4" t="s">
        <v>155</v>
      </c>
      <c r="F12" s="4">
        <v>1652.1568629999999</v>
      </c>
      <c r="G12" s="4">
        <v>1317.5</v>
      </c>
      <c r="H12" s="4">
        <v>3</v>
      </c>
      <c r="I12" s="4">
        <v>4391</v>
      </c>
      <c r="K12" s="4">
        <v>1.71</v>
      </c>
      <c r="L12" s="4">
        <v>0.88260000000000005</v>
      </c>
      <c r="M12" s="4">
        <v>11.372999999999999</v>
      </c>
      <c r="N12" s="4">
        <v>0.14580000000000001</v>
      </c>
      <c r="O12" s="4">
        <v>1162.7846999999999</v>
      </c>
      <c r="P12" s="4">
        <v>2.6783000000000001</v>
      </c>
      <c r="Q12" s="4">
        <v>1165.5</v>
      </c>
      <c r="R12" s="4">
        <v>932.18320000000006</v>
      </c>
      <c r="S12" s="4">
        <v>2.1472000000000002</v>
      </c>
      <c r="T12" s="4">
        <v>934.3</v>
      </c>
      <c r="U12" s="4">
        <v>4391.0200000000004</v>
      </c>
      <c r="X12" s="4">
        <v>0</v>
      </c>
      <c r="Y12" s="4">
        <v>1.5108999999999999</v>
      </c>
      <c r="Z12" s="4" t="s">
        <v>377</v>
      </c>
      <c r="AA12" s="4">
        <v>0</v>
      </c>
      <c r="AB12" s="4">
        <v>11.9</v>
      </c>
      <c r="AC12" s="4">
        <v>853</v>
      </c>
      <c r="AD12" s="4">
        <v>875</v>
      </c>
      <c r="AE12" s="4">
        <v>840</v>
      </c>
      <c r="AF12" s="4">
        <v>88</v>
      </c>
      <c r="AG12" s="4">
        <v>22.37</v>
      </c>
      <c r="AH12" s="4">
        <v>0.51</v>
      </c>
      <c r="AI12" s="4">
        <v>977</v>
      </c>
      <c r="AJ12" s="4">
        <v>-1</v>
      </c>
      <c r="AK12" s="4">
        <v>0</v>
      </c>
      <c r="AL12" s="4">
        <v>24</v>
      </c>
      <c r="AM12" s="4">
        <v>190</v>
      </c>
      <c r="AN12" s="4">
        <v>188.4</v>
      </c>
      <c r="AO12" s="4">
        <v>3.8</v>
      </c>
      <c r="AP12" s="4">
        <v>195</v>
      </c>
      <c r="AQ12" s="4" t="s">
        <v>155</v>
      </c>
      <c r="AR12" s="4">
        <v>2</v>
      </c>
      <c r="AS12" s="5">
        <v>0.87488425925925928</v>
      </c>
      <c r="AT12" s="4">
        <v>47.159317000000001</v>
      </c>
      <c r="AU12" s="4">
        <v>-88.489602000000005</v>
      </c>
      <c r="AV12" s="4">
        <v>309.60000000000002</v>
      </c>
      <c r="AW12" s="4">
        <v>16.3</v>
      </c>
      <c r="AX12" s="4">
        <v>12</v>
      </c>
      <c r="AY12" s="4">
        <v>7</v>
      </c>
      <c r="AZ12" s="4" t="s">
        <v>415</v>
      </c>
      <c r="BA12" s="4">
        <v>1.5</v>
      </c>
      <c r="BB12" s="4">
        <v>1.35</v>
      </c>
      <c r="BC12" s="4">
        <v>2.1749999999999998</v>
      </c>
      <c r="BD12" s="4">
        <v>14.063000000000001</v>
      </c>
      <c r="BE12" s="4">
        <v>15.6</v>
      </c>
      <c r="BF12" s="4">
        <v>1.1100000000000001</v>
      </c>
      <c r="BG12" s="4">
        <v>13.307</v>
      </c>
      <c r="BH12" s="4">
        <v>2885.306</v>
      </c>
      <c r="BI12" s="4">
        <v>23.545000000000002</v>
      </c>
      <c r="BJ12" s="4">
        <v>30.893000000000001</v>
      </c>
      <c r="BK12" s="4">
        <v>7.0999999999999994E-2</v>
      </c>
      <c r="BL12" s="4">
        <v>30.963999999999999</v>
      </c>
      <c r="BM12" s="4">
        <v>24.765999999999998</v>
      </c>
      <c r="BN12" s="4">
        <v>5.7000000000000002E-2</v>
      </c>
      <c r="BO12" s="4">
        <v>24.823</v>
      </c>
      <c r="BP12" s="4">
        <v>36.8367</v>
      </c>
      <c r="BT12" s="4">
        <v>278.70699999999999</v>
      </c>
      <c r="BU12" s="4">
        <v>0.43134699999999998</v>
      </c>
      <c r="BV12" s="4">
        <v>-5</v>
      </c>
      <c r="BW12" s="4">
        <v>0.78379600000000005</v>
      </c>
      <c r="BX12" s="4">
        <v>10.541043</v>
      </c>
      <c r="BY12" s="4">
        <v>15.832679000000001</v>
      </c>
      <c r="BZ12" s="4">
        <f t="shared" si="9"/>
        <v>2.7849435605999999</v>
      </c>
      <c r="CB12" s="4">
        <f t="shared" si="10"/>
        <v>22719.358556776027</v>
      </c>
      <c r="CC12" s="4">
        <f t="shared" si="11"/>
        <v>185.39707650394502</v>
      </c>
      <c r="CD12" s="4">
        <f t="shared" si="12"/>
        <v>195.46025186058301</v>
      </c>
      <c r="CE12" s="4">
        <f t="shared" si="13"/>
        <v>290.05803729254075</v>
      </c>
    </row>
    <row r="13" spans="1:93">
      <c r="A13" s="2">
        <v>42438</v>
      </c>
      <c r="B13" s="28">
        <v>0.66698432870370372</v>
      </c>
      <c r="C13" s="4">
        <v>13.141999999999999</v>
      </c>
      <c r="D13" s="4">
        <v>0.15409999999999999</v>
      </c>
      <c r="E13" s="4" t="s">
        <v>155</v>
      </c>
      <c r="F13" s="4">
        <v>1541.4512090000001</v>
      </c>
      <c r="G13" s="4">
        <v>1862.7</v>
      </c>
      <c r="H13" s="4">
        <v>-9.6</v>
      </c>
      <c r="I13" s="4">
        <v>4473</v>
      </c>
      <c r="K13" s="4">
        <v>2.12</v>
      </c>
      <c r="L13" s="4">
        <v>0.88060000000000005</v>
      </c>
      <c r="M13" s="4">
        <v>11.5723</v>
      </c>
      <c r="N13" s="4">
        <v>0.13569999999999999</v>
      </c>
      <c r="O13" s="4">
        <v>1640.2420999999999</v>
      </c>
      <c r="P13" s="4">
        <v>0</v>
      </c>
      <c r="Q13" s="4">
        <v>1640.2</v>
      </c>
      <c r="R13" s="4">
        <v>1314.9007999999999</v>
      </c>
      <c r="S13" s="4">
        <v>0</v>
      </c>
      <c r="T13" s="4">
        <v>1314.9</v>
      </c>
      <c r="U13" s="4">
        <v>4473.0020000000004</v>
      </c>
      <c r="X13" s="4">
        <v>0</v>
      </c>
      <c r="Y13" s="4">
        <v>1.869</v>
      </c>
      <c r="Z13" s="4" t="s">
        <v>377</v>
      </c>
      <c r="AA13" s="4">
        <v>0</v>
      </c>
      <c r="AB13" s="4">
        <v>12</v>
      </c>
      <c r="AC13" s="4">
        <v>852</v>
      </c>
      <c r="AD13" s="4">
        <v>877</v>
      </c>
      <c r="AE13" s="4">
        <v>840</v>
      </c>
      <c r="AF13" s="4">
        <v>88</v>
      </c>
      <c r="AG13" s="4">
        <v>22.36</v>
      </c>
      <c r="AH13" s="4">
        <v>0.51</v>
      </c>
      <c r="AI13" s="4">
        <v>977</v>
      </c>
      <c r="AJ13" s="4">
        <v>-1</v>
      </c>
      <c r="AK13" s="4">
        <v>0</v>
      </c>
      <c r="AL13" s="4">
        <v>24</v>
      </c>
      <c r="AM13" s="4">
        <v>190</v>
      </c>
      <c r="AN13" s="4">
        <v>188.6</v>
      </c>
      <c r="AO13" s="4">
        <v>3.9</v>
      </c>
      <c r="AP13" s="4">
        <v>195</v>
      </c>
      <c r="AQ13" s="4" t="s">
        <v>155</v>
      </c>
      <c r="AR13" s="4">
        <v>2</v>
      </c>
      <c r="AS13" s="5">
        <v>0.87489583333333332</v>
      </c>
      <c r="AT13" s="4">
        <v>47.159261999999998</v>
      </c>
      <c r="AU13" s="4">
        <v>-88.489501000000004</v>
      </c>
      <c r="AV13" s="4">
        <v>309.5</v>
      </c>
      <c r="AW13" s="4">
        <v>20</v>
      </c>
      <c r="AX13" s="4">
        <v>12</v>
      </c>
      <c r="AY13" s="4">
        <v>8</v>
      </c>
      <c r="AZ13" s="4" t="s">
        <v>417</v>
      </c>
      <c r="BA13" s="4">
        <v>1.5</v>
      </c>
      <c r="BB13" s="4">
        <v>1.0649999999999999</v>
      </c>
      <c r="BC13" s="4">
        <v>2.0649999999999999</v>
      </c>
      <c r="BD13" s="4">
        <v>14.063000000000001</v>
      </c>
      <c r="BE13" s="4">
        <v>15.33</v>
      </c>
      <c r="BF13" s="4">
        <v>1.0900000000000001</v>
      </c>
      <c r="BG13" s="4">
        <v>13.561</v>
      </c>
      <c r="BH13" s="4">
        <v>2888.029</v>
      </c>
      <c r="BI13" s="4">
        <v>21.561</v>
      </c>
      <c r="BJ13" s="4">
        <v>42.866999999999997</v>
      </c>
      <c r="BK13" s="4">
        <v>0</v>
      </c>
      <c r="BL13" s="4">
        <v>42.866999999999997</v>
      </c>
      <c r="BM13" s="4">
        <v>34.365000000000002</v>
      </c>
      <c r="BN13" s="4">
        <v>0</v>
      </c>
      <c r="BO13" s="4">
        <v>34.365000000000002</v>
      </c>
      <c r="BP13" s="4">
        <v>36.9129</v>
      </c>
      <c r="BT13" s="4">
        <v>339.15499999999997</v>
      </c>
      <c r="BU13" s="4">
        <v>0.41953099999999999</v>
      </c>
      <c r="BV13" s="4">
        <v>-5</v>
      </c>
      <c r="BW13" s="4">
        <v>0.78365300000000004</v>
      </c>
      <c r="BX13" s="4">
        <v>10.252288999999999</v>
      </c>
      <c r="BY13" s="4">
        <v>15.829791</v>
      </c>
      <c r="BZ13" s="4">
        <f t="shared" si="9"/>
        <v>2.7086547537999999</v>
      </c>
      <c r="CB13" s="4">
        <f t="shared" si="10"/>
        <v>22117.854237440606</v>
      </c>
      <c r="CC13" s="4">
        <f t="shared" si="11"/>
        <v>165.12405353736298</v>
      </c>
      <c r="CD13" s="4">
        <f t="shared" si="12"/>
        <v>263.18297387929499</v>
      </c>
      <c r="CE13" s="4">
        <f t="shared" si="13"/>
        <v>282.69596381519068</v>
      </c>
    </row>
    <row r="14" spans="1:93">
      <c r="A14" s="2">
        <v>42438</v>
      </c>
      <c r="B14" s="28">
        <v>0.66699590277777776</v>
      </c>
      <c r="C14" s="4">
        <v>13.371</v>
      </c>
      <c r="D14" s="4">
        <v>0.13719999999999999</v>
      </c>
      <c r="E14" s="4" t="s">
        <v>155</v>
      </c>
      <c r="F14" s="4">
        <v>1372.1617020000001</v>
      </c>
      <c r="G14" s="4">
        <v>2260.6999999999998</v>
      </c>
      <c r="H14" s="4">
        <v>-32</v>
      </c>
      <c r="I14" s="4">
        <v>4279.8999999999996</v>
      </c>
      <c r="K14" s="4">
        <v>2.2000000000000002</v>
      </c>
      <c r="L14" s="4">
        <v>0.87909999999999999</v>
      </c>
      <c r="M14" s="4">
        <v>11.7546</v>
      </c>
      <c r="N14" s="4">
        <v>0.1206</v>
      </c>
      <c r="O14" s="4">
        <v>1987.4219000000001</v>
      </c>
      <c r="P14" s="4">
        <v>0</v>
      </c>
      <c r="Q14" s="4">
        <v>1987.4</v>
      </c>
      <c r="R14" s="4">
        <v>1593.2175999999999</v>
      </c>
      <c r="S14" s="4">
        <v>0</v>
      </c>
      <c r="T14" s="4">
        <v>1593.2</v>
      </c>
      <c r="U14" s="4">
        <v>4279.8810000000003</v>
      </c>
      <c r="X14" s="4">
        <v>0</v>
      </c>
      <c r="Y14" s="4">
        <v>1.9339999999999999</v>
      </c>
      <c r="Z14" s="4" t="s">
        <v>377</v>
      </c>
      <c r="AA14" s="4">
        <v>0</v>
      </c>
      <c r="AB14" s="4">
        <v>11.9</v>
      </c>
      <c r="AC14" s="4">
        <v>852</v>
      </c>
      <c r="AD14" s="4">
        <v>877</v>
      </c>
      <c r="AE14" s="4">
        <v>840</v>
      </c>
      <c r="AF14" s="4">
        <v>88</v>
      </c>
      <c r="AG14" s="4">
        <v>22.36</v>
      </c>
      <c r="AH14" s="4">
        <v>0.51</v>
      </c>
      <c r="AI14" s="4">
        <v>977</v>
      </c>
      <c r="AJ14" s="4">
        <v>-1</v>
      </c>
      <c r="AK14" s="4">
        <v>0</v>
      </c>
      <c r="AL14" s="4">
        <v>24</v>
      </c>
      <c r="AM14" s="4">
        <v>190</v>
      </c>
      <c r="AN14" s="4">
        <v>188.4</v>
      </c>
      <c r="AO14" s="4">
        <v>3.8</v>
      </c>
      <c r="AP14" s="4">
        <v>195</v>
      </c>
      <c r="AQ14" s="4" t="s">
        <v>155</v>
      </c>
      <c r="AR14" s="4">
        <v>2</v>
      </c>
      <c r="AS14" s="5">
        <v>0.87490740740740736</v>
      </c>
      <c r="AT14" s="4">
        <v>47.159191</v>
      </c>
      <c r="AU14" s="4">
        <v>-88.489377000000005</v>
      </c>
      <c r="AV14" s="4">
        <v>309.5</v>
      </c>
      <c r="AW14" s="4">
        <v>23.9</v>
      </c>
      <c r="AX14" s="4">
        <v>12</v>
      </c>
      <c r="AY14" s="4">
        <v>8</v>
      </c>
      <c r="AZ14" s="4" t="s">
        <v>417</v>
      </c>
      <c r="BA14" s="4">
        <v>1.63</v>
      </c>
      <c r="BB14" s="4">
        <v>1.0349999999999999</v>
      </c>
      <c r="BC14" s="4">
        <v>2.165</v>
      </c>
      <c r="BD14" s="4">
        <v>14.063000000000001</v>
      </c>
      <c r="BE14" s="4">
        <v>15.14</v>
      </c>
      <c r="BF14" s="4">
        <v>1.08</v>
      </c>
      <c r="BG14" s="4">
        <v>13.753</v>
      </c>
      <c r="BH14" s="4">
        <v>2898.152</v>
      </c>
      <c r="BI14" s="4">
        <v>18.928999999999998</v>
      </c>
      <c r="BJ14" s="4">
        <v>51.314</v>
      </c>
      <c r="BK14" s="4">
        <v>0</v>
      </c>
      <c r="BL14" s="4">
        <v>51.314</v>
      </c>
      <c r="BM14" s="4">
        <v>41.136000000000003</v>
      </c>
      <c r="BN14" s="4">
        <v>0</v>
      </c>
      <c r="BO14" s="4">
        <v>41.136000000000003</v>
      </c>
      <c r="BP14" s="4">
        <v>34.8932</v>
      </c>
      <c r="BT14" s="4">
        <v>346.71499999999997</v>
      </c>
      <c r="BU14" s="4">
        <v>0.44292599999999999</v>
      </c>
      <c r="BV14" s="4">
        <v>-5</v>
      </c>
      <c r="BW14" s="4">
        <v>0.78444999999999998</v>
      </c>
      <c r="BX14" s="4">
        <v>10.824006000000001</v>
      </c>
      <c r="BY14" s="4">
        <v>15.845881</v>
      </c>
      <c r="BZ14" s="4">
        <f t="shared" si="9"/>
        <v>2.8597023851999999</v>
      </c>
      <c r="CB14" s="4">
        <f t="shared" si="10"/>
        <v>23433.102133773267</v>
      </c>
      <c r="CC14" s="4">
        <f t="shared" si="11"/>
        <v>153.05104435177802</v>
      </c>
      <c r="CD14" s="4">
        <f t="shared" si="12"/>
        <v>332.60646417955206</v>
      </c>
      <c r="CE14" s="4">
        <f t="shared" si="13"/>
        <v>282.13010200092242</v>
      </c>
    </row>
    <row r="15" spans="1:93">
      <c r="A15" s="2">
        <v>42438</v>
      </c>
      <c r="B15" s="28">
        <v>0.6670074768518518</v>
      </c>
      <c r="C15" s="4">
        <v>13.427</v>
      </c>
      <c r="D15" s="4">
        <v>0.1081</v>
      </c>
      <c r="E15" s="4" t="s">
        <v>155</v>
      </c>
      <c r="F15" s="4">
        <v>1080.600823</v>
      </c>
      <c r="G15" s="4">
        <v>2443.5</v>
      </c>
      <c r="H15" s="4">
        <v>-32</v>
      </c>
      <c r="I15" s="4">
        <v>3914</v>
      </c>
      <c r="K15" s="4">
        <v>1.98</v>
      </c>
      <c r="L15" s="4">
        <v>0.87919999999999998</v>
      </c>
      <c r="M15" s="4">
        <v>11.8049</v>
      </c>
      <c r="N15" s="4">
        <v>9.5000000000000001E-2</v>
      </c>
      <c r="O15" s="4">
        <v>2148.3352</v>
      </c>
      <c r="P15" s="4">
        <v>0</v>
      </c>
      <c r="Q15" s="4">
        <v>2148.3000000000002</v>
      </c>
      <c r="R15" s="4">
        <v>1722.2138</v>
      </c>
      <c r="S15" s="4">
        <v>0</v>
      </c>
      <c r="T15" s="4">
        <v>1722.2</v>
      </c>
      <c r="U15" s="4">
        <v>3913.9672999999998</v>
      </c>
      <c r="X15" s="4">
        <v>0</v>
      </c>
      <c r="Y15" s="4">
        <v>1.7387999999999999</v>
      </c>
      <c r="Z15" s="4" t="s">
        <v>377</v>
      </c>
      <c r="AA15" s="4">
        <v>0</v>
      </c>
      <c r="AB15" s="4">
        <v>11.9</v>
      </c>
      <c r="AC15" s="4">
        <v>854</v>
      </c>
      <c r="AD15" s="4">
        <v>876</v>
      </c>
      <c r="AE15" s="4">
        <v>839</v>
      </c>
      <c r="AF15" s="4">
        <v>88</v>
      </c>
      <c r="AG15" s="4">
        <v>22.36</v>
      </c>
      <c r="AH15" s="4">
        <v>0.51</v>
      </c>
      <c r="AI15" s="4">
        <v>977</v>
      </c>
      <c r="AJ15" s="4">
        <v>-1</v>
      </c>
      <c r="AK15" s="4">
        <v>0</v>
      </c>
      <c r="AL15" s="4">
        <v>24</v>
      </c>
      <c r="AM15" s="4">
        <v>190</v>
      </c>
      <c r="AN15" s="4">
        <v>188</v>
      </c>
      <c r="AO15" s="4">
        <v>3.6</v>
      </c>
      <c r="AP15" s="4">
        <v>195</v>
      </c>
      <c r="AQ15" s="4" t="s">
        <v>155</v>
      </c>
      <c r="AR15" s="4">
        <v>2</v>
      </c>
      <c r="AS15" s="5">
        <v>0.87491898148148151</v>
      </c>
      <c r="AT15" s="4">
        <v>47.159118999999997</v>
      </c>
      <c r="AU15" s="4">
        <v>-88.489221000000001</v>
      </c>
      <c r="AV15" s="4">
        <v>309.5</v>
      </c>
      <c r="AW15" s="4">
        <v>27.5</v>
      </c>
      <c r="AX15" s="4">
        <v>12</v>
      </c>
      <c r="AY15" s="4">
        <v>8</v>
      </c>
      <c r="AZ15" s="4" t="s">
        <v>417</v>
      </c>
      <c r="BA15" s="4">
        <v>1.635</v>
      </c>
      <c r="BB15" s="4">
        <v>1.0649999999999999</v>
      </c>
      <c r="BC15" s="4">
        <v>2.2650000000000001</v>
      </c>
      <c r="BD15" s="4">
        <v>14.063000000000001</v>
      </c>
      <c r="BE15" s="4">
        <v>15.16</v>
      </c>
      <c r="BF15" s="4">
        <v>1.08</v>
      </c>
      <c r="BG15" s="4">
        <v>13.74</v>
      </c>
      <c r="BH15" s="4">
        <v>2913.384</v>
      </c>
      <c r="BI15" s="4">
        <v>14.923</v>
      </c>
      <c r="BJ15" s="4">
        <v>55.523000000000003</v>
      </c>
      <c r="BK15" s="4">
        <v>0</v>
      </c>
      <c r="BL15" s="4">
        <v>55.523000000000003</v>
      </c>
      <c r="BM15" s="4">
        <v>44.51</v>
      </c>
      <c r="BN15" s="4">
        <v>0</v>
      </c>
      <c r="BO15" s="4">
        <v>44.51</v>
      </c>
      <c r="BP15" s="4">
        <v>31.941099999999999</v>
      </c>
      <c r="BT15" s="4">
        <v>312.01499999999999</v>
      </c>
      <c r="BU15" s="4">
        <v>0.49102200000000001</v>
      </c>
      <c r="BV15" s="4">
        <v>-5</v>
      </c>
      <c r="BW15" s="4">
        <v>0.78400000000000003</v>
      </c>
      <c r="BX15" s="4">
        <v>11.999351000000001</v>
      </c>
      <c r="BY15" s="4">
        <v>15.8368</v>
      </c>
      <c r="BZ15" s="4">
        <f t="shared" si="9"/>
        <v>3.1702285342000001</v>
      </c>
      <c r="CB15" s="4">
        <f t="shared" si="10"/>
        <v>26114.161758696649</v>
      </c>
      <c r="CC15" s="4">
        <f t="shared" si="11"/>
        <v>133.76253728483101</v>
      </c>
      <c r="CD15" s="4">
        <f t="shared" si="12"/>
        <v>398.96606141846996</v>
      </c>
      <c r="CE15" s="4">
        <f t="shared" si="13"/>
        <v>286.30453525889669</v>
      </c>
    </row>
    <row r="16" spans="1:93">
      <c r="A16" s="2">
        <v>42438</v>
      </c>
      <c r="B16" s="28">
        <v>0.66701905092592595</v>
      </c>
      <c r="C16" s="4">
        <v>13.429</v>
      </c>
      <c r="D16" s="4">
        <v>7.6799999999999993E-2</v>
      </c>
      <c r="E16" s="4" t="s">
        <v>155</v>
      </c>
      <c r="F16" s="4">
        <v>767.84362099999998</v>
      </c>
      <c r="G16" s="4">
        <v>2526.8000000000002</v>
      </c>
      <c r="H16" s="4">
        <v>-32</v>
      </c>
      <c r="I16" s="4">
        <v>3194.6</v>
      </c>
      <c r="K16" s="4">
        <v>1.8</v>
      </c>
      <c r="L16" s="4">
        <v>0.88009999999999999</v>
      </c>
      <c r="M16" s="4">
        <v>11.819000000000001</v>
      </c>
      <c r="N16" s="4">
        <v>6.7599999999999993E-2</v>
      </c>
      <c r="O16" s="4">
        <v>2223.9524000000001</v>
      </c>
      <c r="P16" s="4">
        <v>0</v>
      </c>
      <c r="Q16" s="4">
        <v>2224</v>
      </c>
      <c r="R16" s="4">
        <v>1782.8324</v>
      </c>
      <c r="S16" s="4">
        <v>0</v>
      </c>
      <c r="T16" s="4">
        <v>1782.8</v>
      </c>
      <c r="U16" s="4">
        <v>3194.6370999999999</v>
      </c>
      <c r="X16" s="4">
        <v>0</v>
      </c>
      <c r="Y16" s="4">
        <v>1.5843</v>
      </c>
      <c r="Z16" s="4" t="s">
        <v>377</v>
      </c>
      <c r="AA16" s="4">
        <v>0</v>
      </c>
      <c r="AB16" s="4">
        <v>11.9</v>
      </c>
      <c r="AC16" s="4">
        <v>854</v>
      </c>
      <c r="AD16" s="4">
        <v>877</v>
      </c>
      <c r="AE16" s="4">
        <v>836</v>
      </c>
      <c r="AF16" s="4">
        <v>88</v>
      </c>
      <c r="AG16" s="4">
        <v>22.36</v>
      </c>
      <c r="AH16" s="4">
        <v>0.51</v>
      </c>
      <c r="AI16" s="4">
        <v>977</v>
      </c>
      <c r="AJ16" s="4">
        <v>-1</v>
      </c>
      <c r="AK16" s="4">
        <v>0</v>
      </c>
      <c r="AL16" s="4">
        <v>24</v>
      </c>
      <c r="AM16" s="4">
        <v>190</v>
      </c>
      <c r="AN16" s="4">
        <v>187.4</v>
      </c>
      <c r="AO16" s="4">
        <v>3.6</v>
      </c>
      <c r="AP16" s="4">
        <v>195</v>
      </c>
      <c r="AQ16" s="4" t="s">
        <v>155</v>
      </c>
      <c r="AR16" s="4">
        <v>2</v>
      </c>
      <c r="AS16" s="5">
        <v>0.87493055555555566</v>
      </c>
      <c r="AT16" s="4">
        <v>47.159067</v>
      </c>
      <c r="AU16" s="4">
        <v>-88.489035000000001</v>
      </c>
      <c r="AV16" s="4">
        <v>309.60000000000002</v>
      </c>
      <c r="AW16" s="4">
        <v>30.3</v>
      </c>
      <c r="AX16" s="4">
        <v>12</v>
      </c>
      <c r="AY16" s="4">
        <v>8</v>
      </c>
      <c r="AZ16" s="4" t="s">
        <v>417</v>
      </c>
      <c r="BA16" s="4">
        <v>1.73</v>
      </c>
      <c r="BB16" s="4">
        <v>1.0349999999999999</v>
      </c>
      <c r="BC16" s="4">
        <v>2.3650000000000002</v>
      </c>
      <c r="BD16" s="4">
        <v>14.063000000000001</v>
      </c>
      <c r="BE16" s="4">
        <v>15.28</v>
      </c>
      <c r="BF16" s="4">
        <v>1.0900000000000001</v>
      </c>
      <c r="BG16" s="4">
        <v>13.618</v>
      </c>
      <c r="BH16" s="4">
        <v>2937.306</v>
      </c>
      <c r="BI16" s="4">
        <v>10.69</v>
      </c>
      <c r="BJ16" s="4">
        <v>57.88</v>
      </c>
      <c r="BK16" s="4">
        <v>0</v>
      </c>
      <c r="BL16" s="4">
        <v>57.88</v>
      </c>
      <c r="BM16" s="4">
        <v>46.4</v>
      </c>
      <c r="BN16" s="4">
        <v>0</v>
      </c>
      <c r="BO16" s="4">
        <v>46.4</v>
      </c>
      <c r="BP16" s="4">
        <v>26.253399999999999</v>
      </c>
      <c r="BT16" s="4">
        <v>286.28100000000001</v>
      </c>
      <c r="BU16" s="4">
        <v>0.52002000000000004</v>
      </c>
      <c r="BV16" s="4">
        <v>-5</v>
      </c>
      <c r="BW16" s="4">
        <v>0.78565300000000005</v>
      </c>
      <c r="BX16" s="4">
        <v>12.707989</v>
      </c>
      <c r="BY16" s="4">
        <v>15.870191</v>
      </c>
      <c r="BZ16" s="4">
        <f t="shared" si="9"/>
        <v>3.3574506937999997</v>
      </c>
      <c r="CB16" s="4">
        <f t="shared" si="10"/>
        <v>27883.457496212595</v>
      </c>
      <c r="CC16" s="4">
        <f t="shared" si="11"/>
        <v>101.47875660026999</v>
      </c>
      <c r="CD16" s="4">
        <f t="shared" si="12"/>
        <v>440.46906513119995</v>
      </c>
      <c r="CE16" s="4">
        <f t="shared" si="13"/>
        <v>249.22005505421217</v>
      </c>
    </row>
    <row r="17" spans="1:83">
      <c r="A17" s="2">
        <v>42438</v>
      </c>
      <c r="B17" s="28">
        <v>0.6670306250000001</v>
      </c>
      <c r="C17" s="4">
        <v>13.396000000000001</v>
      </c>
      <c r="D17" s="4">
        <v>7.3700000000000002E-2</v>
      </c>
      <c r="E17" s="4" t="s">
        <v>155</v>
      </c>
      <c r="F17" s="4">
        <v>737.21674900000005</v>
      </c>
      <c r="G17" s="4">
        <v>2493.1</v>
      </c>
      <c r="H17" s="4">
        <v>-32</v>
      </c>
      <c r="I17" s="4">
        <v>2430.3000000000002</v>
      </c>
      <c r="K17" s="4">
        <v>1.6</v>
      </c>
      <c r="L17" s="4">
        <v>0.88119999999999998</v>
      </c>
      <c r="M17" s="4">
        <v>11.803599999999999</v>
      </c>
      <c r="N17" s="4">
        <v>6.5000000000000002E-2</v>
      </c>
      <c r="O17" s="4">
        <v>2196.8271</v>
      </c>
      <c r="P17" s="4">
        <v>0</v>
      </c>
      <c r="Q17" s="4">
        <v>2196.8000000000002</v>
      </c>
      <c r="R17" s="4">
        <v>1761.0873999999999</v>
      </c>
      <c r="S17" s="4">
        <v>0</v>
      </c>
      <c r="T17" s="4">
        <v>1761.1</v>
      </c>
      <c r="U17" s="4">
        <v>2430.2955000000002</v>
      </c>
      <c r="X17" s="4">
        <v>0</v>
      </c>
      <c r="Y17" s="4">
        <v>1.4097999999999999</v>
      </c>
      <c r="Z17" s="4" t="s">
        <v>377</v>
      </c>
      <c r="AA17" s="4">
        <v>0</v>
      </c>
      <c r="AB17" s="4">
        <v>11.9</v>
      </c>
      <c r="AC17" s="4">
        <v>853</v>
      </c>
      <c r="AD17" s="4">
        <v>878</v>
      </c>
      <c r="AE17" s="4">
        <v>834</v>
      </c>
      <c r="AF17" s="4">
        <v>88</v>
      </c>
      <c r="AG17" s="4">
        <v>22.36</v>
      </c>
      <c r="AH17" s="4">
        <v>0.51</v>
      </c>
      <c r="AI17" s="4">
        <v>977</v>
      </c>
      <c r="AJ17" s="4">
        <v>-1</v>
      </c>
      <c r="AK17" s="4">
        <v>0</v>
      </c>
      <c r="AL17" s="4">
        <v>24</v>
      </c>
      <c r="AM17" s="4">
        <v>190</v>
      </c>
      <c r="AN17" s="4">
        <v>187.6</v>
      </c>
      <c r="AO17" s="4">
        <v>3.6</v>
      </c>
      <c r="AP17" s="4">
        <v>195</v>
      </c>
      <c r="AQ17" s="4" t="s">
        <v>155</v>
      </c>
      <c r="AR17" s="4">
        <v>2</v>
      </c>
      <c r="AS17" s="5">
        <v>0.87494212962962958</v>
      </c>
      <c r="AT17" s="4">
        <v>47.159022999999998</v>
      </c>
      <c r="AU17" s="4">
        <v>-88.488844</v>
      </c>
      <c r="AV17" s="4">
        <v>309.89999999999998</v>
      </c>
      <c r="AW17" s="4">
        <v>32.4</v>
      </c>
      <c r="AX17" s="4">
        <v>12</v>
      </c>
      <c r="AY17" s="4">
        <v>8</v>
      </c>
      <c r="AZ17" s="4" t="s">
        <v>417</v>
      </c>
      <c r="BA17" s="4">
        <v>1.54026</v>
      </c>
      <c r="BB17" s="4">
        <v>1.1298699999999999</v>
      </c>
      <c r="BC17" s="4">
        <v>2.4649350000000001</v>
      </c>
      <c r="BD17" s="4">
        <v>14.063000000000001</v>
      </c>
      <c r="BE17" s="4">
        <v>15.42</v>
      </c>
      <c r="BF17" s="4">
        <v>1.1000000000000001</v>
      </c>
      <c r="BG17" s="4">
        <v>13.487</v>
      </c>
      <c r="BH17" s="4">
        <v>2956.4319999999998</v>
      </c>
      <c r="BI17" s="4">
        <v>10.356</v>
      </c>
      <c r="BJ17" s="4">
        <v>57.622</v>
      </c>
      <c r="BK17" s="4">
        <v>0</v>
      </c>
      <c r="BL17" s="4">
        <v>57.622</v>
      </c>
      <c r="BM17" s="4">
        <v>46.192999999999998</v>
      </c>
      <c r="BN17" s="4">
        <v>0</v>
      </c>
      <c r="BO17" s="4">
        <v>46.192999999999998</v>
      </c>
      <c r="BP17" s="4">
        <v>20.128399999999999</v>
      </c>
      <c r="BT17" s="4">
        <v>256.75900000000001</v>
      </c>
      <c r="BU17" s="4">
        <v>0.52128600000000003</v>
      </c>
      <c r="BV17" s="4">
        <v>-5</v>
      </c>
      <c r="BW17" s="4">
        <v>0.78644899999999995</v>
      </c>
      <c r="BX17" s="4">
        <v>12.738927</v>
      </c>
      <c r="BY17" s="4">
        <v>15.88627</v>
      </c>
      <c r="BZ17" s="4">
        <f t="shared" si="9"/>
        <v>3.3656245133999998</v>
      </c>
      <c r="CB17" s="4">
        <f t="shared" si="10"/>
        <v>28133.343257062603</v>
      </c>
      <c r="CC17" s="4">
        <f t="shared" si="11"/>
        <v>98.547473024963992</v>
      </c>
      <c r="CD17" s="4">
        <f t="shared" si="12"/>
        <v>439.57159341851701</v>
      </c>
      <c r="CE17" s="4">
        <f t="shared" si="13"/>
        <v>191.54142101541962</v>
      </c>
    </row>
    <row r="18" spans="1:83">
      <c r="A18" s="2">
        <v>42438</v>
      </c>
      <c r="B18" s="28">
        <v>0.66704219907407403</v>
      </c>
      <c r="C18" s="4">
        <v>13.276999999999999</v>
      </c>
      <c r="D18" s="4">
        <v>6.2600000000000003E-2</v>
      </c>
      <c r="E18" s="4" t="s">
        <v>155</v>
      </c>
      <c r="F18" s="4">
        <v>626.42611699999998</v>
      </c>
      <c r="G18" s="4">
        <v>2485</v>
      </c>
      <c r="H18" s="4">
        <v>-30.8</v>
      </c>
      <c r="I18" s="4">
        <v>2152.4</v>
      </c>
      <c r="K18" s="4">
        <v>1.6</v>
      </c>
      <c r="L18" s="4">
        <v>0.88239999999999996</v>
      </c>
      <c r="M18" s="4">
        <v>11.7165</v>
      </c>
      <c r="N18" s="4">
        <v>5.5300000000000002E-2</v>
      </c>
      <c r="O18" s="4">
        <v>2192.8634999999999</v>
      </c>
      <c r="P18" s="4">
        <v>0</v>
      </c>
      <c r="Q18" s="4">
        <v>2192.9</v>
      </c>
      <c r="R18" s="4">
        <v>1757.91</v>
      </c>
      <c r="S18" s="4">
        <v>0</v>
      </c>
      <c r="T18" s="4">
        <v>1757.9</v>
      </c>
      <c r="U18" s="4">
        <v>2152.3521000000001</v>
      </c>
      <c r="X18" s="4">
        <v>0</v>
      </c>
      <c r="Y18" s="4">
        <v>1.4118999999999999</v>
      </c>
      <c r="Z18" s="4" t="s">
        <v>377</v>
      </c>
      <c r="AA18" s="4">
        <v>0</v>
      </c>
      <c r="AB18" s="4">
        <v>12</v>
      </c>
      <c r="AC18" s="4">
        <v>852</v>
      </c>
      <c r="AD18" s="4">
        <v>877</v>
      </c>
      <c r="AE18" s="4">
        <v>835</v>
      </c>
      <c r="AF18" s="4">
        <v>88</v>
      </c>
      <c r="AG18" s="4">
        <v>22.36</v>
      </c>
      <c r="AH18" s="4">
        <v>0.51</v>
      </c>
      <c r="AI18" s="4">
        <v>977</v>
      </c>
      <c r="AJ18" s="4">
        <v>-1</v>
      </c>
      <c r="AK18" s="4">
        <v>0</v>
      </c>
      <c r="AL18" s="4">
        <v>24</v>
      </c>
      <c r="AM18" s="4">
        <v>190</v>
      </c>
      <c r="AN18" s="4">
        <v>188.6</v>
      </c>
      <c r="AO18" s="4">
        <v>3.7</v>
      </c>
      <c r="AP18" s="4">
        <v>195</v>
      </c>
      <c r="AQ18" s="4" t="s">
        <v>155</v>
      </c>
      <c r="AR18" s="4">
        <v>2</v>
      </c>
      <c r="AS18" s="5">
        <v>0.87495370370370373</v>
      </c>
      <c r="AT18" s="4">
        <v>47.158991</v>
      </c>
      <c r="AU18" s="4">
        <v>-88.488636999999997</v>
      </c>
      <c r="AV18" s="4">
        <v>310.3</v>
      </c>
      <c r="AW18" s="4">
        <v>35.200000000000003</v>
      </c>
      <c r="AX18" s="4">
        <v>12</v>
      </c>
      <c r="AY18" s="4">
        <v>8</v>
      </c>
      <c r="AZ18" s="4" t="s">
        <v>417</v>
      </c>
      <c r="BA18" s="4">
        <v>1.4</v>
      </c>
      <c r="BB18" s="4">
        <v>1.2649649999999999</v>
      </c>
      <c r="BC18" s="4">
        <v>2.3700700000000001</v>
      </c>
      <c r="BD18" s="4">
        <v>14.063000000000001</v>
      </c>
      <c r="BE18" s="4">
        <v>15.59</v>
      </c>
      <c r="BF18" s="4">
        <v>1.1100000000000001</v>
      </c>
      <c r="BG18" s="4">
        <v>13.321999999999999</v>
      </c>
      <c r="BH18" s="4">
        <v>2965.2159999999999</v>
      </c>
      <c r="BI18" s="4">
        <v>8.9039999999999999</v>
      </c>
      <c r="BJ18" s="4">
        <v>58.118000000000002</v>
      </c>
      <c r="BK18" s="4">
        <v>0</v>
      </c>
      <c r="BL18" s="4">
        <v>58.118000000000002</v>
      </c>
      <c r="BM18" s="4">
        <v>46.59</v>
      </c>
      <c r="BN18" s="4">
        <v>0</v>
      </c>
      <c r="BO18" s="4">
        <v>46.59</v>
      </c>
      <c r="BP18" s="4">
        <v>18.0123</v>
      </c>
      <c r="BT18" s="4">
        <v>259.815</v>
      </c>
      <c r="BU18" s="4">
        <v>0.52381599999999995</v>
      </c>
      <c r="BV18" s="4">
        <v>-5</v>
      </c>
      <c r="BW18" s="4">
        <v>0.786551</v>
      </c>
      <c r="BX18" s="4">
        <v>12.800754</v>
      </c>
      <c r="BY18" s="4">
        <v>15.88833</v>
      </c>
      <c r="BZ18" s="4">
        <f t="shared" si="9"/>
        <v>3.3819592068</v>
      </c>
      <c r="CB18" s="4">
        <f t="shared" si="10"/>
        <v>28353.879427929405</v>
      </c>
      <c r="CC18" s="4">
        <f t="shared" si="11"/>
        <v>85.141501471151997</v>
      </c>
      <c r="CD18" s="4">
        <f t="shared" si="12"/>
        <v>445.50118525842004</v>
      </c>
      <c r="CE18" s="4">
        <f t="shared" si="13"/>
        <v>172.23655289182739</v>
      </c>
    </row>
    <row r="19" spans="1:83">
      <c r="A19" s="2">
        <v>42438</v>
      </c>
      <c r="B19" s="28">
        <v>0.66705377314814818</v>
      </c>
      <c r="C19" s="4">
        <v>13.039</v>
      </c>
      <c r="D19" s="4">
        <v>6.1600000000000002E-2</v>
      </c>
      <c r="E19" s="4" t="s">
        <v>155</v>
      </c>
      <c r="F19" s="4">
        <v>615.87786300000005</v>
      </c>
      <c r="G19" s="4">
        <v>2242.5</v>
      </c>
      <c r="H19" s="4">
        <v>-18.7</v>
      </c>
      <c r="I19" s="4">
        <v>1708.8</v>
      </c>
      <c r="K19" s="4">
        <v>1.6</v>
      </c>
      <c r="L19" s="4">
        <v>0.88480000000000003</v>
      </c>
      <c r="M19" s="4">
        <v>11.536799999999999</v>
      </c>
      <c r="N19" s="4">
        <v>5.45E-2</v>
      </c>
      <c r="O19" s="4">
        <v>1984.1357</v>
      </c>
      <c r="P19" s="4">
        <v>0</v>
      </c>
      <c r="Q19" s="4">
        <v>1984.1</v>
      </c>
      <c r="R19" s="4">
        <v>1590.5832</v>
      </c>
      <c r="S19" s="4">
        <v>0</v>
      </c>
      <c r="T19" s="4">
        <v>1590.6</v>
      </c>
      <c r="U19" s="4">
        <v>1708.7564</v>
      </c>
      <c r="X19" s="4">
        <v>0</v>
      </c>
      <c r="Y19" s="4">
        <v>1.4157</v>
      </c>
      <c r="Z19" s="4" t="s">
        <v>377</v>
      </c>
      <c r="AA19" s="4">
        <v>0</v>
      </c>
      <c r="AB19" s="4">
        <v>11.9</v>
      </c>
      <c r="AC19" s="4">
        <v>851</v>
      </c>
      <c r="AD19" s="4">
        <v>876</v>
      </c>
      <c r="AE19" s="4">
        <v>836</v>
      </c>
      <c r="AF19" s="4">
        <v>88</v>
      </c>
      <c r="AG19" s="4">
        <v>22.36</v>
      </c>
      <c r="AH19" s="4">
        <v>0.51</v>
      </c>
      <c r="AI19" s="4">
        <v>977</v>
      </c>
      <c r="AJ19" s="4">
        <v>-1</v>
      </c>
      <c r="AK19" s="4">
        <v>0</v>
      </c>
      <c r="AL19" s="4">
        <v>24</v>
      </c>
      <c r="AM19" s="4">
        <v>189.4</v>
      </c>
      <c r="AN19" s="4">
        <v>189</v>
      </c>
      <c r="AO19" s="4">
        <v>3.8</v>
      </c>
      <c r="AP19" s="4">
        <v>195</v>
      </c>
      <c r="AQ19" s="4" t="s">
        <v>155</v>
      </c>
      <c r="AR19" s="4">
        <v>2</v>
      </c>
      <c r="AS19" s="5">
        <v>0.87496527777777777</v>
      </c>
      <c r="AT19" s="4">
        <v>47.158977</v>
      </c>
      <c r="AU19" s="4">
        <v>-88.488411999999997</v>
      </c>
      <c r="AV19" s="4">
        <v>310.60000000000002</v>
      </c>
      <c r="AW19" s="4">
        <v>37.6</v>
      </c>
      <c r="AX19" s="4">
        <v>12</v>
      </c>
      <c r="AY19" s="4">
        <v>9</v>
      </c>
      <c r="AZ19" s="4" t="s">
        <v>418</v>
      </c>
      <c r="BA19" s="4">
        <v>1.2050000000000001</v>
      </c>
      <c r="BB19" s="4">
        <v>1.2350000000000001</v>
      </c>
      <c r="BC19" s="4">
        <v>1.845</v>
      </c>
      <c r="BD19" s="4">
        <v>14.063000000000001</v>
      </c>
      <c r="BE19" s="4">
        <v>15.91</v>
      </c>
      <c r="BF19" s="4">
        <v>1.1299999999999999</v>
      </c>
      <c r="BG19" s="4">
        <v>13.022</v>
      </c>
      <c r="BH19" s="4">
        <v>2975.741</v>
      </c>
      <c r="BI19" s="4">
        <v>8.9459999999999997</v>
      </c>
      <c r="BJ19" s="4">
        <v>53.594000000000001</v>
      </c>
      <c r="BK19" s="4">
        <v>0</v>
      </c>
      <c r="BL19" s="4">
        <v>53.594000000000001</v>
      </c>
      <c r="BM19" s="4">
        <v>42.963999999999999</v>
      </c>
      <c r="BN19" s="4">
        <v>0</v>
      </c>
      <c r="BO19" s="4">
        <v>42.963999999999999</v>
      </c>
      <c r="BP19" s="4">
        <v>14.574299999999999</v>
      </c>
      <c r="BT19" s="4">
        <v>265.50299999999999</v>
      </c>
      <c r="BU19" s="4">
        <v>0.53320400000000001</v>
      </c>
      <c r="BV19" s="4">
        <v>-5</v>
      </c>
      <c r="BW19" s="4">
        <v>0.78700000000000003</v>
      </c>
      <c r="BX19" s="4">
        <v>13.030173</v>
      </c>
      <c r="BY19" s="4">
        <v>15.897399999999999</v>
      </c>
      <c r="BZ19" s="4">
        <f t="shared" si="9"/>
        <v>3.4425717065999999</v>
      </c>
      <c r="CB19" s="4">
        <f t="shared" si="10"/>
        <v>28964.49176479517</v>
      </c>
      <c r="CC19" s="4">
        <f t="shared" si="11"/>
        <v>87.076241960525991</v>
      </c>
      <c r="CD19" s="4">
        <f t="shared" si="12"/>
        <v>418.19177952068401</v>
      </c>
      <c r="CE19" s="4">
        <f t="shared" si="13"/>
        <v>141.85952081436326</v>
      </c>
    </row>
    <row r="20" spans="1:83">
      <c r="A20" s="2">
        <v>42438</v>
      </c>
      <c r="B20" s="28">
        <v>0.66706534722222222</v>
      </c>
      <c r="C20" s="4">
        <v>13.287000000000001</v>
      </c>
      <c r="D20" s="4">
        <v>8.9899999999999994E-2</v>
      </c>
      <c r="E20" s="4" t="s">
        <v>155</v>
      </c>
      <c r="F20" s="4">
        <v>899.26470600000005</v>
      </c>
      <c r="G20" s="4">
        <v>2026.8</v>
      </c>
      <c r="H20" s="4">
        <v>-5.5</v>
      </c>
      <c r="I20" s="4">
        <v>1469.4</v>
      </c>
      <c r="K20" s="4">
        <v>1.84</v>
      </c>
      <c r="L20" s="4">
        <v>0.88280000000000003</v>
      </c>
      <c r="M20" s="4">
        <v>11.7294</v>
      </c>
      <c r="N20" s="4">
        <v>7.9399999999999998E-2</v>
      </c>
      <c r="O20" s="4">
        <v>1789.2175</v>
      </c>
      <c r="P20" s="4">
        <v>0</v>
      </c>
      <c r="Q20" s="4">
        <v>1789.2</v>
      </c>
      <c r="R20" s="4">
        <v>1434.327</v>
      </c>
      <c r="S20" s="4">
        <v>0</v>
      </c>
      <c r="T20" s="4">
        <v>1434.3</v>
      </c>
      <c r="U20" s="4">
        <v>1469.3842</v>
      </c>
      <c r="X20" s="4">
        <v>0</v>
      </c>
      <c r="Y20" s="4">
        <v>1.6252</v>
      </c>
      <c r="Z20" s="4" t="s">
        <v>377</v>
      </c>
      <c r="AA20" s="4">
        <v>0</v>
      </c>
      <c r="AB20" s="4">
        <v>11.8</v>
      </c>
      <c r="AC20" s="4">
        <v>852</v>
      </c>
      <c r="AD20" s="4">
        <v>875</v>
      </c>
      <c r="AE20" s="4">
        <v>837</v>
      </c>
      <c r="AF20" s="4">
        <v>88</v>
      </c>
      <c r="AG20" s="4">
        <v>22.36</v>
      </c>
      <c r="AH20" s="4">
        <v>0.51</v>
      </c>
      <c r="AI20" s="4">
        <v>977</v>
      </c>
      <c r="AJ20" s="4">
        <v>-1</v>
      </c>
      <c r="AK20" s="4">
        <v>0</v>
      </c>
      <c r="AL20" s="4">
        <v>24</v>
      </c>
      <c r="AM20" s="4">
        <v>189</v>
      </c>
      <c r="AN20" s="4">
        <v>188.4</v>
      </c>
      <c r="AO20" s="4">
        <v>3.7</v>
      </c>
      <c r="AP20" s="4">
        <v>195</v>
      </c>
      <c r="AQ20" s="4" t="s">
        <v>155</v>
      </c>
      <c r="AR20" s="4">
        <v>2</v>
      </c>
      <c r="AS20" s="5">
        <v>0.87497685185185192</v>
      </c>
      <c r="AT20" s="4">
        <v>47.158976000000003</v>
      </c>
      <c r="AU20" s="4">
        <v>-88.488168000000002</v>
      </c>
      <c r="AV20" s="4">
        <v>310.8</v>
      </c>
      <c r="AW20" s="4">
        <v>39.4</v>
      </c>
      <c r="AX20" s="4">
        <v>12</v>
      </c>
      <c r="AY20" s="4">
        <v>10</v>
      </c>
      <c r="AZ20" s="4" t="s">
        <v>419</v>
      </c>
      <c r="BA20" s="4">
        <v>1.2949999999999999</v>
      </c>
      <c r="BB20" s="4">
        <v>1.07</v>
      </c>
      <c r="BC20" s="4">
        <v>1.7949999999999999</v>
      </c>
      <c r="BD20" s="4">
        <v>14.063000000000001</v>
      </c>
      <c r="BE20" s="4">
        <v>15.64</v>
      </c>
      <c r="BF20" s="4">
        <v>1.1100000000000001</v>
      </c>
      <c r="BG20" s="4">
        <v>13.279</v>
      </c>
      <c r="BH20" s="4">
        <v>2976.2750000000001</v>
      </c>
      <c r="BI20" s="4">
        <v>12.821</v>
      </c>
      <c r="BJ20" s="4">
        <v>47.543999999999997</v>
      </c>
      <c r="BK20" s="4">
        <v>0</v>
      </c>
      <c r="BL20" s="4">
        <v>47.543999999999997</v>
      </c>
      <c r="BM20" s="4">
        <v>38.113999999999997</v>
      </c>
      <c r="BN20" s="4">
        <v>0</v>
      </c>
      <c r="BO20" s="4">
        <v>38.113999999999997</v>
      </c>
      <c r="BP20" s="4">
        <v>12.329000000000001</v>
      </c>
      <c r="BT20" s="4">
        <v>299.84899999999999</v>
      </c>
      <c r="BU20" s="4">
        <v>0.58679400000000004</v>
      </c>
      <c r="BV20" s="4">
        <v>-5</v>
      </c>
      <c r="BW20" s="4">
        <v>0.78534700000000002</v>
      </c>
      <c r="BX20" s="4">
        <v>14.339779</v>
      </c>
      <c r="BY20" s="4">
        <v>15.864008999999999</v>
      </c>
      <c r="BZ20" s="4">
        <f t="shared" si="9"/>
        <v>3.7885696117999998</v>
      </c>
      <c r="CB20" s="4">
        <f t="shared" si="10"/>
        <v>31881.306930189076</v>
      </c>
      <c r="CC20" s="4">
        <f t="shared" si="11"/>
        <v>137.33617899957298</v>
      </c>
      <c r="CD20" s="4">
        <f t="shared" si="12"/>
        <v>408.27011359408198</v>
      </c>
      <c r="CE20" s="4">
        <f t="shared" si="13"/>
        <v>132.06596606237702</v>
      </c>
    </row>
    <row r="21" spans="1:83">
      <c r="A21" s="2">
        <v>42438</v>
      </c>
      <c r="B21" s="28">
        <v>0.66707692129629637</v>
      </c>
      <c r="C21" s="4">
        <v>13.79</v>
      </c>
      <c r="D21" s="4">
        <v>0.20749999999999999</v>
      </c>
      <c r="E21" s="4" t="s">
        <v>155</v>
      </c>
      <c r="F21" s="4">
        <v>2074.9747050000001</v>
      </c>
      <c r="G21" s="4">
        <v>2153.6</v>
      </c>
      <c r="H21" s="4">
        <v>-5.4</v>
      </c>
      <c r="I21" s="4">
        <v>1951.2</v>
      </c>
      <c r="K21" s="4">
        <v>1.9</v>
      </c>
      <c r="L21" s="4">
        <v>0.87729999999999997</v>
      </c>
      <c r="M21" s="4">
        <v>12.0982</v>
      </c>
      <c r="N21" s="4">
        <v>0.182</v>
      </c>
      <c r="O21" s="4">
        <v>1889.4136000000001</v>
      </c>
      <c r="P21" s="4">
        <v>0</v>
      </c>
      <c r="Q21" s="4">
        <v>1889.4</v>
      </c>
      <c r="R21" s="4">
        <v>1514.6492000000001</v>
      </c>
      <c r="S21" s="4">
        <v>0</v>
      </c>
      <c r="T21" s="4">
        <v>1514.6</v>
      </c>
      <c r="U21" s="4">
        <v>1951.2438999999999</v>
      </c>
      <c r="X21" s="4">
        <v>0</v>
      </c>
      <c r="Y21" s="4">
        <v>1.6669</v>
      </c>
      <c r="Z21" s="4" t="s">
        <v>377</v>
      </c>
      <c r="AA21" s="4">
        <v>0</v>
      </c>
      <c r="AB21" s="4">
        <v>11.9</v>
      </c>
      <c r="AC21" s="4">
        <v>853</v>
      </c>
      <c r="AD21" s="4">
        <v>876</v>
      </c>
      <c r="AE21" s="4">
        <v>838</v>
      </c>
      <c r="AF21" s="4">
        <v>88</v>
      </c>
      <c r="AG21" s="4">
        <v>22.36</v>
      </c>
      <c r="AH21" s="4">
        <v>0.51</v>
      </c>
      <c r="AI21" s="4">
        <v>977</v>
      </c>
      <c r="AJ21" s="4">
        <v>-1</v>
      </c>
      <c r="AK21" s="4">
        <v>0</v>
      </c>
      <c r="AL21" s="4">
        <v>24</v>
      </c>
      <c r="AM21" s="4">
        <v>189.6</v>
      </c>
      <c r="AN21" s="4">
        <v>188</v>
      </c>
      <c r="AO21" s="4">
        <v>3.5</v>
      </c>
      <c r="AP21" s="4">
        <v>195</v>
      </c>
      <c r="AQ21" s="4" t="s">
        <v>155</v>
      </c>
      <c r="AR21" s="4">
        <v>2</v>
      </c>
      <c r="AS21" s="5">
        <v>0.87498842592592585</v>
      </c>
      <c r="AT21" s="4">
        <v>47.158974000000001</v>
      </c>
      <c r="AU21" s="4">
        <v>-88.487909000000002</v>
      </c>
      <c r="AV21" s="4">
        <v>310.8</v>
      </c>
      <c r="AW21" s="4">
        <v>41.3</v>
      </c>
      <c r="AX21" s="4">
        <v>12</v>
      </c>
      <c r="AY21" s="4">
        <v>10</v>
      </c>
      <c r="AZ21" s="4" t="s">
        <v>419</v>
      </c>
      <c r="BA21" s="4">
        <v>1.7250000000000001</v>
      </c>
      <c r="BB21" s="4">
        <v>1</v>
      </c>
      <c r="BC21" s="4">
        <v>2.16</v>
      </c>
      <c r="BD21" s="4">
        <v>14.063000000000001</v>
      </c>
      <c r="BE21" s="4">
        <v>14.92</v>
      </c>
      <c r="BF21" s="4">
        <v>1.06</v>
      </c>
      <c r="BG21" s="4">
        <v>13.984</v>
      </c>
      <c r="BH21" s="4">
        <v>2941.5720000000001</v>
      </c>
      <c r="BI21" s="4">
        <v>28.170999999999999</v>
      </c>
      <c r="BJ21" s="4">
        <v>48.107999999999997</v>
      </c>
      <c r="BK21" s="4">
        <v>0</v>
      </c>
      <c r="BL21" s="4">
        <v>48.107999999999997</v>
      </c>
      <c r="BM21" s="4">
        <v>38.566000000000003</v>
      </c>
      <c r="BN21" s="4">
        <v>0</v>
      </c>
      <c r="BO21" s="4">
        <v>38.566000000000003</v>
      </c>
      <c r="BP21" s="4">
        <v>15.687900000000001</v>
      </c>
      <c r="BT21" s="4">
        <v>294.69099999999997</v>
      </c>
      <c r="BU21" s="4">
        <v>0.57665500000000003</v>
      </c>
      <c r="BV21" s="4">
        <v>-5</v>
      </c>
      <c r="BW21" s="4">
        <v>0.78510199999999997</v>
      </c>
      <c r="BX21" s="4">
        <v>14.092007000000001</v>
      </c>
      <c r="BY21" s="4">
        <v>15.859059999999999</v>
      </c>
      <c r="BZ21" s="4">
        <f t="shared" si="9"/>
        <v>3.7231082494000001</v>
      </c>
      <c r="CB21" s="4">
        <f t="shared" si="10"/>
        <v>30965.131951607989</v>
      </c>
      <c r="CC21" s="4">
        <f t="shared" si="11"/>
        <v>296.54848911015904</v>
      </c>
      <c r="CD21" s="4">
        <f t="shared" si="12"/>
        <v>405.97383944561409</v>
      </c>
      <c r="CE21" s="4">
        <f t="shared" si="13"/>
        <v>165.14227547162912</v>
      </c>
    </row>
    <row r="22" spans="1:83">
      <c r="A22" s="2">
        <v>42438</v>
      </c>
      <c r="B22" s="28">
        <v>0.66708849537037029</v>
      </c>
      <c r="C22" s="4">
        <v>13.97</v>
      </c>
      <c r="D22" s="4">
        <v>0.91490000000000005</v>
      </c>
      <c r="E22" s="4" t="s">
        <v>155</v>
      </c>
      <c r="F22" s="4">
        <v>9149.1736930000006</v>
      </c>
      <c r="G22" s="4">
        <v>2069.9</v>
      </c>
      <c r="H22" s="4">
        <v>-5.2</v>
      </c>
      <c r="I22" s="4">
        <v>2616.5</v>
      </c>
      <c r="K22" s="4">
        <v>1.72</v>
      </c>
      <c r="L22" s="4">
        <v>0.86899999999999999</v>
      </c>
      <c r="M22" s="4">
        <v>12.140599999999999</v>
      </c>
      <c r="N22" s="4">
        <v>0.79510000000000003</v>
      </c>
      <c r="O22" s="4">
        <v>1798.8315</v>
      </c>
      <c r="P22" s="4">
        <v>0</v>
      </c>
      <c r="Q22" s="4">
        <v>1798.8</v>
      </c>
      <c r="R22" s="4">
        <v>1442.0340000000001</v>
      </c>
      <c r="S22" s="4">
        <v>0</v>
      </c>
      <c r="T22" s="4">
        <v>1442</v>
      </c>
      <c r="U22" s="4">
        <v>2616.4722999999999</v>
      </c>
      <c r="X22" s="4">
        <v>0</v>
      </c>
      <c r="Y22" s="4">
        <v>1.4990000000000001</v>
      </c>
      <c r="Z22" s="4" t="s">
        <v>377</v>
      </c>
      <c r="AA22" s="4">
        <v>0</v>
      </c>
      <c r="AB22" s="4">
        <v>11.9</v>
      </c>
      <c r="AC22" s="4">
        <v>854</v>
      </c>
      <c r="AD22" s="4">
        <v>879</v>
      </c>
      <c r="AE22" s="4">
        <v>839</v>
      </c>
      <c r="AF22" s="4">
        <v>88</v>
      </c>
      <c r="AG22" s="4">
        <v>22.36</v>
      </c>
      <c r="AH22" s="4">
        <v>0.51</v>
      </c>
      <c r="AI22" s="4">
        <v>977</v>
      </c>
      <c r="AJ22" s="4">
        <v>-1</v>
      </c>
      <c r="AK22" s="4">
        <v>0</v>
      </c>
      <c r="AL22" s="4">
        <v>24</v>
      </c>
      <c r="AM22" s="4">
        <v>190</v>
      </c>
      <c r="AN22" s="4">
        <v>188</v>
      </c>
      <c r="AO22" s="4">
        <v>3.3</v>
      </c>
      <c r="AP22" s="4">
        <v>195</v>
      </c>
      <c r="AQ22" s="4" t="s">
        <v>155</v>
      </c>
      <c r="AR22" s="4">
        <v>2</v>
      </c>
      <c r="AS22" s="5">
        <v>0.875</v>
      </c>
      <c r="AT22" s="4">
        <v>47.158974000000001</v>
      </c>
      <c r="AU22" s="4">
        <v>-88.487639000000001</v>
      </c>
      <c r="AV22" s="4">
        <v>310.89999999999998</v>
      </c>
      <c r="AW22" s="4">
        <v>43</v>
      </c>
      <c r="AX22" s="4">
        <v>12</v>
      </c>
      <c r="AY22" s="4">
        <v>10</v>
      </c>
      <c r="AZ22" s="4" t="s">
        <v>419</v>
      </c>
      <c r="BA22" s="4">
        <v>2.0299999999999998</v>
      </c>
      <c r="BB22" s="4">
        <v>1</v>
      </c>
      <c r="BC22" s="4">
        <v>2.4300000000000002</v>
      </c>
      <c r="BD22" s="4">
        <v>14.063000000000001</v>
      </c>
      <c r="BE22" s="4">
        <v>13.94</v>
      </c>
      <c r="BF22" s="4">
        <v>0.99</v>
      </c>
      <c r="BG22" s="4">
        <v>15.069000000000001</v>
      </c>
      <c r="BH22" s="4">
        <v>2789.8789999999999</v>
      </c>
      <c r="BI22" s="4">
        <v>116.292</v>
      </c>
      <c r="BJ22" s="4">
        <v>43.289000000000001</v>
      </c>
      <c r="BK22" s="4">
        <v>0</v>
      </c>
      <c r="BL22" s="4">
        <v>43.289000000000001</v>
      </c>
      <c r="BM22" s="4">
        <v>34.701999999999998</v>
      </c>
      <c r="BN22" s="4">
        <v>0</v>
      </c>
      <c r="BO22" s="4">
        <v>34.701999999999998</v>
      </c>
      <c r="BP22" s="4">
        <v>19.881900000000002</v>
      </c>
      <c r="BT22" s="4">
        <v>250.47200000000001</v>
      </c>
      <c r="BU22" s="4">
        <v>0.46953299999999998</v>
      </c>
      <c r="BV22" s="4">
        <v>-5</v>
      </c>
      <c r="BW22" s="4">
        <v>0.78379600000000005</v>
      </c>
      <c r="BX22" s="4">
        <v>11.474213000000001</v>
      </c>
      <c r="BY22" s="4">
        <v>15.832679000000001</v>
      </c>
      <c r="BZ22" s="4">
        <f t="shared" si="9"/>
        <v>3.0314870746000002</v>
      </c>
      <c r="CB22" s="4">
        <f t="shared" si="10"/>
        <v>23912.714419999567</v>
      </c>
      <c r="CC22" s="4">
        <f t="shared" si="11"/>
        <v>996.76630611241205</v>
      </c>
      <c r="CD22" s="4">
        <f t="shared" si="12"/>
        <v>297.43907022592202</v>
      </c>
      <c r="CE22" s="4">
        <f t="shared" si="13"/>
        <v>170.41247911719094</v>
      </c>
    </row>
    <row r="23" spans="1:83">
      <c r="A23" s="2">
        <v>42438</v>
      </c>
      <c r="B23" s="28">
        <v>0.66710006944444444</v>
      </c>
      <c r="C23" s="4">
        <v>13.978</v>
      </c>
      <c r="D23" s="4">
        <v>0.50700000000000001</v>
      </c>
      <c r="E23" s="4" t="s">
        <v>155</v>
      </c>
      <c r="F23" s="4">
        <v>5069.9194850000003</v>
      </c>
      <c r="G23" s="4">
        <v>1025.5</v>
      </c>
      <c r="H23" s="4">
        <v>-8.6</v>
      </c>
      <c r="I23" s="4">
        <v>1842.7</v>
      </c>
      <c r="K23" s="4">
        <v>1.1599999999999999</v>
      </c>
      <c r="L23" s="4">
        <v>0.87329999999999997</v>
      </c>
      <c r="M23" s="4">
        <v>12.2067</v>
      </c>
      <c r="N23" s="4">
        <v>0.44269999999999998</v>
      </c>
      <c r="O23" s="4">
        <v>895.55539999999996</v>
      </c>
      <c r="P23" s="4">
        <v>0</v>
      </c>
      <c r="Q23" s="4">
        <v>895.6</v>
      </c>
      <c r="R23" s="4">
        <v>717.92240000000004</v>
      </c>
      <c r="S23" s="4">
        <v>0</v>
      </c>
      <c r="T23" s="4">
        <v>717.9</v>
      </c>
      <c r="U23" s="4">
        <v>1842.7139</v>
      </c>
      <c r="X23" s="4">
        <v>0</v>
      </c>
      <c r="Y23" s="4">
        <v>1.0096000000000001</v>
      </c>
      <c r="Z23" s="4" t="s">
        <v>377</v>
      </c>
      <c r="AA23" s="4">
        <v>0</v>
      </c>
      <c r="AB23" s="4">
        <v>11.9</v>
      </c>
      <c r="AC23" s="4">
        <v>853</v>
      </c>
      <c r="AD23" s="4">
        <v>882</v>
      </c>
      <c r="AE23" s="4">
        <v>838</v>
      </c>
      <c r="AF23" s="4">
        <v>88</v>
      </c>
      <c r="AG23" s="4">
        <v>22.36</v>
      </c>
      <c r="AH23" s="4">
        <v>0.51</v>
      </c>
      <c r="AI23" s="4">
        <v>977</v>
      </c>
      <c r="AJ23" s="4">
        <v>-1</v>
      </c>
      <c r="AK23" s="4">
        <v>0</v>
      </c>
      <c r="AL23" s="4">
        <v>24</v>
      </c>
      <c r="AM23" s="4">
        <v>189.4</v>
      </c>
      <c r="AN23" s="4">
        <v>188</v>
      </c>
      <c r="AO23" s="4">
        <v>3.3</v>
      </c>
      <c r="AP23" s="4">
        <v>195</v>
      </c>
      <c r="AQ23" s="4" t="s">
        <v>155</v>
      </c>
      <c r="AR23" s="4">
        <v>2</v>
      </c>
      <c r="AS23" s="5">
        <v>0.87501157407407415</v>
      </c>
      <c r="AT23" s="4">
        <v>47.158976000000003</v>
      </c>
      <c r="AU23" s="4">
        <v>-88.487370999999996</v>
      </c>
      <c r="AV23" s="4">
        <v>310.89999999999998</v>
      </c>
      <c r="AW23" s="4">
        <v>43.9</v>
      </c>
      <c r="AX23" s="4">
        <v>12</v>
      </c>
      <c r="AY23" s="4">
        <v>10</v>
      </c>
      <c r="AZ23" s="4" t="s">
        <v>419</v>
      </c>
      <c r="BA23" s="4">
        <v>1.45</v>
      </c>
      <c r="BB23" s="4">
        <v>1</v>
      </c>
      <c r="BC23" s="4">
        <v>1.98</v>
      </c>
      <c r="BD23" s="4">
        <v>14.063000000000001</v>
      </c>
      <c r="BE23" s="4">
        <v>14.43</v>
      </c>
      <c r="BF23" s="4">
        <v>1.03</v>
      </c>
      <c r="BG23" s="4">
        <v>14.513999999999999</v>
      </c>
      <c r="BH23" s="4">
        <v>2884.8130000000001</v>
      </c>
      <c r="BI23" s="4">
        <v>66.594999999999999</v>
      </c>
      <c r="BJ23" s="4">
        <v>22.164000000000001</v>
      </c>
      <c r="BK23" s="4">
        <v>0</v>
      </c>
      <c r="BL23" s="4">
        <v>22.164000000000001</v>
      </c>
      <c r="BM23" s="4">
        <v>17.768000000000001</v>
      </c>
      <c r="BN23" s="4">
        <v>0</v>
      </c>
      <c r="BO23" s="4">
        <v>17.768000000000001</v>
      </c>
      <c r="BP23" s="4">
        <v>14.400399999999999</v>
      </c>
      <c r="BT23" s="4">
        <v>173.47900000000001</v>
      </c>
      <c r="BU23" s="4">
        <v>0.33765600000000001</v>
      </c>
      <c r="BV23" s="4">
        <v>-5</v>
      </c>
      <c r="BW23" s="4">
        <v>0.78200000000000003</v>
      </c>
      <c r="BX23" s="4">
        <v>8.2514690000000002</v>
      </c>
      <c r="BY23" s="4">
        <v>15.7964</v>
      </c>
      <c r="BZ23" s="4">
        <f t="shared" si="9"/>
        <v>2.1800381097999999</v>
      </c>
      <c r="CB23" s="4">
        <f t="shared" si="10"/>
        <v>17781.546945101858</v>
      </c>
      <c r="CC23" s="4">
        <f t="shared" si="11"/>
        <v>410.481413807085</v>
      </c>
      <c r="CD23" s="4">
        <f t="shared" si="12"/>
        <v>109.51923959042401</v>
      </c>
      <c r="CE23" s="4">
        <f t="shared" si="13"/>
        <v>88.761867278137203</v>
      </c>
    </row>
    <row r="24" spans="1:83">
      <c r="A24" s="2">
        <v>42438</v>
      </c>
      <c r="B24" s="28">
        <v>0.66711164351851859</v>
      </c>
      <c r="C24" s="4">
        <v>13.99</v>
      </c>
      <c r="D24" s="4">
        <v>0.19589999999999999</v>
      </c>
      <c r="E24" s="4" t="s">
        <v>155</v>
      </c>
      <c r="F24" s="4">
        <v>1959.1595199999999</v>
      </c>
      <c r="G24" s="4">
        <v>718.6</v>
      </c>
      <c r="H24" s="4">
        <v>-32</v>
      </c>
      <c r="I24" s="4">
        <v>889.1</v>
      </c>
      <c r="K24" s="4">
        <v>0.73</v>
      </c>
      <c r="L24" s="4">
        <v>0.87680000000000002</v>
      </c>
      <c r="M24" s="4">
        <v>12.2662</v>
      </c>
      <c r="N24" s="4">
        <v>0.17180000000000001</v>
      </c>
      <c r="O24" s="4">
        <v>630.02769999999998</v>
      </c>
      <c r="P24" s="4">
        <v>0</v>
      </c>
      <c r="Q24" s="4">
        <v>630</v>
      </c>
      <c r="R24" s="4">
        <v>505.06200000000001</v>
      </c>
      <c r="S24" s="4">
        <v>0</v>
      </c>
      <c r="T24" s="4">
        <v>505.1</v>
      </c>
      <c r="U24" s="4">
        <v>889.12</v>
      </c>
      <c r="X24" s="4">
        <v>0</v>
      </c>
      <c r="Y24" s="4">
        <v>0.64049999999999996</v>
      </c>
      <c r="Z24" s="4" t="s">
        <v>377</v>
      </c>
      <c r="AA24" s="4">
        <v>0</v>
      </c>
      <c r="AB24" s="4">
        <v>12</v>
      </c>
      <c r="AC24" s="4">
        <v>851</v>
      </c>
      <c r="AD24" s="4">
        <v>881</v>
      </c>
      <c r="AE24" s="4">
        <v>838</v>
      </c>
      <c r="AF24" s="4">
        <v>88</v>
      </c>
      <c r="AG24" s="4">
        <v>22.36</v>
      </c>
      <c r="AH24" s="4">
        <v>0.51</v>
      </c>
      <c r="AI24" s="4">
        <v>977</v>
      </c>
      <c r="AJ24" s="4">
        <v>-1</v>
      </c>
      <c r="AK24" s="4">
        <v>0</v>
      </c>
      <c r="AL24" s="4">
        <v>24</v>
      </c>
      <c r="AM24" s="4">
        <v>189</v>
      </c>
      <c r="AN24" s="4">
        <v>188.6</v>
      </c>
      <c r="AO24" s="4">
        <v>3.2</v>
      </c>
      <c r="AP24" s="4">
        <v>195</v>
      </c>
      <c r="AQ24" s="4" t="s">
        <v>155</v>
      </c>
      <c r="AR24" s="4">
        <v>2</v>
      </c>
      <c r="AS24" s="5">
        <v>0.87502314814814808</v>
      </c>
      <c r="AT24" s="4">
        <v>47.158971000000001</v>
      </c>
      <c r="AU24" s="4">
        <v>-88.487108000000006</v>
      </c>
      <c r="AV24" s="4">
        <v>310.8</v>
      </c>
      <c r="AW24" s="4">
        <v>43.9</v>
      </c>
      <c r="AX24" s="4">
        <v>12</v>
      </c>
      <c r="AY24" s="4">
        <v>10</v>
      </c>
      <c r="AZ24" s="4" t="s">
        <v>419</v>
      </c>
      <c r="BA24" s="4">
        <v>1.2949999999999999</v>
      </c>
      <c r="BB24" s="4">
        <v>1</v>
      </c>
      <c r="BC24" s="4">
        <v>1.83</v>
      </c>
      <c r="BD24" s="4">
        <v>14.063000000000001</v>
      </c>
      <c r="BE24" s="4">
        <v>14.86</v>
      </c>
      <c r="BF24" s="4">
        <v>1.06</v>
      </c>
      <c r="BG24" s="4">
        <v>14.054</v>
      </c>
      <c r="BH24" s="4">
        <v>2970.1149999999998</v>
      </c>
      <c r="BI24" s="4">
        <v>26.472999999999999</v>
      </c>
      <c r="BJ24" s="4">
        <v>15.976000000000001</v>
      </c>
      <c r="BK24" s="4">
        <v>0</v>
      </c>
      <c r="BL24" s="4">
        <v>15.976000000000001</v>
      </c>
      <c r="BM24" s="4">
        <v>12.807</v>
      </c>
      <c r="BN24" s="4">
        <v>0</v>
      </c>
      <c r="BO24" s="4">
        <v>12.807</v>
      </c>
      <c r="BP24" s="4">
        <v>7.1189999999999998</v>
      </c>
      <c r="BT24" s="4">
        <v>112.774</v>
      </c>
      <c r="BU24" s="4">
        <v>0.24489900000000001</v>
      </c>
      <c r="BV24" s="4">
        <v>-5</v>
      </c>
      <c r="BW24" s="4">
        <v>0.78089799999999998</v>
      </c>
      <c r="BX24" s="4">
        <v>5.9847200000000003</v>
      </c>
      <c r="BY24" s="4">
        <v>15.774139999999999</v>
      </c>
      <c r="BZ24" s="4">
        <f t="shared" si="9"/>
        <v>1.5811630240000001</v>
      </c>
      <c r="CB24" s="4">
        <f t="shared" si="10"/>
        <v>13278.154062171599</v>
      </c>
      <c r="CC24" s="4">
        <f t="shared" si="11"/>
        <v>118.34981894232</v>
      </c>
      <c r="CD24" s="4">
        <f t="shared" si="12"/>
        <v>57.254792852880001</v>
      </c>
      <c r="CE24" s="4">
        <f t="shared" si="13"/>
        <v>31.82610059496</v>
      </c>
    </row>
    <row r="25" spans="1:83">
      <c r="A25" s="2">
        <v>42438</v>
      </c>
      <c r="B25" s="28">
        <v>0.66712321759259252</v>
      </c>
      <c r="C25" s="4">
        <v>13.99</v>
      </c>
      <c r="D25" s="4">
        <v>8.2500000000000004E-2</v>
      </c>
      <c r="E25" s="4" t="s">
        <v>155</v>
      </c>
      <c r="F25" s="4">
        <v>824.56609900000001</v>
      </c>
      <c r="G25" s="4">
        <v>345.1</v>
      </c>
      <c r="H25" s="4">
        <v>-32</v>
      </c>
      <c r="I25" s="4">
        <v>705.6</v>
      </c>
      <c r="K25" s="4">
        <v>0.47</v>
      </c>
      <c r="L25" s="4">
        <v>0.87790000000000001</v>
      </c>
      <c r="M25" s="4">
        <v>12.2819</v>
      </c>
      <c r="N25" s="4">
        <v>7.2400000000000006E-2</v>
      </c>
      <c r="O25" s="4">
        <v>302.94369999999998</v>
      </c>
      <c r="P25" s="4">
        <v>0</v>
      </c>
      <c r="Q25" s="4">
        <v>302.89999999999998</v>
      </c>
      <c r="R25" s="4">
        <v>242.85489999999999</v>
      </c>
      <c r="S25" s="4">
        <v>0</v>
      </c>
      <c r="T25" s="4">
        <v>242.9</v>
      </c>
      <c r="U25" s="4">
        <v>705.5557</v>
      </c>
      <c r="X25" s="4">
        <v>0</v>
      </c>
      <c r="Y25" s="4">
        <v>0.41289999999999999</v>
      </c>
      <c r="Z25" s="4" t="s">
        <v>377</v>
      </c>
      <c r="AA25" s="4">
        <v>0</v>
      </c>
      <c r="AB25" s="4">
        <v>11.9</v>
      </c>
      <c r="AC25" s="4">
        <v>852</v>
      </c>
      <c r="AD25" s="4">
        <v>879</v>
      </c>
      <c r="AE25" s="4">
        <v>838</v>
      </c>
      <c r="AF25" s="4">
        <v>88</v>
      </c>
      <c r="AG25" s="4">
        <v>22.36</v>
      </c>
      <c r="AH25" s="4">
        <v>0.51</v>
      </c>
      <c r="AI25" s="4">
        <v>977</v>
      </c>
      <c r="AJ25" s="4">
        <v>-1</v>
      </c>
      <c r="AK25" s="4">
        <v>0</v>
      </c>
      <c r="AL25" s="4">
        <v>24</v>
      </c>
      <c r="AM25" s="4">
        <v>189</v>
      </c>
      <c r="AN25" s="4">
        <v>188.4</v>
      </c>
      <c r="AO25" s="4">
        <v>3.1</v>
      </c>
      <c r="AP25" s="4">
        <v>195</v>
      </c>
      <c r="AQ25" s="4" t="s">
        <v>155</v>
      </c>
      <c r="AR25" s="4">
        <v>2</v>
      </c>
      <c r="AS25" s="5">
        <v>0.87503472222222223</v>
      </c>
      <c r="AT25" s="4">
        <v>47.158949</v>
      </c>
      <c r="AU25" s="4">
        <v>-88.486863999999997</v>
      </c>
      <c r="AV25" s="4">
        <v>310.8</v>
      </c>
      <c r="AW25" s="4">
        <v>42.4</v>
      </c>
      <c r="AX25" s="4">
        <v>12</v>
      </c>
      <c r="AY25" s="4">
        <v>10</v>
      </c>
      <c r="AZ25" s="4" t="s">
        <v>419</v>
      </c>
      <c r="BA25" s="4">
        <v>1.595</v>
      </c>
      <c r="BB25" s="4">
        <v>1</v>
      </c>
      <c r="BC25" s="4">
        <v>2.0950000000000002</v>
      </c>
      <c r="BD25" s="4">
        <v>14.063000000000001</v>
      </c>
      <c r="BE25" s="4">
        <v>15.01</v>
      </c>
      <c r="BF25" s="4">
        <v>1.07</v>
      </c>
      <c r="BG25" s="4">
        <v>13.907</v>
      </c>
      <c r="BH25" s="4">
        <v>2998.424</v>
      </c>
      <c r="BI25" s="4">
        <v>11.247999999999999</v>
      </c>
      <c r="BJ25" s="4">
        <v>7.7450000000000001</v>
      </c>
      <c r="BK25" s="4">
        <v>0</v>
      </c>
      <c r="BL25" s="4">
        <v>7.7450000000000001</v>
      </c>
      <c r="BM25" s="4">
        <v>6.2089999999999996</v>
      </c>
      <c r="BN25" s="4">
        <v>0</v>
      </c>
      <c r="BO25" s="4">
        <v>6.2089999999999996</v>
      </c>
      <c r="BP25" s="4">
        <v>5.6958000000000002</v>
      </c>
      <c r="BT25" s="4">
        <v>73.287000000000006</v>
      </c>
      <c r="BU25" s="4">
        <v>0.267733</v>
      </c>
      <c r="BV25" s="4">
        <v>-5</v>
      </c>
      <c r="BW25" s="4">
        <v>0.77834700000000001</v>
      </c>
      <c r="BX25" s="4">
        <v>6.5427249999999999</v>
      </c>
      <c r="BY25" s="4">
        <v>15.722609</v>
      </c>
      <c r="BZ25" s="4">
        <f t="shared" si="9"/>
        <v>1.7285879449999999</v>
      </c>
      <c r="CB25" s="4">
        <f t="shared" si="10"/>
        <v>14654.544158053801</v>
      </c>
      <c r="CC25" s="4">
        <f t="shared" si="11"/>
        <v>54.973650387599996</v>
      </c>
      <c r="CD25" s="4">
        <f t="shared" si="12"/>
        <v>30.345963305174998</v>
      </c>
      <c r="CE25" s="4">
        <f t="shared" si="13"/>
        <v>27.837741632084999</v>
      </c>
    </row>
    <row r="26" spans="1:83">
      <c r="A26" s="2">
        <v>42438</v>
      </c>
      <c r="B26" s="28">
        <v>0.66713479166666667</v>
      </c>
      <c r="C26" s="4">
        <v>13.99</v>
      </c>
      <c r="D26" s="4">
        <v>7.4099999999999999E-2</v>
      </c>
      <c r="E26" s="4" t="s">
        <v>155</v>
      </c>
      <c r="F26" s="4">
        <v>740.56266000000005</v>
      </c>
      <c r="G26" s="4">
        <v>394.6</v>
      </c>
      <c r="H26" s="4">
        <v>-32</v>
      </c>
      <c r="I26" s="4">
        <v>766.2</v>
      </c>
      <c r="K26" s="4">
        <v>0.4</v>
      </c>
      <c r="L26" s="4">
        <v>0.87790000000000001</v>
      </c>
      <c r="M26" s="4">
        <v>12.282500000000001</v>
      </c>
      <c r="N26" s="4">
        <v>6.5000000000000002E-2</v>
      </c>
      <c r="O26" s="4">
        <v>346.44240000000002</v>
      </c>
      <c r="P26" s="4">
        <v>0</v>
      </c>
      <c r="Q26" s="4">
        <v>346.4</v>
      </c>
      <c r="R26" s="4">
        <v>277.72570000000002</v>
      </c>
      <c r="S26" s="4">
        <v>0</v>
      </c>
      <c r="T26" s="4">
        <v>277.7</v>
      </c>
      <c r="U26" s="4">
        <v>766.16340000000002</v>
      </c>
      <c r="X26" s="4">
        <v>0</v>
      </c>
      <c r="Y26" s="4">
        <v>0.35120000000000001</v>
      </c>
      <c r="Z26" s="4" t="s">
        <v>377</v>
      </c>
      <c r="AA26" s="4">
        <v>0</v>
      </c>
      <c r="AB26" s="4">
        <v>11.9</v>
      </c>
      <c r="AC26" s="4">
        <v>853</v>
      </c>
      <c r="AD26" s="4">
        <v>880</v>
      </c>
      <c r="AE26" s="4">
        <v>836</v>
      </c>
      <c r="AF26" s="4">
        <v>88</v>
      </c>
      <c r="AG26" s="4">
        <v>22.36</v>
      </c>
      <c r="AH26" s="4">
        <v>0.51</v>
      </c>
      <c r="AI26" s="4">
        <v>977</v>
      </c>
      <c r="AJ26" s="4">
        <v>-1</v>
      </c>
      <c r="AK26" s="4">
        <v>0</v>
      </c>
      <c r="AL26" s="4">
        <v>24</v>
      </c>
      <c r="AM26" s="4">
        <v>189</v>
      </c>
      <c r="AN26" s="4">
        <v>188</v>
      </c>
      <c r="AO26" s="4">
        <v>3.2</v>
      </c>
      <c r="AP26" s="4">
        <v>195</v>
      </c>
      <c r="AQ26" s="4" t="s">
        <v>155</v>
      </c>
      <c r="AR26" s="4">
        <v>2</v>
      </c>
      <c r="AS26" s="5">
        <v>0.87504629629629627</v>
      </c>
      <c r="AT26" s="4">
        <v>47.158929000000001</v>
      </c>
      <c r="AU26" s="4">
        <v>-88.486632</v>
      </c>
      <c r="AV26" s="4">
        <v>310.7</v>
      </c>
      <c r="AW26" s="4">
        <v>39.700000000000003</v>
      </c>
      <c r="AX26" s="4">
        <v>12</v>
      </c>
      <c r="AY26" s="4">
        <v>10</v>
      </c>
      <c r="AZ26" s="4" t="s">
        <v>419</v>
      </c>
      <c r="BA26" s="4">
        <v>1.44</v>
      </c>
      <c r="BB26" s="4">
        <v>1</v>
      </c>
      <c r="BC26" s="4">
        <v>1.94</v>
      </c>
      <c r="BD26" s="4">
        <v>14.063000000000001</v>
      </c>
      <c r="BE26" s="4">
        <v>15.01</v>
      </c>
      <c r="BF26" s="4">
        <v>1.07</v>
      </c>
      <c r="BG26" s="4">
        <v>13.901999999999999</v>
      </c>
      <c r="BH26" s="4">
        <v>2998.7429999999999</v>
      </c>
      <c r="BI26" s="4">
        <v>10.103</v>
      </c>
      <c r="BJ26" s="4">
        <v>8.8580000000000005</v>
      </c>
      <c r="BK26" s="4">
        <v>0</v>
      </c>
      <c r="BL26" s="4">
        <v>8.8580000000000005</v>
      </c>
      <c r="BM26" s="4">
        <v>7.101</v>
      </c>
      <c r="BN26" s="4">
        <v>0</v>
      </c>
      <c r="BO26" s="4">
        <v>7.101</v>
      </c>
      <c r="BP26" s="4">
        <v>6.1853999999999996</v>
      </c>
      <c r="BT26" s="4">
        <v>62.341999999999999</v>
      </c>
      <c r="BU26" s="4">
        <v>0.30499999999999999</v>
      </c>
      <c r="BV26" s="4">
        <v>-5</v>
      </c>
      <c r="BW26" s="4">
        <v>0.77700000000000002</v>
      </c>
      <c r="BX26" s="4">
        <v>7.4534370000000001</v>
      </c>
      <c r="BY26" s="4">
        <v>15.695399999999999</v>
      </c>
      <c r="BZ26" s="4">
        <f t="shared" si="9"/>
        <v>1.9691980553999999</v>
      </c>
      <c r="CB26" s="4">
        <f t="shared" si="10"/>
        <v>16696.153696179175</v>
      </c>
      <c r="CC26" s="4">
        <f t="shared" si="11"/>
        <v>56.250649286216998</v>
      </c>
      <c r="CD26" s="4">
        <f t="shared" si="12"/>
        <v>39.536361534339001</v>
      </c>
      <c r="CE26" s="4">
        <f t="shared" si="13"/>
        <v>34.438559447190599</v>
      </c>
    </row>
    <row r="27" spans="1:83">
      <c r="A27" s="2">
        <v>42438</v>
      </c>
      <c r="B27" s="28">
        <v>0.66714636574074071</v>
      </c>
      <c r="C27" s="4">
        <v>14.343999999999999</v>
      </c>
      <c r="D27" s="4">
        <v>0.1363</v>
      </c>
      <c r="E27" s="4" t="s">
        <v>155</v>
      </c>
      <c r="F27" s="4">
        <v>1362.876143</v>
      </c>
      <c r="G27" s="4">
        <v>584.4</v>
      </c>
      <c r="H27" s="4">
        <v>-32</v>
      </c>
      <c r="I27" s="4">
        <v>596.70000000000005</v>
      </c>
      <c r="K27" s="4">
        <v>0.5</v>
      </c>
      <c r="L27" s="4">
        <v>0.87480000000000002</v>
      </c>
      <c r="M27" s="4">
        <v>12.548400000000001</v>
      </c>
      <c r="N27" s="4">
        <v>0.1192</v>
      </c>
      <c r="O27" s="4">
        <v>511.19839999999999</v>
      </c>
      <c r="P27" s="4">
        <v>0</v>
      </c>
      <c r="Q27" s="4">
        <v>511.2</v>
      </c>
      <c r="R27" s="4">
        <v>409.80239999999998</v>
      </c>
      <c r="S27" s="4">
        <v>0</v>
      </c>
      <c r="T27" s="4">
        <v>409.8</v>
      </c>
      <c r="U27" s="4">
        <v>596.68910000000005</v>
      </c>
      <c r="X27" s="4">
        <v>0</v>
      </c>
      <c r="Y27" s="4">
        <v>0.43740000000000001</v>
      </c>
      <c r="Z27" s="4" t="s">
        <v>377</v>
      </c>
      <c r="AA27" s="4">
        <v>0</v>
      </c>
      <c r="AB27" s="4">
        <v>11.8</v>
      </c>
      <c r="AC27" s="4">
        <v>854</v>
      </c>
      <c r="AD27" s="4">
        <v>881</v>
      </c>
      <c r="AE27" s="4">
        <v>835</v>
      </c>
      <c r="AF27" s="4">
        <v>88</v>
      </c>
      <c r="AG27" s="4">
        <v>22.36</v>
      </c>
      <c r="AH27" s="4">
        <v>0.51</v>
      </c>
      <c r="AI27" s="4">
        <v>977</v>
      </c>
      <c r="AJ27" s="4">
        <v>-1</v>
      </c>
      <c r="AK27" s="4">
        <v>0</v>
      </c>
      <c r="AL27" s="4">
        <v>24</v>
      </c>
      <c r="AM27" s="4">
        <v>189</v>
      </c>
      <c r="AN27" s="4">
        <v>187.4</v>
      </c>
      <c r="AO27" s="4">
        <v>3.1</v>
      </c>
      <c r="AP27" s="4">
        <v>195</v>
      </c>
      <c r="AQ27" s="4" t="s">
        <v>155</v>
      </c>
      <c r="AR27" s="4">
        <v>2</v>
      </c>
      <c r="AS27" s="5">
        <v>0.87505787037037042</v>
      </c>
      <c r="AT27" s="4">
        <v>47.158909000000001</v>
      </c>
      <c r="AU27" s="4">
        <v>-88.486418999999998</v>
      </c>
      <c r="AV27" s="4">
        <v>310.60000000000002</v>
      </c>
      <c r="AW27" s="4">
        <v>37.200000000000003</v>
      </c>
      <c r="AX27" s="4">
        <v>12</v>
      </c>
      <c r="AY27" s="4">
        <v>9</v>
      </c>
      <c r="AZ27" s="4" t="s">
        <v>420</v>
      </c>
      <c r="BA27" s="4">
        <v>1.43</v>
      </c>
      <c r="BB27" s="4">
        <v>1</v>
      </c>
      <c r="BC27" s="4">
        <v>1.93</v>
      </c>
      <c r="BD27" s="4">
        <v>14.063000000000001</v>
      </c>
      <c r="BE27" s="4">
        <v>14.62</v>
      </c>
      <c r="BF27" s="4">
        <v>1.04</v>
      </c>
      <c r="BG27" s="4">
        <v>14.31</v>
      </c>
      <c r="BH27" s="4">
        <v>2990.4549999999999</v>
      </c>
      <c r="BI27" s="4">
        <v>18.084</v>
      </c>
      <c r="BJ27" s="4">
        <v>12.757999999999999</v>
      </c>
      <c r="BK27" s="4">
        <v>0</v>
      </c>
      <c r="BL27" s="4">
        <v>12.757999999999999</v>
      </c>
      <c r="BM27" s="4">
        <v>10.227</v>
      </c>
      <c r="BN27" s="4">
        <v>0</v>
      </c>
      <c r="BO27" s="4">
        <v>10.227</v>
      </c>
      <c r="BP27" s="4">
        <v>4.7020999999999997</v>
      </c>
      <c r="BT27" s="4">
        <v>75.793000000000006</v>
      </c>
      <c r="BU27" s="4">
        <v>0.27579700000000001</v>
      </c>
      <c r="BV27" s="4">
        <v>-5</v>
      </c>
      <c r="BW27" s="4">
        <v>0.77479600000000004</v>
      </c>
      <c r="BX27" s="4">
        <v>6.739789</v>
      </c>
      <c r="BY27" s="4">
        <v>15.650879</v>
      </c>
      <c r="BZ27" s="4">
        <f t="shared" si="9"/>
        <v>1.7806522538</v>
      </c>
      <c r="CB27" s="4">
        <f t="shared" si="10"/>
        <v>15055.811678354265</v>
      </c>
      <c r="CC27" s="4">
        <f t="shared" si="11"/>
        <v>91.046111174171998</v>
      </c>
      <c r="CD27" s="4">
        <f t="shared" si="12"/>
        <v>51.489083110940996</v>
      </c>
      <c r="CE27" s="4">
        <f t="shared" si="13"/>
        <v>23.673297907104299</v>
      </c>
    </row>
    <row r="28" spans="1:83">
      <c r="A28" s="2">
        <v>42438</v>
      </c>
      <c r="B28" s="28">
        <v>0.66715793981481486</v>
      </c>
      <c r="C28" s="4">
        <v>14.464</v>
      </c>
      <c r="D28" s="4">
        <v>0.54359999999999997</v>
      </c>
      <c r="E28" s="4" t="s">
        <v>155</v>
      </c>
      <c r="F28" s="4">
        <v>5436.0266000000001</v>
      </c>
      <c r="G28" s="4">
        <v>416.7</v>
      </c>
      <c r="H28" s="4">
        <v>-32</v>
      </c>
      <c r="I28" s="4">
        <v>501.8</v>
      </c>
      <c r="K28" s="4">
        <v>0.6</v>
      </c>
      <c r="L28" s="4">
        <v>0.87039999999999995</v>
      </c>
      <c r="M28" s="4">
        <v>12.5901</v>
      </c>
      <c r="N28" s="4">
        <v>0.47320000000000001</v>
      </c>
      <c r="O28" s="4">
        <v>362.68029999999999</v>
      </c>
      <c r="P28" s="4">
        <v>0</v>
      </c>
      <c r="Q28" s="4">
        <v>362.7</v>
      </c>
      <c r="R28" s="4">
        <v>290.74279999999999</v>
      </c>
      <c r="S28" s="4">
        <v>0</v>
      </c>
      <c r="T28" s="4">
        <v>290.7</v>
      </c>
      <c r="U28" s="4">
        <v>501.76440000000002</v>
      </c>
      <c r="X28" s="4">
        <v>0</v>
      </c>
      <c r="Y28" s="4">
        <v>0.52229999999999999</v>
      </c>
      <c r="Z28" s="4" t="s">
        <v>377</v>
      </c>
      <c r="AA28" s="4">
        <v>0</v>
      </c>
      <c r="AB28" s="4">
        <v>11.9</v>
      </c>
      <c r="AC28" s="4">
        <v>853</v>
      </c>
      <c r="AD28" s="4">
        <v>882</v>
      </c>
      <c r="AE28" s="4">
        <v>834</v>
      </c>
      <c r="AF28" s="4">
        <v>88</v>
      </c>
      <c r="AG28" s="4">
        <v>22.36</v>
      </c>
      <c r="AH28" s="4">
        <v>0.51</v>
      </c>
      <c r="AI28" s="4">
        <v>977</v>
      </c>
      <c r="AJ28" s="4">
        <v>-1</v>
      </c>
      <c r="AK28" s="4">
        <v>0</v>
      </c>
      <c r="AL28" s="4">
        <v>24</v>
      </c>
      <c r="AM28" s="4">
        <v>189</v>
      </c>
      <c r="AN28" s="4">
        <v>188.1</v>
      </c>
      <c r="AO28" s="4">
        <v>3.1</v>
      </c>
      <c r="AP28" s="4">
        <v>195</v>
      </c>
      <c r="AQ28" s="4" t="s">
        <v>155</v>
      </c>
      <c r="AR28" s="4">
        <v>2</v>
      </c>
      <c r="AS28" s="5">
        <v>0.87506944444444434</v>
      </c>
      <c r="AT28" s="4">
        <v>47.158884</v>
      </c>
      <c r="AU28" s="4">
        <v>-88.486213000000006</v>
      </c>
      <c r="AV28" s="4">
        <v>310.5</v>
      </c>
      <c r="AW28" s="4">
        <v>35.700000000000003</v>
      </c>
      <c r="AX28" s="4">
        <v>12</v>
      </c>
      <c r="AY28" s="4">
        <v>9</v>
      </c>
      <c r="AZ28" s="4" t="s">
        <v>420</v>
      </c>
      <c r="BA28" s="4">
        <v>1.37</v>
      </c>
      <c r="BB28" s="4">
        <v>1</v>
      </c>
      <c r="BC28" s="4">
        <v>1.87</v>
      </c>
      <c r="BD28" s="4">
        <v>14.063000000000001</v>
      </c>
      <c r="BE28" s="4">
        <v>14.1</v>
      </c>
      <c r="BF28" s="4">
        <v>1</v>
      </c>
      <c r="BG28" s="4">
        <v>14.887</v>
      </c>
      <c r="BH28" s="4">
        <v>2911.7559999999999</v>
      </c>
      <c r="BI28" s="4">
        <v>69.649000000000001</v>
      </c>
      <c r="BJ28" s="4">
        <v>8.7840000000000007</v>
      </c>
      <c r="BK28" s="4">
        <v>0</v>
      </c>
      <c r="BL28" s="4">
        <v>8.7840000000000007</v>
      </c>
      <c r="BM28" s="4">
        <v>7.0419999999999998</v>
      </c>
      <c r="BN28" s="4">
        <v>0</v>
      </c>
      <c r="BO28" s="4">
        <v>7.0419999999999998</v>
      </c>
      <c r="BP28" s="4">
        <v>3.8372999999999999</v>
      </c>
      <c r="BT28" s="4">
        <v>87.822999999999993</v>
      </c>
      <c r="BU28" s="4">
        <v>0.236572</v>
      </c>
      <c r="BV28" s="4">
        <v>-5</v>
      </c>
      <c r="BW28" s="4">
        <v>0.77300000000000002</v>
      </c>
      <c r="BX28" s="4">
        <v>5.7812279999999996</v>
      </c>
      <c r="BY28" s="4">
        <v>15.614599999999999</v>
      </c>
      <c r="BZ28" s="4">
        <f t="shared" si="9"/>
        <v>1.5274004375999999</v>
      </c>
      <c r="CB28" s="4">
        <f t="shared" si="10"/>
        <v>12574.643411326895</v>
      </c>
      <c r="CC28" s="4">
        <f t="shared" si="11"/>
        <v>300.78459148208401</v>
      </c>
      <c r="CD28" s="4">
        <f t="shared" si="12"/>
        <v>30.411421459271999</v>
      </c>
      <c r="CE28" s="4">
        <f t="shared" si="13"/>
        <v>16.5716767346868</v>
      </c>
    </row>
    <row r="29" spans="1:83">
      <c r="A29" s="2">
        <v>42438</v>
      </c>
      <c r="B29" s="28">
        <v>0.66716951388888879</v>
      </c>
      <c r="C29" s="4">
        <v>14.266999999999999</v>
      </c>
      <c r="D29" s="4">
        <v>0.91420000000000001</v>
      </c>
      <c r="E29" s="4" t="s">
        <v>155</v>
      </c>
      <c r="F29" s="4">
        <v>9141.6964289999996</v>
      </c>
      <c r="G29" s="4">
        <v>169.8</v>
      </c>
      <c r="H29" s="4">
        <v>-32</v>
      </c>
      <c r="I29" s="4">
        <v>456.2</v>
      </c>
      <c r="K29" s="4">
        <v>0.5</v>
      </c>
      <c r="L29" s="4">
        <v>0.86880000000000002</v>
      </c>
      <c r="M29" s="4">
        <v>12.3949</v>
      </c>
      <c r="N29" s="4">
        <v>0.79420000000000002</v>
      </c>
      <c r="O29" s="4">
        <v>147.53829999999999</v>
      </c>
      <c r="P29" s="4">
        <v>0</v>
      </c>
      <c r="Q29" s="4">
        <v>147.5</v>
      </c>
      <c r="R29" s="4">
        <v>118.2741</v>
      </c>
      <c r="S29" s="4">
        <v>0</v>
      </c>
      <c r="T29" s="4">
        <v>118.3</v>
      </c>
      <c r="U29" s="4">
        <v>456.22590000000002</v>
      </c>
      <c r="X29" s="4">
        <v>0</v>
      </c>
      <c r="Y29" s="4">
        <v>0.43440000000000001</v>
      </c>
      <c r="Z29" s="4" t="s">
        <v>377</v>
      </c>
      <c r="AA29" s="4">
        <v>0</v>
      </c>
      <c r="AB29" s="4">
        <v>11.9</v>
      </c>
      <c r="AC29" s="4">
        <v>851</v>
      </c>
      <c r="AD29" s="4">
        <v>881</v>
      </c>
      <c r="AE29" s="4">
        <v>833</v>
      </c>
      <c r="AF29" s="4">
        <v>88</v>
      </c>
      <c r="AG29" s="4">
        <v>22.36</v>
      </c>
      <c r="AH29" s="4">
        <v>0.51</v>
      </c>
      <c r="AI29" s="4">
        <v>977</v>
      </c>
      <c r="AJ29" s="4">
        <v>-1</v>
      </c>
      <c r="AK29" s="4">
        <v>0</v>
      </c>
      <c r="AL29" s="4">
        <v>24</v>
      </c>
      <c r="AM29" s="4">
        <v>189</v>
      </c>
      <c r="AN29" s="4">
        <v>189</v>
      </c>
      <c r="AO29" s="4">
        <v>3.2</v>
      </c>
      <c r="AP29" s="4">
        <v>195</v>
      </c>
      <c r="AQ29" s="4" t="s">
        <v>155</v>
      </c>
      <c r="AR29" s="4">
        <v>2</v>
      </c>
      <c r="AS29" s="5">
        <v>0.87508101851851849</v>
      </c>
      <c r="AT29" s="4">
        <v>47.158836999999998</v>
      </c>
      <c r="AU29" s="4">
        <v>-88.48603</v>
      </c>
      <c r="AV29" s="4">
        <v>310.39999999999998</v>
      </c>
      <c r="AW29" s="4">
        <v>34</v>
      </c>
      <c r="AX29" s="4">
        <v>12</v>
      </c>
      <c r="AY29" s="4">
        <v>8</v>
      </c>
      <c r="AZ29" s="4" t="s">
        <v>421</v>
      </c>
      <c r="BA29" s="4">
        <v>1.56</v>
      </c>
      <c r="BB29" s="4">
        <v>1</v>
      </c>
      <c r="BC29" s="4">
        <v>2.06</v>
      </c>
      <c r="BD29" s="4">
        <v>14.063000000000001</v>
      </c>
      <c r="BE29" s="4">
        <v>13.91</v>
      </c>
      <c r="BF29" s="4">
        <v>0.99</v>
      </c>
      <c r="BG29" s="4">
        <v>15.106</v>
      </c>
      <c r="BH29" s="4">
        <v>2840.252</v>
      </c>
      <c r="BI29" s="4">
        <v>115.82899999999999</v>
      </c>
      <c r="BJ29" s="4">
        <v>3.54</v>
      </c>
      <c r="BK29" s="4">
        <v>0</v>
      </c>
      <c r="BL29" s="4">
        <v>3.54</v>
      </c>
      <c r="BM29" s="4">
        <v>2.8380000000000001</v>
      </c>
      <c r="BN29" s="4">
        <v>0</v>
      </c>
      <c r="BO29" s="4">
        <v>2.8380000000000001</v>
      </c>
      <c r="BP29" s="4">
        <v>3.4569000000000001</v>
      </c>
      <c r="BT29" s="4">
        <v>72.373999999999995</v>
      </c>
      <c r="BU29" s="4">
        <v>0.22344900000000001</v>
      </c>
      <c r="BV29" s="4">
        <v>-5</v>
      </c>
      <c r="BW29" s="4">
        <v>0.77300000000000002</v>
      </c>
      <c r="BX29" s="4">
        <v>5.4605350000000001</v>
      </c>
      <c r="BY29" s="4">
        <v>15.614599999999999</v>
      </c>
      <c r="BZ29" s="4">
        <f t="shared" si="9"/>
        <v>1.4426733469999999</v>
      </c>
      <c r="CB29" s="4">
        <f t="shared" si="10"/>
        <v>11585.44370475054</v>
      </c>
      <c r="CC29" s="4">
        <f t="shared" si="11"/>
        <v>472.46876646070496</v>
      </c>
      <c r="CD29" s="4">
        <f t="shared" si="12"/>
        <v>11.576257752510001</v>
      </c>
      <c r="CE29" s="4">
        <f t="shared" si="13"/>
        <v>14.100763010800501</v>
      </c>
    </row>
    <row r="30" spans="1:83">
      <c r="A30" s="2">
        <v>42438</v>
      </c>
      <c r="B30" s="28">
        <v>0.66718108796296294</v>
      </c>
      <c r="C30" s="4">
        <v>14.005000000000001</v>
      </c>
      <c r="D30" s="4">
        <v>0.67559999999999998</v>
      </c>
      <c r="E30" s="4" t="s">
        <v>155</v>
      </c>
      <c r="F30" s="4">
        <v>6756.2616820000003</v>
      </c>
      <c r="G30" s="4">
        <v>121.7</v>
      </c>
      <c r="H30" s="4">
        <v>-32</v>
      </c>
      <c r="I30" s="4">
        <v>315.2</v>
      </c>
      <c r="K30" s="4">
        <v>0.33</v>
      </c>
      <c r="L30" s="4">
        <v>0.873</v>
      </c>
      <c r="M30" s="4">
        <v>12.2263</v>
      </c>
      <c r="N30" s="4">
        <v>0.58979999999999999</v>
      </c>
      <c r="O30" s="4">
        <v>106.2396</v>
      </c>
      <c r="P30" s="4">
        <v>0</v>
      </c>
      <c r="Q30" s="4">
        <v>106.2</v>
      </c>
      <c r="R30" s="4">
        <v>85.167000000000002</v>
      </c>
      <c r="S30" s="4">
        <v>0</v>
      </c>
      <c r="T30" s="4">
        <v>85.2</v>
      </c>
      <c r="U30" s="4">
        <v>315.18880000000001</v>
      </c>
      <c r="X30" s="4">
        <v>0</v>
      </c>
      <c r="Y30" s="4">
        <v>0.28420000000000001</v>
      </c>
      <c r="Z30" s="4" t="s">
        <v>377</v>
      </c>
      <c r="AA30" s="4">
        <v>0</v>
      </c>
      <c r="AB30" s="4">
        <v>11.8</v>
      </c>
      <c r="AC30" s="4">
        <v>849</v>
      </c>
      <c r="AD30" s="4">
        <v>880</v>
      </c>
      <c r="AE30" s="4">
        <v>833</v>
      </c>
      <c r="AF30" s="4">
        <v>88</v>
      </c>
      <c r="AG30" s="4">
        <v>22.36</v>
      </c>
      <c r="AH30" s="4">
        <v>0.51</v>
      </c>
      <c r="AI30" s="4">
        <v>977</v>
      </c>
      <c r="AJ30" s="4">
        <v>-1</v>
      </c>
      <c r="AK30" s="4">
        <v>0</v>
      </c>
      <c r="AL30" s="4">
        <v>24</v>
      </c>
      <c r="AM30" s="4">
        <v>189</v>
      </c>
      <c r="AN30" s="4">
        <v>189</v>
      </c>
      <c r="AO30" s="4">
        <v>3.2</v>
      </c>
      <c r="AP30" s="4">
        <v>195</v>
      </c>
      <c r="AQ30" s="4" t="s">
        <v>155</v>
      </c>
      <c r="AR30" s="4">
        <v>2</v>
      </c>
      <c r="AS30" s="5">
        <v>0.87509259259259264</v>
      </c>
      <c r="AT30" s="4">
        <v>47.158777000000001</v>
      </c>
      <c r="AU30" s="4">
        <v>-88.485867999999996</v>
      </c>
      <c r="AV30" s="4">
        <v>310.39999999999998</v>
      </c>
      <c r="AW30" s="4">
        <v>32.1</v>
      </c>
      <c r="AX30" s="4">
        <v>12</v>
      </c>
      <c r="AY30" s="4">
        <v>8</v>
      </c>
      <c r="AZ30" s="4" t="s">
        <v>421</v>
      </c>
      <c r="BA30" s="4">
        <v>1.895</v>
      </c>
      <c r="BB30" s="4">
        <v>1</v>
      </c>
      <c r="BC30" s="4">
        <v>2.33</v>
      </c>
      <c r="BD30" s="4">
        <v>14.063000000000001</v>
      </c>
      <c r="BE30" s="4">
        <v>14.4</v>
      </c>
      <c r="BF30" s="4">
        <v>1.02</v>
      </c>
      <c r="BG30" s="4">
        <v>14.548999999999999</v>
      </c>
      <c r="BH30" s="4">
        <v>2886.297</v>
      </c>
      <c r="BI30" s="4">
        <v>88.620999999999995</v>
      </c>
      <c r="BJ30" s="4">
        <v>2.6259999999999999</v>
      </c>
      <c r="BK30" s="4">
        <v>0</v>
      </c>
      <c r="BL30" s="4">
        <v>2.6259999999999999</v>
      </c>
      <c r="BM30" s="4">
        <v>2.105</v>
      </c>
      <c r="BN30" s="4">
        <v>0</v>
      </c>
      <c r="BO30" s="4">
        <v>2.105</v>
      </c>
      <c r="BP30" s="4">
        <v>2.4603999999999999</v>
      </c>
      <c r="BT30" s="4">
        <v>48.789000000000001</v>
      </c>
      <c r="BU30" s="4">
        <v>0.22079799999999999</v>
      </c>
      <c r="BV30" s="4">
        <v>-5</v>
      </c>
      <c r="BW30" s="4">
        <v>0.771899</v>
      </c>
      <c r="BX30" s="4">
        <v>5.3957560000000004</v>
      </c>
      <c r="BY30" s="4">
        <v>15.592362</v>
      </c>
      <c r="BZ30" s="4">
        <f t="shared" si="9"/>
        <v>1.4255587352000001</v>
      </c>
      <c r="CB30" s="4">
        <f t="shared" si="10"/>
        <v>11633.594503582404</v>
      </c>
      <c r="CC30" s="4">
        <f t="shared" si="11"/>
        <v>357.19843747957196</v>
      </c>
      <c r="CD30" s="4">
        <f t="shared" si="12"/>
        <v>8.4844755858600003</v>
      </c>
      <c r="CE30" s="4">
        <f t="shared" si="13"/>
        <v>9.9169613926128015</v>
      </c>
    </row>
    <row r="31" spans="1:83">
      <c r="A31" s="2">
        <v>42438</v>
      </c>
      <c r="B31" s="28">
        <v>0.66719266203703709</v>
      </c>
      <c r="C31" s="4">
        <v>13.988</v>
      </c>
      <c r="D31" s="4">
        <v>0.65759999999999996</v>
      </c>
      <c r="E31" s="4" t="s">
        <v>155</v>
      </c>
      <c r="F31" s="4">
        <v>6575.5592379999998</v>
      </c>
      <c r="G31" s="4">
        <v>65.3</v>
      </c>
      <c r="H31" s="4">
        <v>-32</v>
      </c>
      <c r="I31" s="4">
        <v>275.3</v>
      </c>
      <c r="K31" s="4">
        <v>0.3</v>
      </c>
      <c r="L31" s="4">
        <v>0.87329999999999997</v>
      </c>
      <c r="M31" s="4">
        <v>12.215999999999999</v>
      </c>
      <c r="N31" s="4">
        <v>0.57430000000000003</v>
      </c>
      <c r="O31" s="4">
        <v>56.998899999999999</v>
      </c>
      <c r="P31" s="4">
        <v>0</v>
      </c>
      <c r="Q31" s="4">
        <v>57</v>
      </c>
      <c r="R31" s="4">
        <v>45.693199999999997</v>
      </c>
      <c r="S31" s="4">
        <v>0</v>
      </c>
      <c r="T31" s="4">
        <v>45.7</v>
      </c>
      <c r="U31" s="4">
        <v>275.28800000000001</v>
      </c>
      <c r="X31" s="4">
        <v>0</v>
      </c>
      <c r="Y31" s="4">
        <v>0.26200000000000001</v>
      </c>
      <c r="Z31" s="4" t="s">
        <v>377</v>
      </c>
      <c r="AA31" s="4">
        <v>0</v>
      </c>
      <c r="AB31" s="4">
        <v>11.9</v>
      </c>
      <c r="AC31" s="4">
        <v>850</v>
      </c>
      <c r="AD31" s="4">
        <v>878</v>
      </c>
      <c r="AE31" s="4">
        <v>834</v>
      </c>
      <c r="AF31" s="4">
        <v>88</v>
      </c>
      <c r="AG31" s="4">
        <v>22.36</v>
      </c>
      <c r="AH31" s="4">
        <v>0.51</v>
      </c>
      <c r="AI31" s="4">
        <v>977</v>
      </c>
      <c r="AJ31" s="4">
        <v>-1</v>
      </c>
      <c r="AK31" s="4">
        <v>0</v>
      </c>
      <c r="AL31" s="4">
        <v>24</v>
      </c>
      <c r="AM31" s="4">
        <v>189</v>
      </c>
      <c r="AN31" s="4">
        <v>188.4</v>
      </c>
      <c r="AO31" s="4">
        <v>3.2</v>
      </c>
      <c r="AP31" s="4">
        <v>195</v>
      </c>
      <c r="AQ31" s="4" t="s">
        <v>155</v>
      </c>
      <c r="AR31" s="4">
        <v>2</v>
      </c>
      <c r="AS31" s="5">
        <v>0.87510416666666668</v>
      </c>
      <c r="AT31" s="4">
        <v>47.158717000000003</v>
      </c>
      <c r="AU31" s="4">
        <v>-88.485725000000002</v>
      </c>
      <c r="AV31" s="4">
        <v>310.39999999999998</v>
      </c>
      <c r="AW31" s="4">
        <v>29.9</v>
      </c>
      <c r="AX31" s="4">
        <v>12</v>
      </c>
      <c r="AY31" s="4">
        <v>8</v>
      </c>
      <c r="AZ31" s="4" t="s">
        <v>421</v>
      </c>
      <c r="BA31" s="4">
        <v>1.61</v>
      </c>
      <c r="BB31" s="4">
        <v>1.0649999999999999</v>
      </c>
      <c r="BC31" s="4">
        <v>2.14</v>
      </c>
      <c r="BD31" s="4">
        <v>14.063000000000001</v>
      </c>
      <c r="BE31" s="4">
        <v>14.44</v>
      </c>
      <c r="BF31" s="4">
        <v>1.03</v>
      </c>
      <c r="BG31" s="4">
        <v>14.506</v>
      </c>
      <c r="BH31" s="4">
        <v>2890.6030000000001</v>
      </c>
      <c r="BI31" s="4">
        <v>86.484999999999999</v>
      </c>
      <c r="BJ31" s="4">
        <v>1.4119999999999999</v>
      </c>
      <c r="BK31" s="4">
        <v>0</v>
      </c>
      <c r="BL31" s="4">
        <v>1.4119999999999999</v>
      </c>
      <c r="BM31" s="4">
        <v>1.1319999999999999</v>
      </c>
      <c r="BN31" s="4">
        <v>0</v>
      </c>
      <c r="BO31" s="4">
        <v>1.1319999999999999</v>
      </c>
      <c r="BP31" s="4">
        <v>2.1539999999999999</v>
      </c>
      <c r="BT31" s="4">
        <v>45.076999999999998</v>
      </c>
      <c r="BU31" s="4">
        <v>0.20358499999999999</v>
      </c>
      <c r="BV31" s="4">
        <v>-5</v>
      </c>
      <c r="BW31" s="4">
        <v>0.77155099999999999</v>
      </c>
      <c r="BX31" s="4">
        <v>4.975098</v>
      </c>
      <c r="BY31" s="4">
        <v>15.585321</v>
      </c>
      <c r="BZ31" s="4">
        <f t="shared" si="9"/>
        <v>1.3144208916</v>
      </c>
      <c r="CB31" s="4">
        <f t="shared" si="10"/>
        <v>10742.631803458218</v>
      </c>
      <c r="CC31" s="4">
        <f t="shared" si="11"/>
        <v>321.41269884591003</v>
      </c>
      <c r="CD31" s="4">
        <f t="shared" si="12"/>
        <v>4.2069627691919997</v>
      </c>
      <c r="CE31" s="4">
        <f t="shared" si="13"/>
        <v>8.0051217357239999</v>
      </c>
    </row>
    <row r="32" spans="1:83">
      <c r="A32" s="2">
        <v>42438</v>
      </c>
      <c r="B32" s="28">
        <v>0.66720423611111113</v>
      </c>
      <c r="C32" s="4">
        <v>13.557</v>
      </c>
      <c r="D32" s="4">
        <v>1.3934</v>
      </c>
      <c r="E32" s="4" t="s">
        <v>155</v>
      </c>
      <c r="F32" s="4">
        <v>13934.462320000001</v>
      </c>
      <c r="G32" s="4">
        <v>48</v>
      </c>
      <c r="H32" s="4">
        <v>-32</v>
      </c>
      <c r="I32" s="4">
        <v>443.4</v>
      </c>
      <c r="K32" s="4">
        <v>0.3</v>
      </c>
      <c r="L32" s="4">
        <v>0.87</v>
      </c>
      <c r="M32" s="4">
        <v>11.793900000000001</v>
      </c>
      <c r="N32" s="4">
        <v>1.2122999999999999</v>
      </c>
      <c r="O32" s="4">
        <v>41.747700000000002</v>
      </c>
      <c r="P32" s="4">
        <v>0</v>
      </c>
      <c r="Q32" s="4">
        <v>41.7</v>
      </c>
      <c r="R32" s="4">
        <v>33.467100000000002</v>
      </c>
      <c r="S32" s="4">
        <v>0</v>
      </c>
      <c r="T32" s="4">
        <v>33.5</v>
      </c>
      <c r="U32" s="4">
        <v>443.42079999999999</v>
      </c>
      <c r="X32" s="4">
        <v>0</v>
      </c>
      <c r="Y32" s="4">
        <v>0.26100000000000001</v>
      </c>
      <c r="Z32" s="4" t="s">
        <v>377</v>
      </c>
      <c r="AA32" s="4">
        <v>0</v>
      </c>
      <c r="AB32" s="4">
        <v>11.9</v>
      </c>
      <c r="AC32" s="4">
        <v>850</v>
      </c>
      <c r="AD32" s="4">
        <v>879</v>
      </c>
      <c r="AE32" s="4">
        <v>834</v>
      </c>
      <c r="AF32" s="4">
        <v>88</v>
      </c>
      <c r="AG32" s="4">
        <v>22.36</v>
      </c>
      <c r="AH32" s="4">
        <v>0.51</v>
      </c>
      <c r="AI32" s="4">
        <v>977</v>
      </c>
      <c r="AJ32" s="4">
        <v>-1</v>
      </c>
      <c r="AK32" s="4">
        <v>0</v>
      </c>
      <c r="AL32" s="4">
        <v>24</v>
      </c>
      <c r="AM32" s="4">
        <v>189</v>
      </c>
      <c r="AN32" s="4">
        <v>188</v>
      </c>
      <c r="AO32" s="4">
        <v>3.1</v>
      </c>
      <c r="AP32" s="4">
        <v>195</v>
      </c>
      <c r="AQ32" s="4" t="s">
        <v>155</v>
      </c>
      <c r="AR32" s="4">
        <v>1</v>
      </c>
      <c r="AS32" s="5">
        <v>0.87511574074074072</v>
      </c>
      <c r="AT32" s="4">
        <v>47.158670999999998</v>
      </c>
      <c r="AU32" s="4">
        <v>-88.485586999999995</v>
      </c>
      <c r="AV32" s="4">
        <v>310.3</v>
      </c>
      <c r="AW32" s="4">
        <v>27.7</v>
      </c>
      <c r="AX32" s="4">
        <v>12</v>
      </c>
      <c r="AY32" s="4">
        <v>9</v>
      </c>
      <c r="AZ32" s="4" t="s">
        <v>420</v>
      </c>
      <c r="BA32" s="4">
        <v>1.075</v>
      </c>
      <c r="BB32" s="4">
        <v>1.1000000000000001</v>
      </c>
      <c r="BC32" s="4">
        <v>1.675</v>
      </c>
      <c r="BD32" s="4">
        <v>14.063000000000001</v>
      </c>
      <c r="BE32" s="4">
        <v>14.05</v>
      </c>
      <c r="BF32" s="4">
        <v>1</v>
      </c>
      <c r="BG32" s="4">
        <v>14.946</v>
      </c>
      <c r="BH32" s="4">
        <v>2740.78</v>
      </c>
      <c r="BI32" s="4">
        <v>179.304</v>
      </c>
      <c r="BJ32" s="4">
        <v>1.016</v>
      </c>
      <c r="BK32" s="4">
        <v>0</v>
      </c>
      <c r="BL32" s="4">
        <v>1.016</v>
      </c>
      <c r="BM32" s="4">
        <v>0.81399999999999995</v>
      </c>
      <c r="BN32" s="4">
        <v>0</v>
      </c>
      <c r="BO32" s="4">
        <v>0.81399999999999995</v>
      </c>
      <c r="BP32" s="4">
        <v>3.4074</v>
      </c>
      <c r="BT32" s="4">
        <v>44.1</v>
      </c>
      <c r="BU32" s="4">
        <v>0.232325</v>
      </c>
      <c r="BV32" s="4">
        <v>-5</v>
      </c>
      <c r="BW32" s="4">
        <v>0.770347</v>
      </c>
      <c r="BX32" s="4">
        <v>5.6774420000000001</v>
      </c>
      <c r="BY32" s="4">
        <v>15.561009</v>
      </c>
      <c r="BZ32" s="4">
        <f t="shared" si="9"/>
        <v>1.4999801764</v>
      </c>
      <c r="CB32" s="4">
        <f t="shared" si="10"/>
        <v>11623.782755115721</v>
      </c>
      <c r="CC32" s="4">
        <f t="shared" si="11"/>
        <v>760.43708109489603</v>
      </c>
      <c r="CD32" s="4">
        <f t="shared" si="12"/>
        <v>3.4522140276359998</v>
      </c>
      <c r="CE32" s="4">
        <f t="shared" si="13"/>
        <v>14.450950955487601</v>
      </c>
    </row>
    <row r="33" spans="1:83">
      <c r="A33" s="2">
        <v>42438</v>
      </c>
      <c r="B33" s="28">
        <v>0.66721581018518517</v>
      </c>
      <c r="C33" s="4">
        <v>13.037000000000001</v>
      </c>
      <c r="D33" s="4">
        <v>2.5228999999999999</v>
      </c>
      <c r="E33" s="4" t="s">
        <v>155</v>
      </c>
      <c r="F33" s="4">
        <v>25228.923841</v>
      </c>
      <c r="G33" s="4">
        <v>47.9</v>
      </c>
      <c r="H33" s="4">
        <v>-32</v>
      </c>
      <c r="I33" s="4">
        <v>661.8</v>
      </c>
      <c r="K33" s="4">
        <v>0.28000000000000003</v>
      </c>
      <c r="L33" s="4">
        <v>0.86370000000000002</v>
      </c>
      <c r="M33" s="4">
        <v>11.2601</v>
      </c>
      <c r="N33" s="4">
        <v>2.1789999999999998</v>
      </c>
      <c r="O33" s="4">
        <v>41.360500000000002</v>
      </c>
      <c r="P33" s="4">
        <v>0</v>
      </c>
      <c r="Q33" s="4">
        <v>41.4</v>
      </c>
      <c r="R33" s="4">
        <v>33.156700000000001</v>
      </c>
      <c r="S33" s="4">
        <v>0</v>
      </c>
      <c r="T33" s="4">
        <v>33.200000000000003</v>
      </c>
      <c r="U33" s="4">
        <v>661.78660000000002</v>
      </c>
      <c r="X33" s="4">
        <v>0</v>
      </c>
      <c r="Y33" s="4">
        <v>0.24010000000000001</v>
      </c>
      <c r="Z33" s="4" t="s">
        <v>377</v>
      </c>
      <c r="AA33" s="4">
        <v>0</v>
      </c>
      <c r="AB33" s="4">
        <v>11.8</v>
      </c>
      <c r="AC33" s="4">
        <v>851</v>
      </c>
      <c r="AD33" s="4">
        <v>878</v>
      </c>
      <c r="AE33" s="4">
        <v>836</v>
      </c>
      <c r="AF33" s="4">
        <v>88</v>
      </c>
      <c r="AG33" s="4">
        <v>22.36</v>
      </c>
      <c r="AH33" s="4">
        <v>0.51</v>
      </c>
      <c r="AI33" s="4">
        <v>977</v>
      </c>
      <c r="AJ33" s="4">
        <v>-1</v>
      </c>
      <c r="AK33" s="4">
        <v>0</v>
      </c>
      <c r="AL33" s="4">
        <v>24</v>
      </c>
      <c r="AM33" s="4">
        <v>189</v>
      </c>
      <c r="AN33" s="4">
        <v>188</v>
      </c>
      <c r="AO33" s="4">
        <v>3.1</v>
      </c>
      <c r="AP33" s="4">
        <v>195</v>
      </c>
      <c r="AQ33" s="4" t="s">
        <v>155</v>
      </c>
      <c r="AR33" s="4">
        <v>1</v>
      </c>
      <c r="AS33" s="5">
        <v>0.87512731481481476</v>
      </c>
      <c r="AT33" s="4">
        <v>47.158633999999999</v>
      </c>
      <c r="AU33" s="4">
        <v>-88.485451999999995</v>
      </c>
      <c r="AV33" s="4">
        <v>310.2</v>
      </c>
      <c r="AW33" s="4">
        <v>25.9</v>
      </c>
      <c r="AX33" s="4">
        <v>12</v>
      </c>
      <c r="AY33" s="4">
        <v>9</v>
      </c>
      <c r="AZ33" s="4" t="s">
        <v>420</v>
      </c>
      <c r="BA33" s="4">
        <v>0.96493499999999999</v>
      </c>
      <c r="BB33" s="4">
        <v>1.1000000000000001</v>
      </c>
      <c r="BC33" s="4">
        <v>1.564935</v>
      </c>
      <c r="BD33" s="4">
        <v>14.063000000000001</v>
      </c>
      <c r="BE33" s="4">
        <v>13.37</v>
      </c>
      <c r="BF33" s="4">
        <v>0.95</v>
      </c>
      <c r="BG33" s="4">
        <v>15.781000000000001</v>
      </c>
      <c r="BH33" s="4">
        <v>2528.317</v>
      </c>
      <c r="BI33" s="4">
        <v>311.40600000000001</v>
      </c>
      <c r="BJ33" s="4">
        <v>0.97299999999999998</v>
      </c>
      <c r="BK33" s="4">
        <v>0</v>
      </c>
      <c r="BL33" s="4">
        <v>0.97299999999999998</v>
      </c>
      <c r="BM33" s="4">
        <v>0.78</v>
      </c>
      <c r="BN33" s="4">
        <v>0</v>
      </c>
      <c r="BO33" s="4">
        <v>0.78</v>
      </c>
      <c r="BP33" s="4">
        <v>4.9135999999999997</v>
      </c>
      <c r="BT33" s="4">
        <v>39.206000000000003</v>
      </c>
      <c r="BU33" s="4">
        <v>0.25497999999999998</v>
      </c>
      <c r="BV33" s="4">
        <v>-5</v>
      </c>
      <c r="BW33" s="4">
        <v>0.76900000000000002</v>
      </c>
      <c r="BX33" s="4">
        <v>6.2310739999999996</v>
      </c>
      <c r="BY33" s="4">
        <v>15.533799999999999</v>
      </c>
      <c r="BZ33" s="4">
        <f t="shared" si="9"/>
        <v>1.6462497507999998</v>
      </c>
      <c r="CB33" s="4">
        <f t="shared" si="10"/>
        <v>11768.335350876125</v>
      </c>
      <c r="CC33" s="4">
        <f t="shared" si="11"/>
        <v>1449.4741910428679</v>
      </c>
      <c r="CD33" s="4">
        <f t="shared" si="12"/>
        <v>3.6305975768399996</v>
      </c>
      <c r="CE33" s="4">
        <f t="shared" si="13"/>
        <v>22.870902889180798</v>
      </c>
    </row>
    <row r="34" spans="1:83">
      <c r="A34" s="2">
        <v>42438</v>
      </c>
      <c r="B34" s="28">
        <v>0.6672273842592592</v>
      </c>
      <c r="C34" s="4">
        <v>12.752000000000001</v>
      </c>
      <c r="D34" s="4">
        <v>2.8515000000000001</v>
      </c>
      <c r="E34" s="4" t="s">
        <v>155</v>
      </c>
      <c r="F34" s="4">
        <v>28515.347682</v>
      </c>
      <c r="G34" s="4">
        <v>46.3</v>
      </c>
      <c r="H34" s="4">
        <v>-32</v>
      </c>
      <c r="I34" s="4">
        <v>854.1</v>
      </c>
      <c r="K34" s="4">
        <v>0.2</v>
      </c>
      <c r="L34" s="4">
        <v>0.86280000000000001</v>
      </c>
      <c r="M34" s="4">
        <v>11.001799999999999</v>
      </c>
      <c r="N34" s="4">
        <v>2.4601999999999999</v>
      </c>
      <c r="O34" s="4">
        <v>39.945700000000002</v>
      </c>
      <c r="P34" s="4">
        <v>0</v>
      </c>
      <c r="Q34" s="4">
        <v>39.9</v>
      </c>
      <c r="R34" s="4">
        <v>32.022500000000001</v>
      </c>
      <c r="S34" s="4">
        <v>0</v>
      </c>
      <c r="T34" s="4">
        <v>32</v>
      </c>
      <c r="U34" s="4">
        <v>854.06949999999995</v>
      </c>
      <c r="X34" s="4">
        <v>0</v>
      </c>
      <c r="Y34" s="4">
        <v>0.1726</v>
      </c>
      <c r="Z34" s="4" t="s">
        <v>377</v>
      </c>
      <c r="AA34" s="4">
        <v>0</v>
      </c>
      <c r="AB34" s="4">
        <v>11.9</v>
      </c>
      <c r="AC34" s="4">
        <v>850</v>
      </c>
      <c r="AD34" s="4">
        <v>878</v>
      </c>
      <c r="AE34" s="4">
        <v>836</v>
      </c>
      <c r="AF34" s="4">
        <v>88</v>
      </c>
      <c r="AG34" s="4">
        <v>22.36</v>
      </c>
      <c r="AH34" s="4">
        <v>0.51</v>
      </c>
      <c r="AI34" s="4">
        <v>977</v>
      </c>
      <c r="AJ34" s="4">
        <v>-1</v>
      </c>
      <c r="AK34" s="4">
        <v>0</v>
      </c>
      <c r="AL34" s="4">
        <v>24</v>
      </c>
      <c r="AM34" s="4">
        <v>189</v>
      </c>
      <c r="AN34" s="4">
        <v>188.6</v>
      </c>
      <c r="AO34" s="4">
        <v>3.1</v>
      </c>
      <c r="AP34" s="4">
        <v>195</v>
      </c>
      <c r="AQ34" s="4" t="s">
        <v>155</v>
      </c>
      <c r="AR34" s="4">
        <v>1</v>
      </c>
      <c r="AS34" s="5">
        <v>0.87513888888888891</v>
      </c>
      <c r="AT34" s="4">
        <v>47.158603999999997</v>
      </c>
      <c r="AU34" s="4">
        <v>-88.485315</v>
      </c>
      <c r="AV34" s="4">
        <v>310.2</v>
      </c>
      <c r="AW34" s="4">
        <v>24.8</v>
      </c>
      <c r="AX34" s="4">
        <v>12</v>
      </c>
      <c r="AY34" s="4">
        <v>9</v>
      </c>
      <c r="AZ34" s="4" t="s">
        <v>420</v>
      </c>
      <c r="BA34" s="4">
        <v>1</v>
      </c>
      <c r="BB34" s="4">
        <v>1.22993</v>
      </c>
      <c r="BC34" s="4">
        <v>1.664965</v>
      </c>
      <c r="BD34" s="4">
        <v>14.063000000000001</v>
      </c>
      <c r="BE34" s="4">
        <v>13.27</v>
      </c>
      <c r="BF34" s="4">
        <v>0.94</v>
      </c>
      <c r="BG34" s="4">
        <v>15.907</v>
      </c>
      <c r="BH34" s="4">
        <v>2462.6080000000002</v>
      </c>
      <c r="BI34" s="4">
        <v>350.49200000000002</v>
      </c>
      <c r="BJ34" s="4">
        <v>0.93600000000000005</v>
      </c>
      <c r="BK34" s="4">
        <v>0</v>
      </c>
      <c r="BL34" s="4">
        <v>0.93600000000000005</v>
      </c>
      <c r="BM34" s="4">
        <v>0.751</v>
      </c>
      <c r="BN34" s="4">
        <v>0</v>
      </c>
      <c r="BO34" s="4">
        <v>0.751</v>
      </c>
      <c r="BP34" s="4">
        <v>6.3215000000000003</v>
      </c>
      <c r="BT34" s="4">
        <v>28.082999999999998</v>
      </c>
      <c r="BU34" s="4">
        <v>0.231123</v>
      </c>
      <c r="BV34" s="4">
        <v>-5</v>
      </c>
      <c r="BW34" s="4">
        <v>0.77010199999999995</v>
      </c>
      <c r="BX34" s="4">
        <v>5.6480689999999996</v>
      </c>
      <c r="BY34" s="4">
        <v>15.55606</v>
      </c>
      <c r="BZ34" s="4">
        <f t="shared" si="9"/>
        <v>1.4922198297999998</v>
      </c>
      <c r="CB34" s="4">
        <f t="shared" si="10"/>
        <v>10390.007988252144</v>
      </c>
      <c r="CC34" s="4">
        <f t="shared" si="11"/>
        <v>1478.763440961156</v>
      </c>
      <c r="CD34" s="4">
        <f t="shared" si="12"/>
        <v>3.1685497647930001</v>
      </c>
      <c r="CE34" s="4">
        <f t="shared" si="13"/>
        <v>26.671088333074497</v>
      </c>
    </row>
    <row r="35" spans="1:83">
      <c r="A35" s="2">
        <v>42438</v>
      </c>
      <c r="B35" s="28">
        <v>0.66723895833333335</v>
      </c>
      <c r="C35" s="4">
        <v>12.739000000000001</v>
      </c>
      <c r="D35" s="4">
        <v>2.9216000000000002</v>
      </c>
      <c r="E35" s="4" t="s">
        <v>155</v>
      </c>
      <c r="F35" s="4">
        <v>29216.268412000001</v>
      </c>
      <c r="G35" s="4">
        <v>46.9</v>
      </c>
      <c r="H35" s="4">
        <v>-32</v>
      </c>
      <c r="I35" s="4">
        <v>1031.4000000000001</v>
      </c>
      <c r="K35" s="4">
        <v>0.2</v>
      </c>
      <c r="L35" s="4">
        <v>0.86199999999999999</v>
      </c>
      <c r="M35" s="4">
        <v>10.981299999999999</v>
      </c>
      <c r="N35" s="4">
        <v>2.5186000000000002</v>
      </c>
      <c r="O35" s="4">
        <v>40.401000000000003</v>
      </c>
      <c r="P35" s="4">
        <v>0</v>
      </c>
      <c r="Q35" s="4">
        <v>40.4</v>
      </c>
      <c r="R35" s="4">
        <v>32.387500000000003</v>
      </c>
      <c r="S35" s="4">
        <v>0</v>
      </c>
      <c r="T35" s="4">
        <v>32.4</v>
      </c>
      <c r="U35" s="4">
        <v>1031.413</v>
      </c>
      <c r="X35" s="4">
        <v>0</v>
      </c>
      <c r="Y35" s="4">
        <v>0.1724</v>
      </c>
      <c r="Z35" s="4" t="s">
        <v>377</v>
      </c>
      <c r="AA35" s="4">
        <v>0</v>
      </c>
      <c r="AB35" s="4">
        <v>11.8</v>
      </c>
      <c r="AC35" s="4">
        <v>851</v>
      </c>
      <c r="AD35" s="4">
        <v>878</v>
      </c>
      <c r="AE35" s="4">
        <v>836</v>
      </c>
      <c r="AF35" s="4">
        <v>88</v>
      </c>
      <c r="AG35" s="4">
        <v>22.36</v>
      </c>
      <c r="AH35" s="4">
        <v>0.51</v>
      </c>
      <c r="AI35" s="4">
        <v>977</v>
      </c>
      <c r="AJ35" s="4">
        <v>-1</v>
      </c>
      <c r="AK35" s="4">
        <v>0</v>
      </c>
      <c r="AL35" s="4">
        <v>24</v>
      </c>
      <c r="AM35" s="4">
        <v>189</v>
      </c>
      <c r="AN35" s="4">
        <v>188.4</v>
      </c>
      <c r="AO35" s="4">
        <v>3</v>
      </c>
      <c r="AP35" s="4">
        <v>195</v>
      </c>
      <c r="AQ35" s="4" t="s">
        <v>155</v>
      </c>
      <c r="AR35" s="4">
        <v>1</v>
      </c>
      <c r="AS35" s="5">
        <v>0.87515046296296306</v>
      </c>
      <c r="AT35" s="4">
        <v>47.158574000000002</v>
      </c>
      <c r="AU35" s="4">
        <v>-88.485180999999997</v>
      </c>
      <c r="AV35" s="4">
        <v>310.3</v>
      </c>
      <c r="AW35" s="4">
        <v>24.1</v>
      </c>
      <c r="AX35" s="4">
        <v>12</v>
      </c>
      <c r="AY35" s="4">
        <v>9</v>
      </c>
      <c r="AZ35" s="4" t="s">
        <v>420</v>
      </c>
      <c r="BA35" s="4">
        <v>1.1299999999999999</v>
      </c>
      <c r="BB35" s="4">
        <v>1.56</v>
      </c>
      <c r="BC35" s="4">
        <v>1.96</v>
      </c>
      <c r="BD35" s="4">
        <v>14.063000000000001</v>
      </c>
      <c r="BE35" s="4">
        <v>13.2</v>
      </c>
      <c r="BF35" s="4">
        <v>0.94</v>
      </c>
      <c r="BG35" s="4">
        <v>16.004000000000001</v>
      </c>
      <c r="BH35" s="4">
        <v>2447.9389999999999</v>
      </c>
      <c r="BI35" s="4">
        <v>357.33800000000002</v>
      </c>
      <c r="BJ35" s="4">
        <v>0.94299999999999995</v>
      </c>
      <c r="BK35" s="4">
        <v>0</v>
      </c>
      <c r="BL35" s="4">
        <v>0.94299999999999995</v>
      </c>
      <c r="BM35" s="4">
        <v>0.75600000000000001</v>
      </c>
      <c r="BN35" s="4">
        <v>0</v>
      </c>
      <c r="BO35" s="4">
        <v>0.75600000000000001</v>
      </c>
      <c r="BP35" s="4">
        <v>7.6029</v>
      </c>
      <c r="BT35" s="4">
        <v>27.945</v>
      </c>
      <c r="BU35" s="4">
        <v>0.237734</v>
      </c>
      <c r="BV35" s="4">
        <v>-5</v>
      </c>
      <c r="BW35" s="4">
        <v>0.769347</v>
      </c>
      <c r="BX35" s="4">
        <v>5.8096249999999996</v>
      </c>
      <c r="BY35" s="4">
        <v>15.540808999999999</v>
      </c>
      <c r="BZ35" s="4">
        <f t="shared" si="9"/>
        <v>1.5349029249999999</v>
      </c>
      <c r="CB35" s="4">
        <f t="shared" si="10"/>
        <v>10623.540886817624</v>
      </c>
      <c r="CC35" s="4">
        <f t="shared" si="11"/>
        <v>1550.7718343527499</v>
      </c>
      <c r="CD35" s="4">
        <f t="shared" si="12"/>
        <v>3.2808811455</v>
      </c>
      <c r="CE35" s="4">
        <f t="shared" si="13"/>
        <v>32.994988440637492</v>
      </c>
    </row>
    <row r="36" spans="1:83">
      <c r="A36" s="2">
        <v>42438</v>
      </c>
      <c r="B36" s="28">
        <v>0.6672505324074075</v>
      </c>
      <c r="C36" s="4">
        <v>12.952</v>
      </c>
      <c r="D36" s="4">
        <v>2.1736</v>
      </c>
      <c r="E36" s="4" t="s">
        <v>155</v>
      </c>
      <c r="F36" s="4">
        <v>21736.396997</v>
      </c>
      <c r="G36" s="4">
        <v>48.8</v>
      </c>
      <c r="H36" s="4">
        <v>-32</v>
      </c>
      <c r="I36" s="4">
        <v>922.9</v>
      </c>
      <c r="K36" s="4">
        <v>0.2</v>
      </c>
      <c r="L36" s="4">
        <v>0.86719999999999997</v>
      </c>
      <c r="M36" s="4">
        <v>11.2323</v>
      </c>
      <c r="N36" s="4">
        <v>1.885</v>
      </c>
      <c r="O36" s="4">
        <v>42.330100000000002</v>
      </c>
      <c r="P36" s="4">
        <v>0</v>
      </c>
      <c r="Q36" s="4">
        <v>42.3</v>
      </c>
      <c r="R36" s="4">
        <v>33.933900000000001</v>
      </c>
      <c r="S36" s="4">
        <v>0</v>
      </c>
      <c r="T36" s="4">
        <v>33.9</v>
      </c>
      <c r="U36" s="4">
        <v>922.88829999999996</v>
      </c>
      <c r="X36" s="4">
        <v>0</v>
      </c>
      <c r="Y36" s="4">
        <v>0.1734</v>
      </c>
      <c r="Z36" s="4" t="s">
        <v>377</v>
      </c>
      <c r="AA36" s="4">
        <v>0</v>
      </c>
      <c r="AB36" s="4">
        <v>11.9</v>
      </c>
      <c r="AC36" s="4">
        <v>850</v>
      </c>
      <c r="AD36" s="4">
        <v>877</v>
      </c>
      <c r="AE36" s="4">
        <v>836</v>
      </c>
      <c r="AF36" s="4">
        <v>88</v>
      </c>
      <c r="AG36" s="4">
        <v>22.36</v>
      </c>
      <c r="AH36" s="4">
        <v>0.51</v>
      </c>
      <c r="AI36" s="4">
        <v>977</v>
      </c>
      <c r="AJ36" s="4">
        <v>-1</v>
      </c>
      <c r="AK36" s="4">
        <v>0</v>
      </c>
      <c r="AL36" s="4">
        <v>24</v>
      </c>
      <c r="AM36" s="4">
        <v>189</v>
      </c>
      <c r="AN36" s="4">
        <v>188.6</v>
      </c>
      <c r="AO36" s="4">
        <v>3.1</v>
      </c>
      <c r="AP36" s="4">
        <v>195</v>
      </c>
      <c r="AQ36" s="4" t="s">
        <v>155</v>
      </c>
      <c r="AR36" s="4">
        <v>1</v>
      </c>
      <c r="AS36" s="5">
        <v>0.87516203703703699</v>
      </c>
      <c r="AT36" s="4">
        <v>47.158552999999998</v>
      </c>
      <c r="AU36" s="4">
        <v>-88.485045999999997</v>
      </c>
      <c r="AV36" s="4">
        <v>310.10000000000002</v>
      </c>
      <c r="AW36" s="4">
        <v>23.6</v>
      </c>
      <c r="AX36" s="4">
        <v>12</v>
      </c>
      <c r="AY36" s="4">
        <v>9</v>
      </c>
      <c r="AZ36" s="4" t="s">
        <v>420</v>
      </c>
      <c r="BA36" s="4">
        <v>1.33</v>
      </c>
      <c r="BB36" s="4">
        <v>1.895</v>
      </c>
      <c r="BC36" s="4">
        <v>2.2949999999999999</v>
      </c>
      <c r="BD36" s="4">
        <v>14.063000000000001</v>
      </c>
      <c r="BE36" s="4">
        <v>13.75</v>
      </c>
      <c r="BF36" s="4">
        <v>0.98</v>
      </c>
      <c r="BG36" s="4">
        <v>15.313000000000001</v>
      </c>
      <c r="BH36" s="4">
        <v>2578.7130000000002</v>
      </c>
      <c r="BI36" s="4">
        <v>275.43700000000001</v>
      </c>
      <c r="BJ36" s="4">
        <v>1.018</v>
      </c>
      <c r="BK36" s="4">
        <v>0</v>
      </c>
      <c r="BL36" s="4">
        <v>1.018</v>
      </c>
      <c r="BM36" s="4">
        <v>0.81599999999999995</v>
      </c>
      <c r="BN36" s="4">
        <v>0</v>
      </c>
      <c r="BO36" s="4">
        <v>0.81599999999999995</v>
      </c>
      <c r="BP36" s="4">
        <v>7.0061999999999998</v>
      </c>
      <c r="BT36" s="4">
        <v>28.952999999999999</v>
      </c>
      <c r="BU36" s="4">
        <v>0.24859200000000001</v>
      </c>
      <c r="BV36" s="4">
        <v>-5</v>
      </c>
      <c r="BW36" s="4">
        <v>0.76855099999999998</v>
      </c>
      <c r="BX36" s="4">
        <v>6.074967</v>
      </c>
      <c r="BY36" s="4">
        <v>15.52473</v>
      </c>
      <c r="BZ36" s="4">
        <f t="shared" si="9"/>
        <v>1.6050062813999999</v>
      </c>
      <c r="CB36" s="4">
        <f t="shared" si="10"/>
        <v>11702.200493970839</v>
      </c>
      <c r="CC36" s="4">
        <f t="shared" si="11"/>
        <v>1249.9332021275129</v>
      </c>
      <c r="CD36" s="4">
        <f t="shared" si="12"/>
        <v>3.703008284784</v>
      </c>
      <c r="CE36" s="4">
        <f t="shared" si="13"/>
        <v>31.794138045163798</v>
      </c>
    </row>
    <row r="37" spans="1:83">
      <c r="A37" s="2">
        <v>42438</v>
      </c>
      <c r="B37" s="28">
        <v>0.66726210648148143</v>
      </c>
      <c r="C37" s="4">
        <v>13.358000000000001</v>
      </c>
      <c r="D37" s="4">
        <v>1.0871</v>
      </c>
      <c r="E37" s="4" t="s">
        <v>155</v>
      </c>
      <c r="F37" s="4">
        <v>10870.800667</v>
      </c>
      <c r="G37" s="4">
        <v>41.8</v>
      </c>
      <c r="H37" s="4">
        <v>-32</v>
      </c>
      <c r="I37" s="4">
        <v>462.9</v>
      </c>
      <c r="K37" s="4">
        <v>0.2</v>
      </c>
      <c r="L37" s="4">
        <v>0.87419999999999998</v>
      </c>
      <c r="M37" s="4">
        <v>11.677899999999999</v>
      </c>
      <c r="N37" s="4">
        <v>0.95030000000000003</v>
      </c>
      <c r="O37" s="4">
        <v>36.525300000000001</v>
      </c>
      <c r="P37" s="4">
        <v>0</v>
      </c>
      <c r="Q37" s="4">
        <v>36.5</v>
      </c>
      <c r="R37" s="4">
        <v>29.2805</v>
      </c>
      <c r="S37" s="4">
        <v>0</v>
      </c>
      <c r="T37" s="4">
        <v>29.3</v>
      </c>
      <c r="U37" s="4">
        <v>462.89190000000002</v>
      </c>
      <c r="X37" s="4">
        <v>0</v>
      </c>
      <c r="Y37" s="4">
        <v>0.17480000000000001</v>
      </c>
      <c r="Z37" s="4" t="s">
        <v>377</v>
      </c>
      <c r="AA37" s="4">
        <v>0</v>
      </c>
      <c r="AB37" s="4">
        <v>11.8</v>
      </c>
      <c r="AC37" s="4">
        <v>847</v>
      </c>
      <c r="AD37" s="4">
        <v>875</v>
      </c>
      <c r="AE37" s="4">
        <v>835</v>
      </c>
      <c r="AF37" s="4">
        <v>88</v>
      </c>
      <c r="AG37" s="4">
        <v>22.36</v>
      </c>
      <c r="AH37" s="4">
        <v>0.51</v>
      </c>
      <c r="AI37" s="4">
        <v>977</v>
      </c>
      <c r="AJ37" s="4">
        <v>-1</v>
      </c>
      <c r="AK37" s="4">
        <v>0</v>
      </c>
      <c r="AL37" s="4">
        <v>24</v>
      </c>
      <c r="AM37" s="4">
        <v>189</v>
      </c>
      <c r="AN37" s="4">
        <v>189</v>
      </c>
      <c r="AO37" s="4">
        <v>3.2</v>
      </c>
      <c r="AP37" s="4">
        <v>195</v>
      </c>
      <c r="AQ37" s="4" t="s">
        <v>155</v>
      </c>
      <c r="AR37" s="4">
        <v>1</v>
      </c>
      <c r="AS37" s="5">
        <v>0.87517361111111114</v>
      </c>
      <c r="AT37" s="4">
        <v>47.158543999999999</v>
      </c>
      <c r="AU37" s="4">
        <v>-88.484908000000004</v>
      </c>
      <c r="AV37" s="4">
        <v>309.89999999999998</v>
      </c>
      <c r="AW37" s="4">
        <v>23.3</v>
      </c>
      <c r="AX37" s="4">
        <v>12</v>
      </c>
      <c r="AY37" s="4">
        <v>9</v>
      </c>
      <c r="AZ37" s="4" t="s">
        <v>420</v>
      </c>
      <c r="BA37" s="4">
        <v>1.4650000000000001</v>
      </c>
      <c r="BB37" s="4">
        <v>2.13</v>
      </c>
      <c r="BC37" s="4">
        <v>2.66</v>
      </c>
      <c r="BD37" s="4">
        <v>14.063000000000001</v>
      </c>
      <c r="BE37" s="4">
        <v>14.54</v>
      </c>
      <c r="BF37" s="4">
        <v>1.03</v>
      </c>
      <c r="BG37" s="4">
        <v>14.391</v>
      </c>
      <c r="BH37" s="4">
        <v>2794.5929999999998</v>
      </c>
      <c r="BI37" s="4">
        <v>144.744</v>
      </c>
      <c r="BJ37" s="4">
        <v>0.91500000000000004</v>
      </c>
      <c r="BK37" s="4">
        <v>0</v>
      </c>
      <c r="BL37" s="4">
        <v>0.91500000000000004</v>
      </c>
      <c r="BM37" s="4">
        <v>0.73399999999999999</v>
      </c>
      <c r="BN37" s="4">
        <v>0</v>
      </c>
      <c r="BO37" s="4">
        <v>0.73399999999999999</v>
      </c>
      <c r="BP37" s="4">
        <v>3.6629999999999998</v>
      </c>
      <c r="BT37" s="4">
        <v>30.422000000000001</v>
      </c>
      <c r="BU37" s="4">
        <v>0.21689900000000001</v>
      </c>
      <c r="BV37" s="4">
        <v>-5</v>
      </c>
      <c r="BW37" s="4">
        <v>0.76844900000000005</v>
      </c>
      <c r="BX37" s="4">
        <v>5.3004699999999998</v>
      </c>
      <c r="BY37" s="4">
        <v>15.52267</v>
      </c>
      <c r="BZ37" s="4">
        <f t="shared" si="9"/>
        <v>1.4003841739999998</v>
      </c>
      <c r="CB37" s="4">
        <f t="shared" si="10"/>
        <v>11065.05429995637</v>
      </c>
      <c r="CC37" s="4">
        <f t="shared" si="11"/>
        <v>573.10678857096002</v>
      </c>
      <c r="CD37" s="4">
        <f t="shared" si="12"/>
        <v>2.9062371000599998</v>
      </c>
      <c r="CE37" s="4">
        <f t="shared" si="13"/>
        <v>14.50346934267</v>
      </c>
    </row>
    <row r="38" spans="1:83">
      <c r="A38" s="2">
        <v>42438</v>
      </c>
      <c r="B38" s="28">
        <v>0.66727368055555558</v>
      </c>
      <c r="C38" s="4">
        <v>13.648999999999999</v>
      </c>
      <c r="D38" s="4">
        <v>0.32450000000000001</v>
      </c>
      <c r="E38" s="4" t="s">
        <v>155</v>
      </c>
      <c r="F38" s="4">
        <v>3245.4098359999998</v>
      </c>
      <c r="G38" s="4">
        <v>51.1</v>
      </c>
      <c r="H38" s="4">
        <v>43.1</v>
      </c>
      <c r="I38" s="4">
        <v>235.9</v>
      </c>
      <c r="K38" s="4">
        <v>0.2</v>
      </c>
      <c r="L38" s="4">
        <v>0.87890000000000001</v>
      </c>
      <c r="M38" s="4">
        <v>11.995900000000001</v>
      </c>
      <c r="N38" s="4">
        <v>0.28520000000000001</v>
      </c>
      <c r="O38" s="4">
        <v>44.9343</v>
      </c>
      <c r="P38" s="4">
        <v>37.871899999999997</v>
      </c>
      <c r="Q38" s="4">
        <v>82.8</v>
      </c>
      <c r="R38" s="4">
        <v>36.021599999999999</v>
      </c>
      <c r="S38" s="4">
        <v>30.36</v>
      </c>
      <c r="T38" s="4">
        <v>66.400000000000006</v>
      </c>
      <c r="U38" s="4">
        <v>235.92789999999999</v>
      </c>
      <c r="X38" s="4">
        <v>0</v>
      </c>
      <c r="Y38" s="4">
        <v>0.17580000000000001</v>
      </c>
      <c r="Z38" s="4" t="s">
        <v>377</v>
      </c>
      <c r="AA38" s="4">
        <v>0</v>
      </c>
      <c r="AB38" s="4">
        <v>11.9</v>
      </c>
      <c r="AC38" s="4">
        <v>845</v>
      </c>
      <c r="AD38" s="4">
        <v>872</v>
      </c>
      <c r="AE38" s="4">
        <v>833</v>
      </c>
      <c r="AF38" s="4">
        <v>88</v>
      </c>
      <c r="AG38" s="4">
        <v>22.36</v>
      </c>
      <c r="AH38" s="4">
        <v>0.51</v>
      </c>
      <c r="AI38" s="4">
        <v>977</v>
      </c>
      <c r="AJ38" s="4">
        <v>-1</v>
      </c>
      <c r="AK38" s="4">
        <v>0</v>
      </c>
      <c r="AL38" s="4">
        <v>24</v>
      </c>
      <c r="AM38" s="4">
        <v>189</v>
      </c>
      <c r="AN38" s="4">
        <v>189</v>
      </c>
      <c r="AO38" s="4">
        <v>3.2</v>
      </c>
      <c r="AP38" s="4">
        <v>195</v>
      </c>
      <c r="AQ38" s="4" t="s">
        <v>155</v>
      </c>
      <c r="AR38" s="4">
        <v>1</v>
      </c>
      <c r="AS38" s="5">
        <v>0.87518518518518518</v>
      </c>
      <c r="AT38" s="4">
        <v>47.158537000000003</v>
      </c>
      <c r="AU38" s="4">
        <v>-88.484774000000002</v>
      </c>
      <c r="AV38" s="4">
        <v>309.60000000000002</v>
      </c>
      <c r="AW38" s="4">
        <v>22.9</v>
      </c>
      <c r="AX38" s="4">
        <v>12</v>
      </c>
      <c r="AY38" s="4">
        <v>9</v>
      </c>
      <c r="AZ38" s="4" t="s">
        <v>420</v>
      </c>
      <c r="BA38" s="4">
        <v>1.5</v>
      </c>
      <c r="BB38" s="4">
        <v>2.2000000000000002</v>
      </c>
      <c r="BC38" s="4">
        <v>2.8</v>
      </c>
      <c r="BD38" s="4">
        <v>14.063000000000001</v>
      </c>
      <c r="BE38" s="4">
        <v>15.13</v>
      </c>
      <c r="BF38" s="4">
        <v>1.08</v>
      </c>
      <c r="BG38" s="4">
        <v>13.781000000000001</v>
      </c>
      <c r="BH38" s="4">
        <v>2957.2730000000001</v>
      </c>
      <c r="BI38" s="4">
        <v>44.753999999999998</v>
      </c>
      <c r="BJ38" s="4">
        <v>1.1599999999999999</v>
      </c>
      <c r="BK38" s="4">
        <v>0.97799999999999998</v>
      </c>
      <c r="BL38" s="4">
        <v>2.1379999999999999</v>
      </c>
      <c r="BM38" s="4">
        <v>0.93</v>
      </c>
      <c r="BN38" s="4">
        <v>0.78400000000000003</v>
      </c>
      <c r="BO38" s="4">
        <v>1.714</v>
      </c>
      <c r="BP38" s="4">
        <v>1.9232</v>
      </c>
      <c r="BT38" s="4">
        <v>31.507999999999999</v>
      </c>
      <c r="BU38" s="4">
        <v>0.18518399999999999</v>
      </c>
      <c r="BV38" s="4">
        <v>-5</v>
      </c>
      <c r="BW38" s="4">
        <v>0.76744900000000005</v>
      </c>
      <c r="BX38" s="4">
        <v>4.5254339999999997</v>
      </c>
      <c r="BY38" s="4">
        <v>15.502470000000001</v>
      </c>
      <c r="BZ38" s="4">
        <f t="shared" si="9"/>
        <v>1.1956196628</v>
      </c>
      <c r="CB38" s="4">
        <f t="shared" si="10"/>
        <v>9997.0590047670539</v>
      </c>
      <c r="CC38" s="4">
        <f t="shared" si="11"/>
        <v>151.29086110729199</v>
      </c>
      <c r="CD38" s="4">
        <f t="shared" si="12"/>
        <v>5.7941756253719996</v>
      </c>
      <c r="CE38" s="4">
        <f t="shared" si="13"/>
        <v>6.5013760575935997</v>
      </c>
    </row>
    <row r="39" spans="1:83">
      <c r="A39" s="2">
        <v>42438</v>
      </c>
      <c r="B39" s="28">
        <v>0.66728525462962962</v>
      </c>
      <c r="C39" s="4">
        <v>14.177</v>
      </c>
      <c r="D39" s="4">
        <v>0.31359999999999999</v>
      </c>
      <c r="E39" s="4" t="s">
        <v>155</v>
      </c>
      <c r="F39" s="4">
        <v>3135.7583129999998</v>
      </c>
      <c r="G39" s="4">
        <v>111</v>
      </c>
      <c r="H39" s="4">
        <v>35.6</v>
      </c>
      <c r="I39" s="4">
        <v>316.7</v>
      </c>
      <c r="K39" s="4">
        <v>0.3</v>
      </c>
      <c r="L39" s="4">
        <v>0.87480000000000002</v>
      </c>
      <c r="M39" s="4">
        <v>12.4024</v>
      </c>
      <c r="N39" s="4">
        <v>0.27429999999999999</v>
      </c>
      <c r="O39" s="4">
        <v>97.116399999999999</v>
      </c>
      <c r="P39" s="4">
        <v>31.1433</v>
      </c>
      <c r="Q39" s="4">
        <v>128.30000000000001</v>
      </c>
      <c r="R39" s="4">
        <v>77.853399999999993</v>
      </c>
      <c r="S39" s="4">
        <v>24.966100000000001</v>
      </c>
      <c r="T39" s="4">
        <v>102.8</v>
      </c>
      <c r="U39" s="4">
        <v>316.71660000000003</v>
      </c>
      <c r="X39" s="4">
        <v>0</v>
      </c>
      <c r="Y39" s="4">
        <v>0.26240000000000002</v>
      </c>
      <c r="Z39" s="4" t="s">
        <v>377</v>
      </c>
      <c r="AA39" s="4">
        <v>0</v>
      </c>
      <c r="AB39" s="4">
        <v>11.9</v>
      </c>
      <c r="AC39" s="4">
        <v>846</v>
      </c>
      <c r="AD39" s="4">
        <v>872</v>
      </c>
      <c r="AE39" s="4">
        <v>833</v>
      </c>
      <c r="AF39" s="4">
        <v>88</v>
      </c>
      <c r="AG39" s="4">
        <v>22.36</v>
      </c>
      <c r="AH39" s="4">
        <v>0.51</v>
      </c>
      <c r="AI39" s="4">
        <v>977</v>
      </c>
      <c r="AJ39" s="4">
        <v>-1</v>
      </c>
      <c r="AK39" s="4">
        <v>0</v>
      </c>
      <c r="AL39" s="4">
        <v>24</v>
      </c>
      <c r="AM39" s="4">
        <v>189</v>
      </c>
      <c r="AN39" s="4">
        <v>189</v>
      </c>
      <c r="AO39" s="4">
        <v>3.1</v>
      </c>
      <c r="AP39" s="4">
        <v>195</v>
      </c>
      <c r="AQ39" s="4" t="s">
        <v>155</v>
      </c>
      <c r="AR39" s="4">
        <v>1</v>
      </c>
      <c r="AS39" s="5">
        <v>0.87519675925925933</v>
      </c>
      <c r="AT39" s="4">
        <v>47.158543000000002</v>
      </c>
      <c r="AU39" s="4">
        <v>-88.484648000000007</v>
      </c>
      <c r="AV39" s="4">
        <v>309.3</v>
      </c>
      <c r="AW39" s="4">
        <v>21.9</v>
      </c>
      <c r="AX39" s="4">
        <v>12</v>
      </c>
      <c r="AY39" s="4">
        <v>9</v>
      </c>
      <c r="AZ39" s="4" t="s">
        <v>420</v>
      </c>
      <c r="BA39" s="4">
        <v>1.63</v>
      </c>
      <c r="BB39" s="4">
        <v>1.42</v>
      </c>
      <c r="BC39" s="4">
        <v>2.8650000000000002</v>
      </c>
      <c r="BD39" s="4">
        <v>14.063000000000001</v>
      </c>
      <c r="BE39" s="4">
        <v>14.62</v>
      </c>
      <c r="BF39" s="4">
        <v>1.04</v>
      </c>
      <c r="BG39" s="4">
        <v>14.31</v>
      </c>
      <c r="BH39" s="4">
        <v>2960.0639999999999</v>
      </c>
      <c r="BI39" s="4">
        <v>41.670999999999999</v>
      </c>
      <c r="BJ39" s="4">
        <v>2.427</v>
      </c>
      <c r="BK39" s="4">
        <v>0.77800000000000002</v>
      </c>
      <c r="BL39" s="4">
        <v>3.206</v>
      </c>
      <c r="BM39" s="4">
        <v>1.946</v>
      </c>
      <c r="BN39" s="4">
        <v>0.624</v>
      </c>
      <c r="BO39" s="4">
        <v>2.57</v>
      </c>
      <c r="BP39" s="4">
        <v>2.4996</v>
      </c>
      <c r="BT39" s="4">
        <v>45.543999999999997</v>
      </c>
      <c r="BU39" s="4">
        <v>0.22373299999999999</v>
      </c>
      <c r="BV39" s="4">
        <v>-5</v>
      </c>
      <c r="BW39" s="4">
        <v>0.76755099999999998</v>
      </c>
      <c r="BX39" s="4">
        <v>5.4674750000000003</v>
      </c>
      <c r="BY39" s="4">
        <v>15.504530000000001</v>
      </c>
      <c r="BZ39" s="4">
        <f t="shared" si="9"/>
        <v>1.444506895</v>
      </c>
      <c r="CB39" s="4">
        <f t="shared" si="10"/>
        <v>12089.504711044799</v>
      </c>
      <c r="CC39" s="4">
        <f t="shared" si="11"/>
        <v>170.19285759157501</v>
      </c>
      <c r="CD39" s="4">
        <f t="shared" si="12"/>
        <v>10.496403830250001</v>
      </c>
      <c r="CE39" s="4">
        <f t="shared" si="13"/>
        <v>10.20887588097</v>
      </c>
    </row>
    <row r="40" spans="1:83">
      <c r="A40" s="2">
        <v>42438</v>
      </c>
      <c r="B40" s="28">
        <v>0.66729682870370377</v>
      </c>
      <c r="C40" s="4">
        <v>14.215</v>
      </c>
      <c r="D40" s="4">
        <v>0.66479999999999995</v>
      </c>
      <c r="E40" s="4" t="s">
        <v>155</v>
      </c>
      <c r="F40" s="4">
        <v>6647.5182480000003</v>
      </c>
      <c r="G40" s="4">
        <v>124</v>
      </c>
      <c r="H40" s="4">
        <v>35.799999999999997</v>
      </c>
      <c r="I40" s="4">
        <v>429.4</v>
      </c>
      <c r="K40" s="4">
        <v>0.4</v>
      </c>
      <c r="L40" s="4">
        <v>0.87129999999999996</v>
      </c>
      <c r="M40" s="4">
        <v>12.386100000000001</v>
      </c>
      <c r="N40" s="4">
        <v>0.57920000000000005</v>
      </c>
      <c r="O40" s="4">
        <v>108.0579</v>
      </c>
      <c r="P40" s="4">
        <v>31.204899999999999</v>
      </c>
      <c r="Q40" s="4">
        <v>139.30000000000001</v>
      </c>
      <c r="R40" s="4">
        <v>86.624700000000004</v>
      </c>
      <c r="S40" s="4">
        <v>25.0154</v>
      </c>
      <c r="T40" s="4">
        <v>111.6</v>
      </c>
      <c r="U40" s="4">
        <v>429.40679999999998</v>
      </c>
      <c r="X40" s="4">
        <v>0</v>
      </c>
      <c r="Y40" s="4">
        <v>0.34849999999999998</v>
      </c>
      <c r="Z40" s="4" t="s">
        <v>377</v>
      </c>
      <c r="AA40" s="4">
        <v>0</v>
      </c>
      <c r="AB40" s="4">
        <v>11.8</v>
      </c>
      <c r="AC40" s="4">
        <v>848</v>
      </c>
      <c r="AD40" s="4">
        <v>875</v>
      </c>
      <c r="AE40" s="4">
        <v>832</v>
      </c>
      <c r="AF40" s="4">
        <v>88</v>
      </c>
      <c r="AG40" s="4">
        <v>22.36</v>
      </c>
      <c r="AH40" s="4">
        <v>0.51</v>
      </c>
      <c r="AI40" s="4">
        <v>977</v>
      </c>
      <c r="AJ40" s="4">
        <v>-1</v>
      </c>
      <c r="AK40" s="4">
        <v>0</v>
      </c>
      <c r="AL40" s="4">
        <v>24</v>
      </c>
      <c r="AM40" s="4">
        <v>189</v>
      </c>
      <c r="AN40" s="4">
        <v>189</v>
      </c>
      <c r="AO40" s="4">
        <v>3.1</v>
      </c>
      <c r="AP40" s="4">
        <v>195</v>
      </c>
      <c r="AQ40" s="4" t="s">
        <v>155</v>
      </c>
      <c r="AR40" s="4">
        <v>1</v>
      </c>
      <c r="AS40" s="5">
        <v>0.87520833333333325</v>
      </c>
      <c r="AT40" s="4">
        <v>47.158560999999999</v>
      </c>
      <c r="AU40" s="4">
        <v>-88.484530000000007</v>
      </c>
      <c r="AV40" s="4">
        <v>309.10000000000002</v>
      </c>
      <c r="AW40" s="4">
        <v>20.8</v>
      </c>
      <c r="AX40" s="4">
        <v>12</v>
      </c>
      <c r="AY40" s="4">
        <v>9</v>
      </c>
      <c r="AZ40" s="4" t="s">
        <v>420</v>
      </c>
      <c r="BA40" s="4">
        <v>2.0249999999999999</v>
      </c>
      <c r="BB40" s="4">
        <v>1</v>
      </c>
      <c r="BC40" s="4">
        <v>3.0950000000000002</v>
      </c>
      <c r="BD40" s="4">
        <v>14.063000000000001</v>
      </c>
      <c r="BE40" s="4">
        <v>14.21</v>
      </c>
      <c r="BF40" s="4">
        <v>1.01</v>
      </c>
      <c r="BG40" s="4">
        <v>14.766999999999999</v>
      </c>
      <c r="BH40" s="4">
        <v>2887.8049999999998</v>
      </c>
      <c r="BI40" s="4">
        <v>85.950999999999993</v>
      </c>
      <c r="BJ40" s="4">
        <v>2.6379999999999999</v>
      </c>
      <c r="BK40" s="4">
        <v>0.76200000000000001</v>
      </c>
      <c r="BL40" s="4">
        <v>3.4</v>
      </c>
      <c r="BM40" s="4">
        <v>2.1150000000000002</v>
      </c>
      <c r="BN40" s="4">
        <v>0.61099999999999999</v>
      </c>
      <c r="BO40" s="4">
        <v>2.726</v>
      </c>
      <c r="BP40" s="4">
        <v>3.3105000000000002</v>
      </c>
      <c r="BT40" s="4">
        <v>59.085000000000001</v>
      </c>
      <c r="BU40" s="4">
        <v>0.24557200000000001</v>
      </c>
      <c r="BV40" s="4">
        <v>-5</v>
      </c>
      <c r="BW40" s="4">
        <v>0.766347</v>
      </c>
      <c r="BX40" s="4">
        <v>6.0011659999999996</v>
      </c>
      <c r="BY40" s="4">
        <v>15.480209</v>
      </c>
      <c r="BZ40" s="4">
        <f t="shared" si="9"/>
        <v>1.5855080571999998</v>
      </c>
      <c r="CB40" s="4">
        <f t="shared" si="10"/>
        <v>12945.65729393061</v>
      </c>
      <c r="CC40" s="4">
        <f t="shared" si="11"/>
        <v>385.30724549290193</v>
      </c>
      <c r="CD40" s="4">
        <f t="shared" si="12"/>
        <v>12.220306351452001</v>
      </c>
      <c r="CE40" s="4">
        <f t="shared" si="13"/>
        <v>14.840544452121</v>
      </c>
    </row>
    <row r="41" spans="1:83">
      <c r="A41" s="2">
        <v>42438</v>
      </c>
      <c r="B41" s="28">
        <v>0.6673084027777777</v>
      </c>
      <c r="C41" s="4">
        <v>13.99</v>
      </c>
      <c r="D41" s="4">
        <v>1.0523</v>
      </c>
      <c r="E41" s="4" t="s">
        <v>155</v>
      </c>
      <c r="F41" s="4">
        <v>10522.801971999999</v>
      </c>
      <c r="G41" s="4">
        <v>89.7</v>
      </c>
      <c r="H41" s="4">
        <v>35.6</v>
      </c>
      <c r="I41" s="4">
        <v>501.4</v>
      </c>
      <c r="K41" s="4">
        <v>0.38</v>
      </c>
      <c r="L41" s="4">
        <v>0.86960000000000004</v>
      </c>
      <c r="M41" s="4">
        <v>12.165900000000001</v>
      </c>
      <c r="N41" s="4">
        <v>0.91500000000000004</v>
      </c>
      <c r="O41" s="4">
        <v>78.021600000000007</v>
      </c>
      <c r="P41" s="4">
        <v>30.931799999999999</v>
      </c>
      <c r="Q41" s="4">
        <v>109</v>
      </c>
      <c r="R41" s="4">
        <v>62.546100000000003</v>
      </c>
      <c r="S41" s="4">
        <v>24.796500000000002</v>
      </c>
      <c r="T41" s="4">
        <v>87.3</v>
      </c>
      <c r="U41" s="4">
        <v>501.37299999999999</v>
      </c>
      <c r="X41" s="4">
        <v>0</v>
      </c>
      <c r="Y41" s="4">
        <v>0.3291</v>
      </c>
      <c r="Z41" s="4" t="s">
        <v>377</v>
      </c>
      <c r="AA41" s="4">
        <v>0</v>
      </c>
      <c r="AB41" s="4">
        <v>11.9</v>
      </c>
      <c r="AC41" s="4">
        <v>851</v>
      </c>
      <c r="AD41" s="4">
        <v>877</v>
      </c>
      <c r="AE41" s="4">
        <v>832</v>
      </c>
      <c r="AF41" s="4">
        <v>88</v>
      </c>
      <c r="AG41" s="4">
        <v>22.36</v>
      </c>
      <c r="AH41" s="4">
        <v>0.51</v>
      </c>
      <c r="AI41" s="4">
        <v>977</v>
      </c>
      <c r="AJ41" s="4">
        <v>-1</v>
      </c>
      <c r="AK41" s="4">
        <v>0</v>
      </c>
      <c r="AL41" s="4">
        <v>24</v>
      </c>
      <c r="AM41" s="4">
        <v>189</v>
      </c>
      <c r="AN41" s="4">
        <v>189</v>
      </c>
      <c r="AO41" s="4">
        <v>3.1</v>
      </c>
      <c r="AP41" s="4">
        <v>195</v>
      </c>
      <c r="AQ41" s="4" t="s">
        <v>155</v>
      </c>
      <c r="AR41" s="4">
        <v>1</v>
      </c>
      <c r="AS41" s="5">
        <v>0.8752199074074074</v>
      </c>
      <c r="AT41" s="4">
        <v>47.158591000000001</v>
      </c>
      <c r="AU41" s="4">
        <v>-88.484416999999993</v>
      </c>
      <c r="AV41" s="4">
        <v>309</v>
      </c>
      <c r="AW41" s="4">
        <v>20.6</v>
      </c>
      <c r="AX41" s="4">
        <v>12</v>
      </c>
      <c r="AY41" s="4">
        <v>9</v>
      </c>
      <c r="AZ41" s="4" t="s">
        <v>420</v>
      </c>
      <c r="BA41" s="4">
        <v>1.355</v>
      </c>
      <c r="BB41" s="4">
        <v>1</v>
      </c>
      <c r="BC41" s="4">
        <v>2.0299999999999998</v>
      </c>
      <c r="BD41" s="4">
        <v>14.063000000000001</v>
      </c>
      <c r="BE41" s="4">
        <v>14.01</v>
      </c>
      <c r="BF41" s="4">
        <v>1</v>
      </c>
      <c r="BG41" s="4">
        <v>14.997</v>
      </c>
      <c r="BH41" s="4">
        <v>2809.8389999999999</v>
      </c>
      <c r="BI41" s="4">
        <v>134.511</v>
      </c>
      <c r="BJ41" s="4">
        <v>1.887</v>
      </c>
      <c r="BK41" s="4">
        <v>0.748</v>
      </c>
      <c r="BL41" s="4">
        <v>2.6349999999999998</v>
      </c>
      <c r="BM41" s="4">
        <v>1.5129999999999999</v>
      </c>
      <c r="BN41" s="4">
        <v>0.6</v>
      </c>
      <c r="BO41" s="4">
        <v>2.113</v>
      </c>
      <c r="BP41" s="4">
        <v>3.8290999999999999</v>
      </c>
      <c r="BT41" s="4">
        <v>55.271999999999998</v>
      </c>
      <c r="BU41" s="4">
        <v>0.23630599999999999</v>
      </c>
      <c r="BV41" s="4">
        <v>-5</v>
      </c>
      <c r="BW41" s="4">
        <v>0.76555099999999998</v>
      </c>
      <c r="BX41" s="4">
        <v>5.7747279999999996</v>
      </c>
      <c r="BY41" s="4">
        <v>15.464130000000001</v>
      </c>
      <c r="BZ41" s="4">
        <f t="shared" si="9"/>
        <v>1.5256831375999997</v>
      </c>
      <c r="CB41" s="4">
        <f t="shared" si="10"/>
        <v>12120.863793747623</v>
      </c>
      <c r="CC41" s="4">
        <f t="shared" si="11"/>
        <v>580.24303519197599</v>
      </c>
      <c r="CD41" s="4">
        <f t="shared" si="12"/>
        <v>9.1148941972079989</v>
      </c>
      <c r="CE41" s="4">
        <f t="shared" si="13"/>
        <v>16.517672205645599</v>
      </c>
    </row>
    <row r="42" spans="1:83">
      <c r="A42" s="2">
        <v>42438</v>
      </c>
      <c r="B42" s="28">
        <v>0.66731997685185185</v>
      </c>
      <c r="C42" s="4">
        <v>13.856999999999999</v>
      </c>
      <c r="D42" s="4">
        <v>1.0410999999999999</v>
      </c>
      <c r="E42" s="4" t="s">
        <v>155</v>
      </c>
      <c r="F42" s="4">
        <v>10411.276223999999</v>
      </c>
      <c r="G42" s="4">
        <v>78.2</v>
      </c>
      <c r="H42" s="4">
        <v>34.700000000000003</v>
      </c>
      <c r="I42" s="4">
        <v>514.1</v>
      </c>
      <c r="K42" s="4">
        <v>0.23</v>
      </c>
      <c r="L42" s="4">
        <v>0.87070000000000003</v>
      </c>
      <c r="M42" s="4">
        <v>12.0656</v>
      </c>
      <c r="N42" s="4">
        <v>0.90649999999999997</v>
      </c>
      <c r="O42" s="4">
        <v>68.062700000000007</v>
      </c>
      <c r="P42" s="4">
        <v>30.201899999999998</v>
      </c>
      <c r="Q42" s="4">
        <v>98.3</v>
      </c>
      <c r="R42" s="4">
        <v>54.5625</v>
      </c>
      <c r="S42" s="4">
        <v>24.211400000000001</v>
      </c>
      <c r="T42" s="4">
        <v>78.8</v>
      </c>
      <c r="U42" s="4">
        <v>514.13040000000001</v>
      </c>
      <c r="X42" s="4">
        <v>0</v>
      </c>
      <c r="Y42" s="4">
        <v>0.19650000000000001</v>
      </c>
      <c r="Z42" s="4" t="s">
        <v>377</v>
      </c>
      <c r="AA42" s="4">
        <v>0</v>
      </c>
      <c r="AB42" s="4">
        <v>11.9</v>
      </c>
      <c r="AC42" s="4">
        <v>851</v>
      </c>
      <c r="AD42" s="4">
        <v>878</v>
      </c>
      <c r="AE42" s="4">
        <v>834</v>
      </c>
      <c r="AF42" s="4">
        <v>88</v>
      </c>
      <c r="AG42" s="4">
        <v>22.36</v>
      </c>
      <c r="AH42" s="4">
        <v>0.51</v>
      </c>
      <c r="AI42" s="4">
        <v>977</v>
      </c>
      <c r="AJ42" s="4">
        <v>-1</v>
      </c>
      <c r="AK42" s="4">
        <v>0</v>
      </c>
      <c r="AL42" s="4">
        <v>24</v>
      </c>
      <c r="AM42" s="4">
        <v>189.6</v>
      </c>
      <c r="AN42" s="4">
        <v>189</v>
      </c>
      <c r="AO42" s="4">
        <v>3.1</v>
      </c>
      <c r="AP42" s="4">
        <v>195</v>
      </c>
      <c r="AQ42" s="4" t="s">
        <v>155</v>
      </c>
      <c r="AR42" s="4">
        <v>1</v>
      </c>
      <c r="AS42" s="5">
        <v>0.87523148148148155</v>
      </c>
      <c r="AT42" s="4">
        <v>47.158620999999997</v>
      </c>
      <c r="AU42" s="4">
        <v>-88.484345000000005</v>
      </c>
      <c r="AV42" s="4">
        <v>308.89999999999998</v>
      </c>
      <c r="AW42" s="4">
        <v>21.1</v>
      </c>
      <c r="AX42" s="4">
        <v>12</v>
      </c>
      <c r="AY42" s="4">
        <v>9</v>
      </c>
      <c r="AZ42" s="4" t="s">
        <v>420</v>
      </c>
      <c r="BA42" s="4">
        <v>0.9</v>
      </c>
      <c r="BB42" s="4">
        <v>1</v>
      </c>
      <c r="BC42" s="4">
        <v>1.4</v>
      </c>
      <c r="BD42" s="4">
        <v>14.063000000000001</v>
      </c>
      <c r="BE42" s="4">
        <v>14.13</v>
      </c>
      <c r="BF42" s="4">
        <v>1.01</v>
      </c>
      <c r="BG42" s="4">
        <v>14.851000000000001</v>
      </c>
      <c r="BH42" s="4">
        <v>2809.761</v>
      </c>
      <c r="BI42" s="4">
        <v>134.35900000000001</v>
      </c>
      <c r="BJ42" s="4">
        <v>1.66</v>
      </c>
      <c r="BK42" s="4">
        <v>0.73699999999999999</v>
      </c>
      <c r="BL42" s="4">
        <v>2.3959999999999999</v>
      </c>
      <c r="BM42" s="4">
        <v>1.331</v>
      </c>
      <c r="BN42" s="4">
        <v>0.59</v>
      </c>
      <c r="BO42" s="4">
        <v>1.921</v>
      </c>
      <c r="BP42" s="4">
        <v>3.9590999999999998</v>
      </c>
      <c r="BT42" s="4">
        <v>33.271999999999998</v>
      </c>
      <c r="BU42" s="4">
        <v>0.23624500000000001</v>
      </c>
      <c r="BV42" s="4">
        <v>-5</v>
      </c>
      <c r="BW42" s="4">
        <v>0.76489799999999997</v>
      </c>
      <c r="BX42" s="4">
        <v>5.773237</v>
      </c>
      <c r="BY42" s="4">
        <v>15.450939999999999</v>
      </c>
      <c r="BZ42" s="4">
        <f t="shared" si="9"/>
        <v>1.5252892154</v>
      </c>
      <c r="CB42" s="4">
        <f t="shared" si="10"/>
        <v>12117.397876268678</v>
      </c>
      <c r="CC42" s="4">
        <f t="shared" si="11"/>
        <v>579.43770351200112</v>
      </c>
      <c r="CD42" s="4">
        <f t="shared" si="12"/>
        <v>8.2845200429190005</v>
      </c>
      <c r="CE42" s="4">
        <f t="shared" si="13"/>
        <v>17.0740464872049</v>
      </c>
    </row>
    <row r="43" spans="1:83">
      <c r="A43" s="2">
        <v>42438</v>
      </c>
      <c r="B43" s="28">
        <v>0.667331550925926</v>
      </c>
      <c r="C43" s="4">
        <v>13.925000000000001</v>
      </c>
      <c r="D43" s="4">
        <v>0.70930000000000004</v>
      </c>
      <c r="E43" s="4" t="s">
        <v>155</v>
      </c>
      <c r="F43" s="4">
        <v>7093.3030550000003</v>
      </c>
      <c r="G43" s="4">
        <v>74.599999999999994</v>
      </c>
      <c r="H43" s="4">
        <v>29.3</v>
      </c>
      <c r="I43" s="4">
        <v>550.20000000000005</v>
      </c>
      <c r="K43" s="4">
        <v>0.2</v>
      </c>
      <c r="L43" s="4">
        <v>0.87309999999999999</v>
      </c>
      <c r="M43" s="4">
        <v>12.157999999999999</v>
      </c>
      <c r="N43" s="4">
        <v>0.61929999999999996</v>
      </c>
      <c r="O43" s="4">
        <v>65.112799999999993</v>
      </c>
      <c r="P43" s="4">
        <v>25.581499999999998</v>
      </c>
      <c r="Q43" s="4">
        <v>90.7</v>
      </c>
      <c r="R43" s="4">
        <v>52.197699999999998</v>
      </c>
      <c r="S43" s="4">
        <v>20.507400000000001</v>
      </c>
      <c r="T43" s="4">
        <v>72.7</v>
      </c>
      <c r="U43" s="4">
        <v>550.19159999999999</v>
      </c>
      <c r="X43" s="4">
        <v>0</v>
      </c>
      <c r="Y43" s="4">
        <v>0.17460000000000001</v>
      </c>
      <c r="Z43" s="4" t="s">
        <v>377</v>
      </c>
      <c r="AA43" s="4">
        <v>0</v>
      </c>
      <c r="AB43" s="4">
        <v>11.8</v>
      </c>
      <c r="AC43" s="4">
        <v>851</v>
      </c>
      <c r="AD43" s="4">
        <v>879</v>
      </c>
      <c r="AE43" s="4">
        <v>835</v>
      </c>
      <c r="AF43" s="4">
        <v>88</v>
      </c>
      <c r="AG43" s="4">
        <v>22.36</v>
      </c>
      <c r="AH43" s="4">
        <v>0.51</v>
      </c>
      <c r="AI43" s="4">
        <v>977</v>
      </c>
      <c r="AJ43" s="4">
        <v>-1</v>
      </c>
      <c r="AK43" s="4">
        <v>0</v>
      </c>
      <c r="AL43" s="4">
        <v>24</v>
      </c>
      <c r="AM43" s="4">
        <v>189.4</v>
      </c>
      <c r="AN43" s="4">
        <v>189</v>
      </c>
      <c r="AO43" s="4">
        <v>3.2</v>
      </c>
      <c r="AP43" s="4">
        <v>195</v>
      </c>
      <c r="AQ43" s="4" t="s">
        <v>155</v>
      </c>
      <c r="AR43" s="4">
        <v>1</v>
      </c>
      <c r="AS43" s="5">
        <v>0.87523148148148155</v>
      </c>
      <c r="AT43" s="4">
        <v>47.158647999999999</v>
      </c>
      <c r="AU43" s="4">
        <v>-88.484292999999994</v>
      </c>
      <c r="AV43" s="4">
        <v>308.8</v>
      </c>
      <c r="AW43" s="4">
        <v>21.9</v>
      </c>
      <c r="AX43" s="4">
        <v>12</v>
      </c>
      <c r="AY43" s="4">
        <v>9</v>
      </c>
      <c r="AZ43" s="4" t="s">
        <v>420</v>
      </c>
      <c r="BA43" s="4">
        <v>0.9</v>
      </c>
      <c r="BB43" s="4">
        <v>1</v>
      </c>
      <c r="BC43" s="4">
        <v>1.4</v>
      </c>
      <c r="BD43" s="4">
        <v>14.063000000000001</v>
      </c>
      <c r="BE43" s="4">
        <v>14.41</v>
      </c>
      <c r="BF43" s="4">
        <v>1.02</v>
      </c>
      <c r="BG43" s="4">
        <v>14.536</v>
      </c>
      <c r="BH43" s="4">
        <v>2873.6060000000002</v>
      </c>
      <c r="BI43" s="4">
        <v>93.164000000000001</v>
      </c>
      <c r="BJ43" s="4">
        <v>1.6120000000000001</v>
      </c>
      <c r="BK43" s="4">
        <v>0.63300000000000001</v>
      </c>
      <c r="BL43" s="4">
        <v>2.2450000000000001</v>
      </c>
      <c r="BM43" s="4">
        <v>1.292</v>
      </c>
      <c r="BN43" s="4">
        <v>0.50800000000000001</v>
      </c>
      <c r="BO43" s="4">
        <v>1.8</v>
      </c>
      <c r="BP43" s="4">
        <v>4.3000999999999996</v>
      </c>
      <c r="BT43" s="4">
        <v>30.009</v>
      </c>
      <c r="BU43" s="4">
        <v>0.251081</v>
      </c>
      <c r="BV43" s="4">
        <v>-5</v>
      </c>
      <c r="BW43" s="4">
        <v>0.76400000000000001</v>
      </c>
      <c r="BX43" s="4">
        <v>6.1357920000000004</v>
      </c>
      <c r="BY43" s="4">
        <v>15.4328</v>
      </c>
      <c r="BZ43" s="4">
        <f t="shared" si="9"/>
        <v>1.6210762464000001</v>
      </c>
      <c r="CB43" s="4">
        <f t="shared" si="10"/>
        <v>13170.990983346144</v>
      </c>
      <c r="CC43" s="4">
        <f t="shared" si="11"/>
        <v>427.011289638336</v>
      </c>
      <c r="CD43" s="4">
        <f t="shared" si="12"/>
        <v>8.2501859232000001</v>
      </c>
      <c r="CE43" s="4">
        <f t="shared" si="13"/>
        <v>19.709235826862397</v>
      </c>
    </row>
    <row r="44" spans="1:83">
      <c r="A44" s="2">
        <v>42438</v>
      </c>
      <c r="B44" s="28">
        <v>0.66734312500000004</v>
      </c>
      <c r="C44" s="4">
        <v>14.087999999999999</v>
      </c>
      <c r="D44" s="4">
        <v>0.34429999999999999</v>
      </c>
      <c r="E44" s="4" t="s">
        <v>155</v>
      </c>
      <c r="F44" s="4">
        <v>3442.5</v>
      </c>
      <c r="G44" s="4">
        <v>112</v>
      </c>
      <c r="H44" s="4">
        <v>29.2</v>
      </c>
      <c r="I44" s="4">
        <v>611</v>
      </c>
      <c r="K44" s="4">
        <v>0.13</v>
      </c>
      <c r="L44" s="4">
        <v>0.875</v>
      </c>
      <c r="M44" s="4">
        <v>12.327199999999999</v>
      </c>
      <c r="N44" s="4">
        <v>0.30120000000000002</v>
      </c>
      <c r="O44" s="4">
        <v>97.990200000000002</v>
      </c>
      <c r="P44" s="4">
        <v>25.550899999999999</v>
      </c>
      <c r="Q44" s="4">
        <v>123.5</v>
      </c>
      <c r="R44" s="4">
        <v>78.553899999999999</v>
      </c>
      <c r="S44" s="4">
        <v>20.482900000000001</v>
      </c>
      <c r="T44" s="4">
        <v>99</v>
      </c>
      <c r="U44" s="4">
        <v>610.97889999999995</v>
      </c>
      <c r="X44" s="4">
        <v>0</v>
      </c>
      <c r="Y44" s="4">
        <v>0.1148</v>
      </c>
      <c r="Z44" s="4" t="s">
        <v>377</v>
      </c>
      <c r="AA44" s="4">
        <v>0</v>
      </c>
      <c r="AB44" s="4">
        <v>11.8</v>
      </c>
      <c r="AC44" s="4">
        <v>851</v>
      </c>
      <c r="AD44" s="4">
        <v>878</v>
      </c>
      <c r="AE44" s="4">
        <v>836</v>
      </c>
      <c r="AF44" s="4">
        <v>88</v>
      </c>
      <c r="AG44" s="4">
        <v>22.36</v>
      </c>
      <c r="AH44" s="4">
        <v>0.51</v>
      </c>
      <c r="AI44" s="4">
        <v>977</v>
      </c>
      <c r="AJ44" s="4">
        <v>-1</v>
      </c>
      <c r="AK44" s="4">
        <v>0</v>
      </c>
      <c r="AL44" s="4">
        <v>24</v>
      </c>
      <c r="AM44" s="4">
        <v>189</v>
      </c>
      <c r="AN44" s="4">
        <v>188.4</v>
      </c>
      <c r="AO44" s="4">
        <v>3.4</v>
      </c>
      <c r="AP44" s="4">
        <v>195</v>
      </c>
      <c r="AQ44" s="4" t="s">
        <v>155</v>
      </c>
      <c r="AR44" s="4">
        <v>1</v>
      </c>
      <c r="AS44" s="5">
        <v>0.87524305555555548</v>
      </c>
      <c r="AT44" s="4">
        <v>47.158760000000001</v>
      </c>
      <c r="AU44" s="4">
        <v>-88.484153000000006</v>
      </c>
      <c r="AV44" s="4">
        <v>308.5</v>
      </c>
      <c r="AW44" s="4">
        <v>24</v>
      </c>
      <c r="AX44" s="4">
        <v>12</v>
      </c>
      <c r="AY44" s="4">
        <v>9</v>
      </c>
      <c r="AZ44" s="4" t="s">
        <v>420</v>
      </c>
      <c r="BA44" s="4">
        <v>0.9</v>
      </c>
      <c r="BB44" s="4">
        <v>1</v>
      </c>
      <c r="BC44" s="4">
        <v>1.4</v>
      </c>
      <c r="BD44" s="4">
        <v>14.063000000000001</v>
      </c>
      <c r="BE44" s="4">
        <v>14.64</v>
      </c>
      <c r="BF44" s="4">
        <v>1.04</v>
      </c>
      <c r="BG44" s="4">
        <v>14.282</v>
      </c>
      <c r="BH44" s="4">
        <v>2946.502</v>
      </c>
      <c r="BI44" s="4">
        <v>45.826000000000001</v>
      </c>
      <c r="BJ44" s="4">
        <v>2.4529999999999998</v>
      </c>
      <c r="BK44" s="4">
        <v>0.64</v>
      </c>
      <c r="BL44" s="4">
        <v>3.0920000000000001</v>
      </c>
      <c r="BM44" s="4">
        <v>1.966</v>
      </c>
      <c r="BN44" s="4">
        <v>0.51300000000000001</v>
      </c>
      <c r="BO44" s="4">
        <v>2.4790000000000001</v>
      </c>
      <c r="BP44" s="4">
        <v>4.8291000000000004</v>
      </c>
      <c r="BT44" s="4">
        <v>19.954000000000001</v>
      </c>
      <c r="BU44" s="4">
        <v>0.28759099999999999</v>
      </c>
      <c r="BV44" s="4">
        <v>-5</v>
      </c>
      <c r="BW44" s="4">
        <v>0.76510199999999995</v>
      </c>
      <c r="BX44" s="4">
        <v>7.0280050000000003</v>
      </c>
      <c r="BY44" s="4">
        <v>15.45506</v>
      </c>
      <c r="BZ44" s="4">
        <f t="shared" si="9"/>
        <v>1.856798921</v>
      </c>
      <c r="CB44" s="4">
        <f t="shared" si="10"/>
        <v>15468.89899901697</v>
      </c>
      <c r="CC44" s="4">
        <f t="shared" si="11"/>
        <v>240.58282177610999</v>
      </c>
      <c r="CD44" s="4">
        <f t="shared" si="12"/>
        <v>13.014551023065</v>
      </c>
      <c r="CE44" s="4">
        <f t="shared" si="13"/>
        <v>25.352387392288506</v>
      </c>
    </row>
    <row r="45" spans="1:83">
      <c r="A45" s="2">
        <v>42438</v>
      </c>
      <c r="B45" s="28">
        <v>0.66735469907407408</v>
      </c>
      <c r="C45" s="4">
        <v>14.081</v>
      </c>
      <c r="D45" s="4">
        <v>0.15790000000000001</v>
      </c>
      <c r="E45" s="4" t="s">
        <v>155</v>
      </c>
      <c r="F45" s="4">
        <v>1578.8321169999999</v>
      </c>
      <c r="G45" s="4">
        <v>226.6</v>
      </c>
      <c r="H45" s="4">
        <v>29.2</v>
      </c>
      <c r="I45" s="4">
        <v>786.5</v>
      </c>
      <c r="K45" s="4">
        <v>0.1</v>
      </c>
      <c r="L45" s="4">
        <v>0.87649999999999995</v>
      </c>
      <c r="M45" s="4">
        <v>12.342700000000001</v>
      </c>
      <c r="N45" s="4">
        <v>0.1384</v>
      </c>
      <c r="O45" s="4">
        <v>198.59219999999999</v>
      </c>
      <c r="P45" s="4">
        <v>25.584399999999999</v>
      </c>
      <c r="Q45" s="4">
        <v>224.2</v>
      </c>
      <c r="R45" s="4">
        <v>159.20150000000001</v>
      </c>
      <c r="S45" s="4">
        <v>20.509699999999999</v>
      </c>
      <c r="T45" s="4">
        <v>179.7</v>
      </c>
      <c r="U45" s="4">
        <v>786.51859999999999</v>
      </c>
      <c r="X45" s="4">
        <v>0</v>
      </c>
      <c r="Y45" s="4">
        <v>8.77E-2</v>
      </c>
      <c r="Z45" s="4" t="s">
        <v>377</v>
      </c>
      <c r="AA45" s="4">
        <v>0</v>
      </c>
      <c r="AB45" s="4">
        <v>11.8</v>
      </c>
      <c r="AC45" s="4">
        <v>851</v>
      </c>
      <c r="AD45" s="4">
        <v>876</v>
      </c>
      <c r="AE45" s="4">
        <v>838</v>
      </c>
      <c r="AF45" s="4">
        <v>88</v>
      </c>
      <c r="AG45" s="4">
        <v>22.36</v>
      </c>
      <c r="AH45" s="4">
        <v>0.51</v>
      </c>
      <c r="AI45" s="4">
        <v>977</v>
      </c>
      <c r="AJ45" s="4">
        <v>-1</v>
      </c>
      <c r="AK45" s="4">
        <v>0</v>
      </c>
      <c r="AL45" s="4">
        <v>24</v>
      </c>
      <c r="AM45" s="4">
        <v>189</v>
      </c>
      <c r="AN45" s="4">
        <v>188</v>
      </c>
      <c r="AO45" s="4">
        <v>3.3</v>
      </c>
      <c r="AP45" s="4">
        <v>195</v>
      </c>
      <c r="AQ45" s="4" t="s">
        <v>155</v>
      </c>
      <c r="AR45" s="4">
        <v>1</v>
      </c>
      <c r="AS45" s="5">
        <v>0.87526620370370367</v>
      </c>
      <c r="AT45" s="4">
        <v>47.158880000000003</v>
      </c>
      <c r="AU45" s="4">
        <v>-88.484077999999997</v>
      </c>
      <c r="AV45" s="4">
        <v>308.39999999999998</v>
      </c>
      <c r="AW45" s="4">
        <v>24.9</v>
      </c>
      <c r="AX45" s="4">
        <v>12</v>
      </c>
      <c r="AY45" s="4">
        <v>9</v>
      </c>
      <c r="AZ45" s="4" t="s">
        <v>420</v>
      </c>
      <c r="BA45" s="4">
        <v>1.095</v>
      </c>
      <c r="BB45" s="4">
        <v>1.1299999999999999</v>
      </c>
      <c r="BC45" s="4">
        <v>1.595</v>
      </c>
      <c r="BD45" s="4">
        <v>14.063000000000001</v>
      </c>
      <c r="BE45" s="4">
        <v>14.83</v>
      </c>
      <c r="BF45" s="4">
        <v>1.05</v>
      </c>
      <c r="BG45" s="4">
        <v>14.085000000000001</v>
      </c>
      <c r="BH45" s="4">
        <v>2980.797</v>
      </c>
      <c r="BI45" s="4">
        <v>21.271999999999998</v>
      </c>
      <c r="BJ45" s="4">
        <v>5.0220000000000002</v>
      </c>
      <c r="BK45" s="4">
        <v>0.64700000000000002</v>
      </c>
      <c r="BL45" s="4">
        <v>5.67</v>
      </c>
      <c r="BM45" s="4">
        <v>4.0259999999999998</v>
      </c>
      <c r="BN45" s="4">
        <v>0.51900000000000002</v>
      </c>
      <c r="BO45" s="4">
        <v>4.5449999999999999</v>
      </c>
      <c r="BP45" s="4">
        <v>6.2809999999999997</v>
      </c>
      <c r="BT45" s="4">
        <v>15.391999999999999</v>
      </c>
      <c r="BU45" s="4">
        <v>0.324183</v>
      </c>
      <c r="BV45" s="4">
        <v>-5</v>
      </c>
      <c r="BW45" s="4">
        <v>0.764347</v>
      </c>
      <c r="BX45" s="4">
        <v>7.9222219999999997</v>
      </c>
      <c r="BY45" s="4">
        <v>15.439809</v>
      </c>
      <c r="BZ45" s="4">
        <f t="shared" si="9"/>
        <v>2.0930510523999999</v>
      </c>
      <c r="CB45" s="4">
        <f t="shared" si="10"/>
        <v>17640.0580714877</v>
      </c>
      <c r="CC45" s="4">
        <f t="shared" si="11"/>
        <v>125.885565268848</v>
      </c>
      <c r="CD45" s="4">
        <f t="shared" si="12"/>
        <v>26.896854745529996</v>
      </c>
      <c r="CE45" s="4">
        <f t="shared" si="13"/>
        <v>37.170328857353994</v>
      </c>
    </row>
    <row r="46" spans="1:83">
      <c r="A46" s="2">
        <v>42438</v>
      </c>
      <c r="B46" s="28">
        <v>0.66736627314814811</v>
      </c>
      <c r="C46" s="4">
        <v>14.064</v>
      </c>
      <c r="D46" s="4">
        <v>0.11409999999999999</v>
      </c>
      <c r="E46" s="4" t="s">
        <v>155</v>
      </c>
      <c r="F46" s="4">
        <v>1140.875912</v>
      </c>
      <c r="G46" s="4">
        <v>408.6</v>
      </c>
      <c r="H46" s="4">
        <v>29.1</v>
      </c>
      <c r="I46" s="4">
        <v>949.1</v>
      </c>
      <c r="K46" s="4">
        <v>0.1</v>
      </c>
      <c r="L46" s="4">
        <v>0.87690000000000001</v>
      </c>
      <c r="M46" s="4">
        <v>12.3331</v>
      </c>
      <c r="N46" s="4">
        <v>0.1</v>
      </c>
      <c r="O46" s="4">
        <v>358.28199999999998</v>
      </c>
      <c r="P46" s="4">
        <v>25.517900000000001</v>
      </c>
      <c r="Q46" s="4">
        <v>383.8</v>
      </c>
      <c r="R46" s="4">
        <v>287.21690000000001</v>
      </c>
      <c r="S46" s="4">
        <v>20.456499999999998</v>
      </c>
      <c r="T46" s="4">
        <v>307.7</v>
      </c>
      <c r="U46" s="4">
        <v>949.10159999999996</v>
      </c>
      <c r="X46" s="4">
        <v>0</v>
      </c>
      <c r="Y46" s="4">
        <v>8.77E-2</v>
      </c>
      <c r="Z46" s="4" t="s">
        <v>377</v>
      </c>
      <c r="AA46" s="4">
        <v>0</v>
      </c>
      <c r="AB46" s="4">
        <v>11.8</v>
      </c>
      <c r="AC46" s="4">
        <v>852</v>
      </c>
      <c r="AD46" s="4">
        <v>874</v>
      </c>
      <c r="AE46" s="4">
        <v>840</v>
      </c>
      <c r="AF46" s="4">
        <v>88</v>
      </c>
      <c r="AG46" s="4">
        <v>22.36</v>
      </c>
      <c r="AH46" s="4">
        <v>0.51</v>
      </c>
      <c r="AI46" s="4">
        <v>977</v>
      </c>
      <c r="AJ46" s="4">
        <v>-1</v>
      </c>
      <c r="AK46" s="4">
        <v>0</v>
      </c>
      <c r="AL46" s="4">
        <v>24</v>
      </c>
      <c r="AM46" s="4">
        <v>189</v>
      </c>
      <c r="AN46" s="4">
        <v>187.4</v>
      </c>
      <c r="AO46" s="4">
        <v>3.4</v>
      </c>
      <c r="AP46" s="4">
        <v>195</v>
      </c>
      <c r="AQ46" s="4" t="s">
        <v>155</v>
      </c>
      <c r="AR46" s="4">
        <v>1</v>
      </c>
      <c r="AS46" s="5">
        <v>0.87527777777777782</v>
      </c>
      <c r="AT46" s="4">
        <v>47.158985000000001</v>
      </c>
      <c r="AU46" s="4">
        <v>-88.484071</v>
      </c>
      <c r="AV46" s="4">
        <v>308.5</v>
      </c>
      <c r="AW46" s="4">
        <v>25.9</v>
      </c>
      <c r="AX46" s="4">
        <v>12</v>
      </c>
      <c r="AY46" s="4">
        <v>9</v>
      </c>
      <c r="AZ46" s="4" t="s">
        <v>420</v>
      </c>
      <c r="BA46" s="4">
        <v>1.2649999999999999</v>
      </c>
      <c r="BB46" s="4">
        <v>1.2649999999999999</v>
      </c>
      <c r="BC46" s="4">
        <v>1.83</v>
      </c>
      <c r="BD46" s="4">
        <v>14.063000000000001</v>
      </c>
      <c r="BE46" s="4">
        <v>14.87</v>
      </c>
      <c r="BF46" s="4">
        <v>1.06</v>
      </c>
      <c r="BG46" s="4">
        <v>14.037000000000001</v>
      </c>
      <c r="BH46" s="4">
        <v>2986.038</v>
      </c>
      <c r="BI46" s="4">
        <v>15.417</v>
      </c>
      <c r="BJ46" s="4">
        <v>9.0839999999999996</v>
      </c>
      <c r="BK46" s="4">
        <v>0.64700000000000002</v>
      </c>
      <c r="BL46" s="4">
        <v>9.7309999999999999</v>
      </c>
      <c r="BM46" s="4">
        <v>7.282</v>
      </c>
      <c r="BN46" s="4">
        <v>0.51900000000000002</v>
      </c>
      <c r="BO46" s="4">
        <v>7.8010000000000002</v>
      </c>
      <c r="BP46" s="4">
        <v>7.5986000000000002</v>
      </c>
      <c r="BT46" s="4">
        <v>15.436999999999999</v>
      </c>
      <c r="BU46" s="4">
        <v>0.33734900000000001</v>
      </c>
      <c r="BV46" s="4">
        <v>-5</v>
      </c>
      <c r="BW46" s="4">
        <v>0.76410100000000003</v>
      </c>
      <c r="BX46" s="4">
        <v>8.2439579999999992</v>
      </c>
      <c r="BY46" s="4">
        <v>15.434837999999999</v>
      </c>
      <c r="BZ46" s="4">
        <f t="shared" si="9"/>
        <v>2.1780537035999998</v>
      </c>
      <c r="CB46" s="4">
        <f t="shared" si="10"/>
        <v>18388.728578227787</v>
      </c>
      <c r="CC46" s="4">
        <f t="shared" si="11"/>
        <v>94.941534063041985</v>
      </c>
      <c r="CD46" s="4">
        <f t="shared" si="12"/>
        <v>48.040403919425991</v>
      </c>
      <c r="CE46" s="4">
        <f t="shared" si="13"/>
        <v>46.7939768263236</v>
      </c>
    </row>
    <row r="47" spans="1:83">
      <c r="A47" s="2">
        <v>42438</v>
      </c>
      <c r="B47" s="28">
        <v>0.66737784722222226</v>
      </c>
      <c r="C47" s="4">
        <v>14.04</v>
      </c>
      <c r="D47" s="4">
        <v>0.10059999999999999</v>
      </c>
      <c r="E47" s="4" t="s">
        <v>155</v>
      </c>
      <c r="F47" s="4">
        <v>1006.347305</v>
      </c>
      <c r="G47" s="4">
        <v>763.1</v>
      </c>
      <c r="H47" s="4">
        <v>29</v>
      </c>
      <c r="I47" s="4">
        <v>1202.9000000000001</v>
      </c>
      <c r="K47" s="4">
        <v>0.22</v>
      </c>
      <c r="L47" s="4">
        <v>0.877</v>
      </c>
      <c r="M47" s="4">
        <v>12.312799999999999</v>
      </c>
      <c r="N47" s="4">
        <v>8.8300000000000003E-2</v>
      </c>
      <c r="O47" s="4">
        <v>669.26620000000003</v>
      </c>
      <c r="P47" s="4">
        <v>25.432700000000001</v>
      </c>
      <c r="Q47" s="4">
        <v>694.7</v>
      </c>
      <c r="R47" s="4">
        <v>536.51750000000004</v>
      </c>
      <c r="S47" s="4">
        <v>20.388100000000001</v>
      </c>
      <c r="T47" s="4">
        <v>556.9</v>
      </c>
      <c r="U47" s="4">
        <v>1202.9332999999999</v>
      </c>
      <c r="X47" s="4">
        <v>0</v>
      </c>
      <c r="Y47" s="4">
        <v>0.19589999999999999</v>
      </c>
      <c r="Z47" s="4" t="s">
        <v>377</v>
      </c>
      <c r="AA47" s="4">
        <v>0</v>
      </c>
      <c r="AB47" s="4">
        <v>11.8</v>
      </c>
      <c r="AC47" s="4">
        <v>852</v>
      </c>
      <c r="AD47" s="4">
        <v>875</v>
      </c>
      <c r="AE47" s="4">
        <v>840</v>
      </c>
      <c r="AF47" s="4">
        <v>88</v>
      </c>
      <c r="AG47" s="4">
        <v>22.36</v>
      </c>
      <c r="AH47" s="4">
        <v>0.51</v>
      </c>
      <c r="AI47" s="4">
        <v>977</v>
      </c>
      <c r="AJ47" s="4">
        <v>-1</v>
      </c>
      <c r="AK47" s="4">
        <v>0</v>
      </c>
      <c r="AL47" s="4">
        <v>24</v>
      </c>
      <c r="AM47" s="4">
        <v>189.6</v>
      </c>
      <c r="AN47" s="4">
        <v>187.6</v>
      </c>
      <c r="AO47" s="4">
        <v>3.4</v>
      </c>
      <c r="AP47" s="4">
        <v>195</v>
      </c>
      <c r="AQ47" s="4" t="s">
        <v>155</v>
      </c>
      <c r="AR47" s="4">
        <v>1</v>
      </c>
      <c r="AS47" s="5">
        <v>0.87528935185185175</v>
      </c>
      <c r="AT47" s="4">
        <v>47.159094000000003</v>
      </c>
      <c r="AU47" s="4">
        <v>-88.484070000000003</v>
      </c>
      <c r="AV47" s="4">
        <v>308.5</v>
      </c>
      <c r="AW47" s="4">
        <v>26.6</v>
      </c>
      <c r="AX47" s="4">
        <v>12</v>
      </c>
      <c r="AY47" s="4">
        <v>9</v>
      </c>
      <c r="AZ47" s="4" t="s">
        <v>420</v>
      </c>
      <c r="BA47" s="4">
        <v>1.56</v>
      </c>
      <c r="BB47" s="4">
        <v>1.105</v>
      </c>
      <c r="BC47" s="4">
        <v>2.0950000000000002</v>
      </c>
      <c r="BD47" s="4">
        <v>14.063000000000001</v>
      </c>
      <c r="BE47" s="4">
        <v>14.88</v>
      </c>
      <c r="BF47" s="4">
        <v>1.06</v>
      </c>
      <c r="BG47" s="4">
        <v>14.026</v>
      </c>
      <c r="BH47" s="4">
        <v>2982.7260000000001</v>
      </c>
      <c r="BI47" s="4">
        <v>13.606999999999999</v>
      </c>
      <c r="BJ47" s="4">
        <v>16.978000000000002</v>
      </c>
      <c r="BK47" s="4">
        <v>0.64500000000000002</v>
      </c>
      <c r="BL47" s="4">
        <v>17.623000000000001</v>
      </c>
      <c r="BM47" s="4">
        <v>13.611000000000001</v>
      </c>
      <c r="BN47" s="4">
        <v>0.51700000000000002</v>
      </c>
      <c r="BO47" s="4">
        <v>14.128</v>
      </c>
      <c r="BP47" s="4">
        <v>9.6358999999999995</v>
      </c>
      <c r="BT47" s="4">
        <v>34.506</v>
      </c>
      <c r="BU47" s="4">
        <v>0.33710099999999998</v>
      </c>
      <c r="BV47" s="4">
        <v>-5</v>
      </c>
      <c r="BW47" s="4">
        <v>0.76444900000000005</v>
      </c>
      <c r="BX47" s="4">
        <v>8.2379079999999991</v>
      </c>
      <c r="BY47" s="4">
        <v>15.441879</v>
      </c>
      <c r="BZ47" s="4">
        <f t="shared" si="9"/>
        <v>2.1764552935999997</v>
      </c>
      <c r="CB47" s="4">
        <f t="shared" si="10"/>
        <v>18354.852515774375</v>
      </c>
      <c r="CC47" s="4">
        <f t="shared" si="11"/>
        <v>83.733630974531991</v>
      </c>
      <c r="CD47" s="4">
        <f t="shared" si="12"/>
        <v>86.939717675327998</v>
      </c>
      <c r="CE47" s="4">
        <f t="shared" si="13"/>
        <v>59.296604299808394</v>
      </c>
    </row>
    <row r="48" spans="1:83">
      <c r="A48" s="2">
        <v>42438</v>
      </c>
      <c r="B48" s="28">
        <v>0.66738942129629619</v>
      </c>
      <c r="C48" s="4">
        <v>13.928000000000001</v>
      </c>
      <c r="D48" s="4">
        <v>9.2799999999999994E-2</v>
      </c>
      <c r="E48" s="4" t="s">
        <v>155</v>
      </c>
      <c r="F48" s="4">
        <v>928.272425</v>
      </c>
      <c r="G48" s="4">
        <v>1089.0999999999999</v>
      </c>
      <c r="H48" s="4">
        <v>29</v>
      </c>
      <c r="I48" s="4">
        <v>1442.4</v>
      </c>
      <c r="K48" s="4">
        <v>0.38</v>
      </c>
      <c r="L48" s="4">
        <v>0.87770000000000004</v>
      </c>
      <c r="M48" s="4">
        <v>12.224500000000001</v>
      </c>
      <c r="N48" s="4">
        <v>8.1500000000000003E-2</v>
      </c>
      <c r="O48" s="4">
        <v>955.83429999999998</v>
      </c>
      <c r="P48" s="4">
        <v>25.432400000000001</v>
      </c>
      <c r="Q48" s="4">
        <v>981.3</v>
      </c>
      <c r="R48" s="4">
        <v>766.245</v>
      </c>
      <c r="S48" s="4">
        <v>20.387899999999998</v>
      </c>
      <c r="T48" s="4">
        <v>786.6</v>
      </c>
      <c r="U48" s="4">
        <v>1442.3951</v>
      </c>
      <c r="X48" s="4">
        <v>0</v>
      </c>
      <c r="Y48" s="4">
        <v>0.33119999999999999</v>
      </c>
      <c r="Z48" s="4" t="s">
        <v>377</v>
      </c>
      <c r="AA48" s="4">
        <v>0</v>
      </c>
      <c r="AB48" s="4">
        <v>11.8</v>
      </c>
      <c r="AC48" s="4">
        <v>851</v>
      </c>
      <c r="AD48" s="4">
        <v>877</v>
      </c>
      <c r="AE48" s="4">
        <v>840</v>
      </c>
      <c r="AF48" s="4">
        <v>88</v>
      </c>
      <c r="AG48" s="4">
        <v>22.36</v>
      </c>
      <c r="AH48" s="4">
        <v>0.51</v>
      </c>
      <c r="AI48" s="4">
        <v>977</v>
      </c>
      <c r="AJ48" s="4">
        <v>-1</v>
      </c>
      <c r="AK48" s="4">
        <v>0</v>
      </c>
      <c r="AL48" s="4">
        <v>24</v>
      </c>
      <c r="AM48" s="4">
        <v>189.4</v>
      </c>
      <c r="AN48" s="4">
        <v>188.6</v>
      </c>
      <c r="AO48" s="4">
        <v>3.3</v>
      </c>
      <c r="AP48" s="4">
        <v>195</v>
      </c>
      <c r="AQ48" s="4" t="s">
        <v>155</v>
      </c>
      <c r="AR48" s="4">
        <v>1</v>
      </c>
      <c r="AS48" s="5">
        <v>0.8753009259259259</v>
      </c>
      <c r="AT48" s="4">
        <v>47.159207000000002</v>
      </c>
      <c r="AU48" s="4">
        <v>-88.484075000000004</v>
      </c>
      <c r="AV48" s="4">
        <v>308.60000000000002</v>
      </c>
      <c r="AW48" s="4">
        <v>27.2</v>
      </c>
      <c r="AX48" s="4">
        <v>12</v>
      </c>
      <c r="AY48" s="4">
        <v>10</v>
      </c>
      <c r="AZ48" s="4" t="s">
        <v>422</v>
      </c>
      <c r="BA48" s="4">
        <v>1.7</v>
      </c>
      <c r="BB48" s="4">
        <v>1.1299999999999999</v>
      </c>
      <c r="BC48" s="4">
        <v>2.2650000000000001</v>
      </c>
      <c r="BD48" s="4">
        <v>14.063000000000001</v>
      </c>
      <c r="BE48" s="4">
        <v>14.97</v>
      </c>
      <c r="BF48" s="4">
        <v>1.06</v>
      </c>
      <c r="BG48" s="4">
        <v>13.936999999999999</v>
      </c>
      <c r="BH48" s="4">
        <v>2978.31</v>
      </c>
      <c r="BI48" s="4">
        <v>12.634</v>
      </c>
      <c r="BJ48" s="4">
        <v>24.387</v>
      </c>
      <c r="BK48" s="4">
        <v>0.64900000000000002</v>
      </c>
      <c r="BL48" s="4">
        <v>25.036000000000001</v>
      </c>
      <c r="BM48" s="4">
        <v>19.55</v>
      </c>
      <c r="BN48" s="4">
        <v>0.52</v>
      </c>
      <c r="BO48" s="4">
        <v>20.07</v>
      </c>
      <c r="BP48" s="4">
        <v>11.6203</v>
      </c>
      <c r="BT48" s="4">
        <v>58.665999999999997</v>
      </c>
      <c r="BU48" s="4">
        <v>0.33855099999999999</v>
      </c>
      <c r="BV48" s="4">
        <v>-5</v>
      </c>
      <c r="BW48" s="4">
        <v>0.76289799999999997</v>
      </c>
      <c r="BX48" s="4">
        <v>8.2733399999999993</v>
      </c>
      <c r="BY48" s="4">
        <v>15.410539999999999</v>
      </c>
      <c r="BZ48" s="4">
        <f t="shared" si="9"/>
        <v>2.1858164279999999</v>
      </c>
      <c r="CB48" s="4">
        <f t="shared" si="10"/>
        <v>18406.506727783799</v>
      </c>
      <c r="CC48" s="4">
        <f t="shared" si="11"/>
        <v>78.080457037320002</v>
      </c>
      <c r="CD48" s="4">
        <f t="shared" si="12"/>
        <v>124.03631254859999</v>
      </c>
      <c r="CE48" s="4">
        <f t="shared" si="13"/>
        <v>71.815603523093998</v>
      </c>
    </row>
    <row r="49" spans="1:83">
      <c r="A49" s="2">
        <v>42438</v>
      </c>
      <c r="B49" s="28">
        <v>0.66740099537037034</v>
      </c>
      <c r="C49" s="4">
        <v>13.627000000000001</v>
      </c>
      <c r="D49" s="4">
        <v>8.6499999999999994E-2</v>
      </c>
      <c r="E49" s="4" t="s">
        <v>155</v>
      </c>
      <c r="F49" s="4">
        <v>865.29113900000004</v>
      </c>
      <c r="G49" s="4">
        <v>1500.1</v>
      </c>
      <c r="H49" s="4">
        <v>28.8</v>
      </c>
      <c r="I49" s="4">
        <v>1621.2</v>
      </c>
      <c r="K49" s="4">
        <v>0.52</v>
      </c>
      <c r="L49" s="4">
        <v>0.87990000000000002</v>
      </c>
      <c r="M49" s="4">
        <v>11.9903</v>
      </c>
      <c r="N49" s="4">
        <v>7.6100000000000001E-2</v>
      </c>
      <c r="O49" s="4">
        <v>1319.9047</v>
      </c>
      <c r="P49" s="4">
        <v>25.340499999999999</v>
      </c>
      <c r="Q49" s="4">
        <v>1345.2</v>
      </c>
      <c r="R49" s="4">
        <v>1058.1022</v>
      </c>
      <c r="S49" s="4">
        <v>20.3142</v>
      </c>
      <c r="T49" s="4">
        <v>1078.4000000000001</v>
      </c>
      <c r="U49" s="4">
        <v>1621.1990000000001</v>
      </c>
      <c r="X49" s="4">
        <v>0</v>
      </c>
      <c r="Y49" s="4">
        <v>0.45960000000000001</v>
      </c>
      <c r="Z49" s="4" t="s">
        <v>377</v>
      </c>
      <c r="AA49" s="4">
        <v>0</v>
      </c>
      <c r="AB49" s="4">
        <v>11.9</v>
      </c>
      <c r="AC49" s="4">
        <v>851</v>
      </c>
      <c r="AD49" s="4">
        <v>876</v>
      </c>
      <c r="AE49" s="4">
        <v>840</v>
      </c>
      <c r="AF49" s="4">
        <v>88</v>
      </c>
      <c r="AG49" s="4">
        <v>22.36</v>
      </c>
      <c r="AH49" s="4">
        <v>0.51</v>
      </c>
      <c r="AI49" s="4">
        <v>977</v>
      </c>
      <c r="AJ49" s="4">
        <v>-1</v>
      </c>
      <c r="AK49" s="4">
        <v>0</v>
      </c>
      <c r="AL49" s="4">
        <v>24</v>
      </c>
      <c r="AM49" s="4">
        <v>189.6</v>
      </c>
      <c r="AN49" s="4">
        <v>189</v>
      </c>
      <c r="AO49" s="4">
        <v>3.3</v>
      </c>
      <c r="AP49" s="4">
        <v>195</v>
      </c>
      <c r="AQ49" s="4" t="s">
        <v>155</v>
      </c>
      <c r="AR49" s="4">
        <v>1</v>
      </c>
      <c r="AS49" s="5">
        <v>0.87531250000000005</v>
      </c>
      <c r="AT49" s="4">
        <v>47.159323999999998</v>
      </c>
      <c r="AU49" s="4">
        <v>-88.484081000000003</v>
      </c>
      <c r="AV49" s="4">
        <v>308.7</v>
      </c>
      <c r="AW49" s="4">
        <v>28.1</v>
      </c>
      <c r="AX49" s="4">
        <v>12</v>
      </c>
      <c r="AY49" s="4">
        <v>10</v>
      </c>
      <c r="AZ49" s="4" t="s">
        <v>422</v>
      </c>
      <c r="BA49" s="4">
        <v>1.7</v>
      </c>
      <c r="BB49" s="4">
        <v>1.2</v>
      </c>
      <c r="BC49" s="4">
        <v>2.2999999999999998</v>
      </c>
      <c r="BD49" s="4">
        <v>14.063000000000001</v>
      </c>
      <c r="BE49" s="4">
        <v>15.26</v>
      </c>
      <c r="BF49" s="4">
        <v>1.0900000000000001</v>
      </c>
      <c r="BG49" s="4">
        <v>13.651999999999999</v>
      </c>
      <c r="BH49" s="4">
        <v>2974.375</v>
      </c>
      <c r="BI49" s="4">
        <v>12.021000000000001</v>
      </c>
      <c r="BJ49" s="4">
        <v>34.287999999999997</v>
      </c>
      <c r="BK49" s="4">
        <v>0.65800000000000003</v>
      </c>
      <c r="BL49" s="4">
        <v>34.947000000000003</v>
      </c>
      <c r="BM49" s="4">
        <v>27.486999999999998</v>
      </c>
      <c r="BN49" s="4">
        <v>0.52800000000000002</v>
      </c>
      <c r="BO49" s="4">
        <v>28.015000000000001</v>
      </c>
      <c r="BP49" s="4">
        <v>13.298400000000001</v>
      </c>
      <c r="BT49" s="4">
        <v>82.903999999999996</v>
      </c>
      <c r="BU49" s="4">
        <v>0.35938700000000001</v>
      </c>
      <c r="BV49" s="4">
        <v>-5</v>
      </c>
      <c r="BW49" s="4">
        <v>0.76255099999999998</v>
      </c>
      <c r="BX49" s="4">
        <v>8.7825199999999999</v>
      </c>
      <c r="BY49" s="4">
        <v>15.40353</v>
      </c>
      <c r="BZ49" s="4">
        <f t="shared" si="9"/>
        <v>2.320341784</v>
      </c>
      <c r="CB49" s="4">
        <f t="shared" si="10"/>
        <v>19513.513419974999</v>
      </c>
      <c r="CC49" s="4">
        <f t="shared" si="11"/>
        <v>78.86428067124001</v>
      </c>
      <c r="CD49" s="4">
        <f t="shared" si="12"/>
        <v>183.7935964566</v>
      </c>
      <c r="CE49" s="4">
        <f t="shared" si="13"/>
        <v>87.244717584096009</v>
      </c>
    </row>
    <row r="50" spans="1:83">
      <c r="A50" s="2">
        <v>42438</v>
      </c>
      <c r="B50" s="28">
        <v>0.66741256944444449</v>
      </c>
      <c r="C50" s="4">
        <v>13.385</v>
      </c>
      <c r="D50" s="4">
        <v>7.9500000000000001E-2</v>
      </c>
      <c r="E50" s="4" t="s">
        <v>155</v>
      </c>
      <c r="F50" s="4">
        <v>794.91315099999997</v>
      </c>
      <c r="G50" s="4">
        <v>1968.9</v>
      </c>
      <c r="H50" s="4">
        <v>28.8</v>
      </c>
      <c r="I50" s="4">
        <v>1837</v>
      </c>
      <c r="K50" s="4">
        <v>0.77</v>
      </c>
      <c r="L50" s="4">
        <v>0.88170000000000004</v>
      </c>
      <c r="M50" s="4">
        <v>11.800800000000001</v>
      </c>
      <c r="N50" s="4">
        <v>7.0099999999999996E-2</v>
      </c>
      <c r="O50" s="4">
        <v>1735.9195999999999</v>
      </c>
      <c r="P50" s="4">
        <v>25.3919</v>
      </c>
      <c r="Q50" s="4">
        <v>1761.3</v>
      </c>
      <c r="R50" s="4">
        <v>1391.6007</v>
      </c>
      <c r="S50" s="4">
        <v>20.355399999999999</v>
      </c>
      <c r="T50" s="4">
        <v>1412</v>
      </c>
      <c r="U50" s="4">
        <v>1836.9539</v>
      </c>
      <c r="X50" s="4">
        <v>0</v>
      </c>
      <c r="Y50" s="4">
        <v>0.67710000000000004</v>
      </c>
      <c r="Z50" s="4" t="s">
        <v>377</v>
      </c>
      <c r="AA50" s="4">
        <v>0</v>
      </c>
      <c r="AB50" s="4">
        <v>11.8</v>
      </c>
      <c r="AC50" s="4">
        <v>851</v>
      </c>
      <c r="AD50" s="4">
        <v>877</v>
      </c>
      <c r="AE50" s="4">
        <v>839</v>
      </c>
      <c r="AF50" s="4">
        <v>88</v>
      </c>
      <c r="AG50" s="4">
        <v>22.36</v>
      </c>
      <c r="AH50" s="4">
        <v>0.51</v>
      </c>
      <c r="AI50" s="4">
        <v>977</v>
      </c>
      <c r="AJ50" s="4">
        <v>-1</v>
      </c>
      <c r="AK50" s="4">
        <v>0</v>
      </c>
      <c r="AL50" s="4">
        <v>24</v>
      </c>
      <c r="AM50" s="4">
        <v>190</v>
      </c>
      <c r="AN50" s="4">
        <v>189</v>
      </c>
      <c r="AO50" s="4">
        <v>3.4</v>
      </c>
      <c r="AP50" s="4">
        <v>195</v>
      </c>
      <c r="AQ50" s="4" t="s">
        <v>155</v>
      </c>
      <c r="AR50" s="4">
        <v>1</v>
      </c>
      <c r="AS50" s="5">
        <v>0.87532407407407409</v>
      </c>
      <c r="AT50" s="4">
        <v>47.159444999999998</v>
      </c>
      <c r="AU50" s="4">
        <v>-88.484097000000006</v>
      </c>
      <c r="AV50" s="4">
        <v>309</v>
      </c>
      <c r="AW50" s="4">
        <v>29.1</v>
      </c>
      <c r="AX50" s="4">
        <v>12</v>
      </c>
      <c r="AY50" s="4">
        <v>10</v>
      </c>
      <c r="AZ50" s="4" t="s">
        <v>422</v>
      </c>
      <c r="BA50" s="4">
        <v>1.8299300000000001</v>
      </c>
      <c r="BB50" s="4">
        <v>1.3299300000000001</v>
      </c>
      <c r="BC50" s="4">
        <v>2.4948950000000001</v>
      </c>
      <c r="BD50" s="4">
        <v>14.063000000000001</v>
      </c>
      <c r="BE50" s="4">
        <v>15.5</v>
      </c>
      <c r="BF50" s="4">
        <v>1.1000000000000001</v>
      </c>
      <c r="BG50" s="4">
        <v>13.422000000000001</v>
      </c>
      <c r="BH50" s="4">
        <v>2969.7550000000001</v>
      </c>
      <c r="BI50" s="4">
        <v>11.226000000000001</v>
      </c>
      <c r="BJ50" s="4">
        <v>45.747999999999998</v>
      </c>
      <c r="BK50" s="4">
        <v>0.66900000000000004</v>
      </c>
      <c r="BL50" s="4">
        <v>46.417999999999999</v>
      </c>
      <c r="BM50" s="4">
        <v>36.673999999999999</v>
      </c>
      <c r="BN50" s="4">
        <v>0.53600000000000003</v>
      </c>
      <c r="BO50" s="4">
        <v>37.210999999999999</v>
      </c>
      <c r="BP50" s="4">
        <v>15.2864</v>
      </c>
      <c r="BT50" s="4">
        <v>123.89</v>
      </c>
      <c r="BU50" s="4">
        <v>0.399142</v>
      </c>
      <c r="BV50" s="4">
        <v>-5</v>
      </c>
      <c r="BW50" s="4">
        <v>0.761347</v>
      </c>
      <c r="BX50" s="4">
        <v>9.7540329999999997</v>
      </c>
      <c r="BY50" s="4">
        <v>15.379208999999999</v>
      </c>
      <c r="BZ50" s="4">
        <f t="shared" si="9"/>
        <v>2.5770155185999997</v>
      </c>
      <c r="CB50" s="4">
        <f t="shared" si="10"/>
        <v>21638.414939120503</v>
      </c>
      <c r="CC50" s="4">
        <f t="shared" si="11"/>
        <v>81.795584520125999</v>
      </c>
      <c r="CD50" s="4">
        <f t="shared" si="12"/>
        <v>271.12911950636095</v>
      </c>
      <c r="CE50" s="4">
        <f t="shared" si="13"/>
        <v>111.3807253882464</v>
      </c>
    </row>
    <row r="51" spans="1:83">
      <c r="A51" s="2">
        <v>42438</v>
      </c>
      <c r="B51" s="28">
        <v>0.66742414351851853</v>
      </c>
      <c r="C51" s="4">
        <v>13.35</v>
      </c>
      <c r="D51" s="4">
        <v>7.0099999999999996E-2</v>
      </c>
      <c r="E51" s="4" t="s">
        <v>155</v>
      </c>
      <c r="F51" s="4">
        <v>701.38014499999997</v>
      </c>
      <c r="G51" s="4">
        <v>2321.6999999999998</v>
      </c>
      <c r="H51" s="4">
        <v>28.8</v>
      </c>
      <c r="I51" s="4">
        <v>1957.5</v>
      </c>
      <c r="K51" s="4">
        <v>1.02</v>
      </c>
      <c r="L51" s="4">
        <v>0.88190000000000002</v>
      </c>
      <c r="M51" s="4">
        <v>11.7738</v>
      </c>
      <c r="N51" s="4">
        <v>6.1899999999999997E-2</v>
      </c>
      <c r="O51" s="4">
        <v>2047.5534</v>
      </c>
      <c r="P51" s="4">
        <v>25.399699999999999</v>
      </c>
      <c r="Q51" s="4">
        <v>2073</v>
      </c>
      <c r="R51" s="4">
        <v>1641.4221</v>
      </c>
      <c r="S51" s="4">
        <v>20.361699999999999</v>
      </c>
      <c r="T51" s="4">
        <v>1661.8</v>
      </c>
      <c r="U51" s="4">
        <v>1957.5456999999999</v>
      </c>
      <c r="X51" s="4">
        <v>0</v>
      </c>
      <c r="Y51" s="4">
        <v>0.90090000000000003</v>
      </c>
      <c r="Z51" s="4" t="s">
        <v>377</v>
      </c>
      <c r="AA51" s="4">
        <v>0</v>
      </c>
      <c r="AB51" s="4">
        <v>11.8</v>
      </c>
      <c r="AC51" s="4">
        <v>851</v>
      </c>
      <c r="AD51" s="4">
        <v>877</v>
      </c>
      <c r="AE51" s="4">
        <v>838</v>
      </c>
      <c r="AF51" s="4">
        <v>88</v>
      </c>
      <c r="AG51" s="4">
        <v>22.36</v>
      </c>
      <c r="AH51" s="4">
        <v>0.51</v>
      </c>
      <c r="AI51" s="4">
        <v>977</v>
      </c>
      <c r="AJ51" s="4">
        <v>-1</v>
      </c>
      <c r="AK51" s="4">
        <v>0</v>
      </c>
      <c r="AL51" s="4">
        <v>24</v>
      </c>
      <c r="AM51" s="4">
        <v>189.4</v>
      </c>
      <c r="AN51" s="4">
        <v>188.4</v>
      </c>
      <c r="AO51" s="4">
        <v>3.5</v>
      </c>
      <c r="AP51" s="4">
        <v>195</v>
      </c>
      <c r="AQ51" s="4" t="s">
        <v>155</v>
      </c>
      <c r="AR51" s="4">
        <v>1</v>
      </c>
      <c r="AS51" s="5">
        <v>0.87533564814814813</v>
      </c>
      <c r="AT51" s="4">
        <v>47.159571</v>
      </c>
      <c r="AU51" s="4">
        <v>-88.484110000000001</v>
      </c>
      <c r="AV51" s="4">
        <v>309.2</v>
      </c>
      <c r="AW51" s="4">
        <v>30.1</v>
      </c>
      <c r="AX51" s="4">
        <v>12</v>
      </c>
      <c r="AY51" s="4">
        <v>10</v>
      </c>
      <c r="AZ51" s="4" t="s">
        <v>422</v>
      </c>
      <c r="BA51" s="4">
        <v>1.9</v>
      </c>
      <c r="BB51" s="4">
        <v>1.1399999999999999</v>
      </c>
      <c r="BC51" s="4">
        <v>2.4700000000000002</v>
      </c>
      <c r="BD51" s="4">
        <v>14.063000000000001</v>
      </c>
      <c r="BE51" s="4">
        <v>15.53</v>
      </c>
      <c r="BF51" s="4">
        <v>1.1000000000000001</v>
      </c>
      <c r="BG51" s="4">
        <v>13.387</v>
      </c>
      <c r="BH51" s="4">
        <v>2968.6860000000001</v>
      </c>
      <c r="BI51" s="4">
        <v>9.9269999999999996</v>
      </c>
      <c r="BJ51" s="4">
        <v>54.064999999999998</v>
      </c>
      <c r="BK51" s="4">
        <v>0.67100000000000004</v>
      </c>
      <c r="BL51" s="4">
        <v>54.735999999999997</v>
      </c>
      <c r="BM51" s="4">
        <v>43.341000000000001</v>
      </c>
      <c r="BN51" s="4">
        <v>0.53800000000000003</v>
      </c>
      <c r="BO51" s="4">
        <v>43.878999999999998</v>
      </c>
      <c r="BP51" s="4">
        <v>16.321300000000001</v>
      </c>
      <c r="BT51" s="4">
        <v>165.17500000000001</v>
      </c>
      <c r="BU51" s="4">
        <v>0.42075499999999999</v>
      </c>
      <c r="BV51" s="4">
        <v>-5</v>
      </c>
      <c r="BW51" s="4">
        <v>0.76055099999999998</v>
      </c>
      <c r="BX51" s="4">
        <v>10.282201000000001</v>
      </c>
      <c r="BY51" s="4">
        <v>15.36313</v>
      </c>
      <c r="BZ51" s="4">
        <f t="shared" si="9"/>
        <v>2.7165575041999999</v>
      </c>
      <c r="CB51" s="4">
        <f t="shared" si="10"/>
        <v>22801.895739940843</v>
      </c>
      <c r="CC51" s="4">
        <f t="shared" si="11"/>
        <v>76.247342767269004</v>
      </c>
      <c r="CD51" s="4">
        <f t="shared" si="12"/>
        <v>337.026005166213</v>
      </c>
      <c r="CE51" s="4">
        <f t="shared" si="13"/>
        <v>125.36070872443112</v>
      </c>
    </row>
    <row r="52" spans="1:83">
      <c r="A52" s="2">
        <v>42438</v>
      </c>
      <c r="B52" s="28">
        <v>0.66743571759259257</v>
      </c>
      <c r="C52" s="4">
        <v>13.624000000000001</v>
      </c>
      <c r="D52" s="4">
        <v>8.2199999999999995E-2</v>
      </c>
      <c r="E52" s="4" t="s">
        <v>155</v>
      </c>
      <c r="F52" s="4">
        <v>822.44552099999999</v>
      </c>
      <c r="G52" s="4">
        <v>2526.1</v>
      </c>
      <c r="H52" s="4">
        <v>28.8</v>
      </c>
      <c r="I52" s="4">
        <v>1971.3</v>
      </c>
      <c r="K52" s="4">
        <v>1.3</v>
      </c>
      <c r="L52" s="4">
        <v>0.87970000000000004</v>
      </c>
      <c r="M52" s="4">
        <v>11.985099999999999</v>
      </c>
      <c r="N52" s="4">
        <v>7.2300000000000003E-2</v>
      </c>
      <c r="O52" s="4">
        <v>2222.1523999999999</v>
      </c>
      <c r="P52" s="4">
        <v>25.334800000000001</v>
      </c>
      <c r="Q52" s="4">
        <v>2247.5</v>
      </c>
      <c r="R52" s="4">
        <v>1781.3894</v>
      </c>
      <c r="S52" s="4">
        <v>20.309699999999999</v>
      </c>
      <c r="T52" s="4">
        <v>1801.7</v>
      </c>
      <c r="U52" s="4">
        <v>1971.2701999999999</v>
      </c>
      <c r="X52" s="4">
        <v>0</v>
      </c>
      <c r="Y52" s="4">
        <v>1.1435999999999999</v>
      </c>
      <c r="Z52" s="4" t="s">
        <v>377</v>
      </c>
      <c r="AA52" s="4">
        <v>0</v>
      </c>
      <c r="AB52" s="4">
        <v>11.8</v>
      </c>
      <c r="AC52" s="4">
        <v>851</v>
      </c>
      <c r="AD52" s="4">
        <v>878</v>
      </c>
      <c r="AE52" s="4">
        <v>837</v>
      </c>
      <c r="AF52" s="4">
        <v>88</v>
      </c>
      <c r="AG52" s="4">
        <v>22.36</v>
      </c>
      <c r="AH52" s="4">
        <v>0.51</v>
      </c>
      <c r="AI52" s="4">
        <v>977</v>
      </c>
      <c r="AJ52" s="4">
        <v>-1</v>
      </c>
      <c r="AK52" s="4">
        <v>0</v>
      </c>
      <c r="AL52" s="4">
        <v>24</v>
      </c>
      <c r="AM52" s="4">
        <v>189.6</v>
      </c>
      <c r="AN52" s="4">
        <v>188.6</v>
      </c>
      <c r="AO52" s="4">
        <v>3.5</v>
      </c>
      <c r="AP52" s="4">
        <v>195</v>
      </c>
      <c r="AQ52" s="4" t="s">
        <v>155</v>
      </c>
      <c r="AR52" s="4">
        <v>2</v>
      </c>
      <c r="AS52" s="5">
        <v>0.87534722222222217</v>
      </c>
      <c r="AT52" s="4">
        <v>47.159697999999999</v>
      </c>
      <c r="AU52" s="4">
        <v>-88.484112999999994</v>
      </c>
      <c r="AV52" s="4">
        <v>309.7</v>
      </c>
      <c r="AW52" s="4">
        <v>30.7</v>
      </c>
      <c r="AX52" s="4">
        <v>12</v>
      </c>
      <c r="AY52" s="4">
        <v>8</v>
      </c>
      <c r="AZ52" s="4" t="s">
        <v>423</v>
      </c>
      <c r="BA52" s="4">
        <v>1.835</v>
      </c>
      <c r="BB52" s="4">
        <v>1.1299999999999999</v>
      </c>
      <c r="BC52" s="4">
        <v>2.4649999999999999</v>
      </c>
      <c r="BD52" s="4">
        <v>14.063000000000001</v>
      </c>
      <c r="BE52" s="4">
        <v>15.22</v>
      </c>
      <c r="BF52" s="4">
        <v>1.08</v>
      </c>
      <c r="BG52" s="4">
        <v>13.678000000000001</v>
      </c>
      <c r="BH52" s="4">
        <v>2966.752</v>
      </c>
      <c r="BI52" s="4">
        <v>11.398999999999999</v>
      </c>
      <c r="BJ52" s="4">
        <v>57.603999999999999</v>
      </c>
      <c r="BK52" s="4">
        <v>0.65700000000000003</v>
      </c>
      <c r="BL52" s="4">
        <v>58.26</v>
      </c>
      <c r="BM52" s="4">
        <v>46.177999999999997</v>
      </c>
      <c r="BN52" s="4">
        <v>0.52600000000000002</v>
      </c>
      <c r="BO52" s="4">
        <v>46.704000000000001</v>
      </c>
      <c r="BP52" s="4">
        <v>16.1355</v>
      </c>
      <c r="BT52" s="4">
        <v>205.82900000000001</v>
      </c>
      <c r="BU52" s="4">
        <v>0.42024499999999998</v>
      </c>
      <c r="BV52" s="4">
        <v>-5</v>
      </c>
      <c r="BW52" s="4">
        <v>0.75989799999999996</v>
      </c>
      <c r="BX52" s="4">
        <v>10.269736999999999</v>
      </c>
      <c r="BY52" s="4">
        <v>15.34994</v>
      </c>
      <c r="BZ52" s="4">
        <f t="shared" si="9"/>
        <v>2.7132645153999997</v>
      </c>
      <c r="CB52" s="4">
        <f t="shared" si="10"/>
        <v>22759.418799815325</v>
      </c>
      <c r="CC52" s="4">
        <f t="shared" si="11"/>
        <v>87.447354851060979</v>
      </c>
      <c r="CD52" s="4">
        <f t="shared" si="12"/>
        <v>358.28943424545599</v>
      </c>
      <c r="CE52" s="4">
        <f t="shared" si="13"/>
        <v>123.78338399853449</v>
      </c>
    </row>
    <row r="53" spans="1:83">
      <c r="A53" s="2">
        <v>42438</v>
      </c>
      <c r="B53" s="28">
        <v>0.66744729166666661</v>
      </c>
      <c r="C53" s="4">
        <v>13.988</v>
      </c>
      <c r="D53" s="4">
        <v>0.2457</v>
      </c>
      <c r="E53" s="4" t="s">
        <v>155</v>
      </c>
      <c r="F53" s="4">
        <v>2456.7802390000002</v>
      </c>
      <c r="G53" s="4">
        <v>2583.1</v>
      </c>
      <c r="H53" s="4">
        <v>28.9</v>
      </c>
      <c r="I53" s="4">
        <v>1815</v>
      </c>
      <c r="K53" s="4">
        <v>1.4</v>
      </c>
      <c r="L53" s="4">
        <v>0.87560000000000004</v>
      </c>
      <c r="M53" s="4">
        <v>12.2475</v>
      </c>
      <c r="N53" s="4">
        <v>0.21510000000000001</v>
      </c>
      <c r="O53" s="4">
        <v>2261.7294000000002</v>
      </c>
      <c r="P53" s="4">
        <v>25.304400000000001</v>
      </c>
      <c r="Q53" s="4">
        <v>2287</v>
      </c>
      <c r="R53" s="4">
        <v>1813.1162999999999</v>
      </c>
      <c r="S53" s="4">
        <v>20.285299999999999</v>
      </c>
      <c r="T53" s="4">
        <v>1833.4</v>
      </c>
      <c r="U53" s="4">
        <v>1815.0116</v>
      </c>
      <c r="X53" s="4">
        <v>0</v>
      </c>
      <c r="Y53" s="4">
        <v>1.2258</v>
      </c>
      <c r="Z53" s="4" t="s">
        <v>377</v>
      </c>
      <c r="AA53" s="4">
        <v>0</v>
      </c>
      <c r="AB53" s="4">
        <v>11.8</v>
      </c>
      <c r="AC53" s="4">
        <v>851</v>
      </c>
      <c r="AD53" s="4">
        <v>880</v>
      </c>
      <c r="AE53" s="4">
        <v>837</v>
      </c>
      <c r="AF53" s="4">
        <v>88</v>
      </c>
      <c r="AG53" s="4">
        <v>22.36</v>
      </c>
      <c r="AH53" s="4">
        <v>0.51</v>
      </c>
      <c r="AI53" s="4">
        <v>977</v>
      </c>
      <c r="AJ53" s="4">
        <v>-1</v>
      </c>
      <c r="AK53" s="4">
        <v>0</v>
      </c>
      <c r="AL53" s="4">
        <v>24</v>
      </c>
      <c r="AM53" s="4">
        <v>190</v>
      </c>
      <c r="AN53" s="4">
        <v>189</v>
      </c>
      <c r="AO53" s="4">
        <v>3.5</v>
      </c>
      <c r="AP53" s="4">
        <v>195</v>
      </c>
      <c r="AQ53" s="4" t="s">
        <v>155</v>
      </c>
      <c r="AR53" s="4">
        <v>2</v>
      </c>
      <c r="AS53" s="5">
        <v>0.87535879629629632</v>
      </c>
      <c r="AT53" s="4">
        <v>47.159829000000002</v>
      </c>
      <c r="AU53" s="4">
        <v>-88.484111999999996</v>
      </c>
      <c r="AV53" s="4">
        <v>310.3</v>
      </c>
      <c r="AW53" s="4">
        <v>31.4</v>
      </c>
      <c r="AX53" s="4">
        <v>12</v>
      </c>
      <c r="AY53" s="4">
        <v>9</v>
      </c>
      <c r="AZ53" s="4" t="s">
        <v>424</v>
      </c>
      <c r="BA53" s="4">
        <v>1.67</v>
      </c>
      <c r="BB53" s="4">
        <v>1.2649999999999999</v>
      </c>
      <c r="BC53" s="4">
        <v>2.5</v>
      </c>
      <c r="BD53" s="4">
        <v>14.063000000000001</v>
      </c>
      <c r="BE53" s="4">
        <v>14.7</v>
      </c>
      <c r="BF53" s="4">
        <v>1.05</v>
      </c>
      <c r="BG53" s="4">
        <v>14.209</v>
      </c>
      <c r="BH53" s="4">
        <v>2938.0039999999999</v>
      </c>
      <c r="BI53" s="4">
        <v>32.843000000000004</v>
      </c>
      <c r="BJ53" s="4">
        <v>56.817</v>
      </c>
      <c r="BK53" s="4">
        <v>0.63600000000000001</v>
      </c>
      <c r="BL53" s="4">
        <v>57.453000000000003</v>
      </c>
      <c r="BM53" s="4">
        <v>45.548000000000002</v>
      </c>
      <c r="BN53" s="4">
        <v>0.51</v>
      </c>
      <c r="BO53" s="4">
        <v>46.057000000000002</v>
      </c>
      <c r="BP53" s="4">
        <v>14.3973</v>
      </c>
      <c r="BT53" s="4">
        <v>213.81100000000001</v>
      </c>
      <c r="BU53" s="4">
        <v>0.41524499999999998</v>
      </c>
      <c r="BV53" s="4">
        <v>-5</v>
      </c>
      <c r="BW53" s="4">
        <v>0.75789799999999996</v>
      </c>
      <c r="BX53" s="4">
        <v>10.147550000000001</v>
      </c>
      <c r="BY53" s="4">
        <v>15.30954</v>
      </c>
      <c r="BZ53" s="4">
        <f t="shared" si="9"/>
        <v>2.6809827099999999</v>
      </c>
      <c r="CB53" s="4">
        <f t="shared" si="10"/>
        <v>22270.716240179401</v>
      </c>
      <c r="CC53" s="4">
        <f t="shared" si="11"/>
        <v>248.95716053355005</v>
      </c>
      <c r="CD53" s="4">
        <f t="shared" si="12"/>
        <v>349.12218563145001</v>
      </c>
      <c r="CE53" s="4">
        <f t="shared" si="13"/>
        <v>109.13469924640499</v>
      </c>
    </row>
    <row r="54" spans="1:83">
      <c r="A54" s="2">
        <v>42438</v>
      </c>
      <c r="B54" s="28">
        <v>0.66745886574074076</v>
      </c>
      <c r="C54" s="4">
        <v>14.183</v>
      </c>
      <c r="D54" s="4">
        <v>0.28120000000000001</v>
      </c>
      <c r="E54" s="4" t="s">
        <v>155</v>
      </c>
      <c r="F54" s="4">
        <v>2812.0491109999998</v>
      </c>
      <c r="G54" s="4">
        <v>2371.6</v>
      </c>
      <c r="H54" s="4">
        <v>28.4</v>
      </c>
      <c r="I54" s="4">
        <v>1640.9</v>
      </c>
      <c r="K54" s="4">
        <v>1.33</v>
      </c>
      <c r="L54" s="4">
        <v>0.87390000000000001</v>
      </c>
      <c r="M54" s="4">
        <v>12.395200000000001</v>
      </c>
      <c r="N54" s="4">
        <v>0.24579999999999999</v>
      </c>
      <c r="O54" s="4">
        <v>2072.5792999999999</v>
      </c>
      <c r="P54" s="4">
        <v>24.818899999999999</v>
      </c>
      <c r="Q54" s="4">
        <v>2097.4</v>
      </c>
      <c r="R54" s="4">
        <v>1661.4840999999999</v>
      </c>
      <c r="S54" s="4">
        <v>19.896000000000001</v>
      </c>
      <c r="T54" s="4">
        <v>1681.4</v>
      </c>
      <c r="U54" s="4">
        <v>1640.922</v>
      </c>
      <c r="X54" s="4">
        <v>0</v>
      </c>
      <c r="Y54" s="4">
        <v>1.1660999999999999</v>
      </c>
      <c r="Z54" s="4" t="s">
        <v>377</v>
      </c>
      <c r="AA54" s="4">
        <v>0</v>
      </c>
      <c r="AB54" s="4">
        <v>11.9</v>
      </c>
      <c r="AC54" s="4">
        <v>850</v>
      </c>
      <c r="AD54" s="4">
        <v>879</v>
      </c>
      <c r="AE54" s="4">
        <v>838</v>
      </c>
      <c r="AF54" s="4">
        <v>88</v>
      </c>
      <c r="AG54" s="4">
        <v>22.36</v>
      </c>
      <c r="AH54" s="4">
        <v>0.51</v>
      </c>
      <c r="AI54" s="4">
        <v>977</v>
      </c>
      <c r="AJ54" s="4">
        <v>-1</v>
      </c>
      <c r="AK54" s="4">
        <v>0</v>
      </c>
      <c r="AL54" s="4">
        <v>24</v>
      </c>
      <c r="AM54" s="4">
        <v>190</v>
      </c>
      <c r="AN54" s="4">
        <v>189</v>
      </c>
      <c r="AO54" s="4">
        <v>3.5</v>
      </c>
      <c r="AP54" s="4">
        <v>195</v>
      </c>
      <c r="AQ54" s="4" t="s">
        <v>155</v>
      </c>
      <c r="AR54" s="4">
        <v>2</v>
      </c>
      <c r="AS54" s="5">
        <v>0.87537037037037047</v>
      </c>
      <c r="AT54" s="4">
        <v>47.159965</v>
      </c>
      <c r="AU54" s="4">
        <v>-88.484116999999998</v>
      </c>
      <c r="AV54" s="4">
        <v>310.8</v>
      </c>
      <c r="AW54" s="4">
        <v>32.5</v>
      </c>
      <c r="AX54" s="4">
        <v>12</v>
      </c>
      <c r="AY54" s="4">
        <v>9</v>
      </c>
      <c r="AZ54" s="4" t="s">
        <v>424</v>
      </c>
      <c r="BA54" s="4">
        <v>1.6</v>
      </c>
      <c r="BB54" s="4">
        <v>1.105</v>
      </c>
      <c r="BC54" s="4">
        <v>2.2400000000000002</v>
      </c>
      <c r="BD54" s="4">
        <v>14.063000000000001</v>
      </c>
      <c r="BE54" s="4">
        <v>14.5</v>
      </c>
      <c r="BF54" s="4">
        <v>1.03</v>
      </c>
      <c r="BG54" s="4">
        <v>14.425000000000001</v>
      </c>
      <c r="BH54" s="4">
        <v>2935.9470000000001</v>
      </c>
      <c r="BI54" s="4">
        <v>37.048999999999999</v>
      </c>
      <c r="BJ54" s="4">
        <v>51.408999999999999</v>
      </c>
      <c r="BK54" s="4">
        <v>0.61599999999999999</v>
      </c>
      <c r="BL54" s="4">
        <v>52.024999999999999</v>
      </c>
      <c r="BM54" s="4">
        <v>41.212000000000003</v>
      </c>
      <c r="BN54" s="4">
        <v>0.49399999999999999</v>
      </c>
      <c r="BO54" s="4">
        <v>41.706000000000003</v>
      </c>
      <c r="BP54" s="4">
        <v>12.8522</v>
      </c>
      <c r="BT54" s="4">
        <v>200.83500000000001</v>
      </c>
      <c r="BU54" s="4">
        <v>0.40804099999999999</v>
      </c>
      <c r="BV54" s="4">
        <v>-5</v>
      </c>
      <c r="BW54" s="4">
        <v>0.75700000000000001</v>
      </c>
      <c r="BX54" s="4">
        <v>9.9715019999999992</v>
      </c>
      <c r="BY54" s="4">
        <v>15.291399999999999</v>
      </c>
      <c r="BZ54" s="4">
        <f t="shared" si="9"/>
        <v>2.6344708283999996</v>
      </c>
      <c r="CB54" s="4">
        <f t="shared" si="10"/>
        <v>21869.023632648317</v>
      </c>
      <c r="CC54" s="4">
        <f t="shared" si="11"/>
        <v>275.96733066570596</v>
      </c>
      <c r="CD54" s="4">
        <f t="shared" si="12"/>
        <v>310.65598242176395</v>
      </c>
      <c r="CE54" s="4">
        <f t="shared" si="13"/>
        <v>95.732336289286778</v>
      </c>
    </row>
    <row r="55" spans="1:83">
      <c r="A55" s="2">
        <v>42438</v>
      </c>
      <c r="B55" s="28">
        <v>0.66747043981481491</v>
      </c>
      <c r="C55" s="4">
        <v>14.087999999999999</v>
      </c>
      <c r="D55" s="4">
        <v>0.20669999999999999</v>
      </c>
      <c r="E55" s="4" t="s">
        <v>155</v>
      </c>
      <c r="F55" s="4">
        <v>2066.8463390000002</v>
      </c>
      <c r="G55" s="4">
        <v>1176.5999999999999</v>
      </c>
      <c r="H55" s="4">
        <v>23.7</v>
      </c>
      <c r="I55" s="4">
        <v>1382.5</v>
      </c>
      <c r="K55" s="4">
        <v>0.88</v>
      </c>
      <c r="L55" s="4">
        <v>0.87549999999999994</v>
      </c>
      <c r="M55" s="4">
        <v>12.334899999999999</v>
      </c>
      <c r="N55" s="4">
        <v>0.18099999999999999</v>
      </c>
      <c r="O55" s="4">
        <v>1030.1500000000001</v>
      </c>
      <c r="P55" s="4">
        <v>20.760999999999999</v>
      </c>
      <c r="Q55" s="4">
        <v>1050.9000000000001</v>
      </c>
      <c r="R55" s="4">
        <v>825.8202</v>
      </c>
      <c r="S55" s="4">
        <v>16.6431</v>
      </c>
      <c r="T55" s="4">
        <v>842.5</v>
      </c>
      <c r="U55" s="4">
        <v>1382.4935</v>
      </c>
      <c r="X55" s="4">
        <v>0</v>
      </c>
      <c r="Y55" s="4">
        <v>0.76639999999999997</v>
      </c>
      <c r="Z55" s="4" t="s">
        <v>377</v>
      </c>
      <c r="AA55" s="4">
        <v>0</v>
      </c>
      <c r="AB55" s="4">
        <v>11.9</v>
      </c>
      <c r="AC55" s="4">
        <v>848</v>
      </c>
      <c r="AD55" s="4">
        <v>879</v>
      </c>
      <c r="AE55" s="4">
        <v>837</v>
      </c>
      <c r="AF55" s="4">
        <v>88</v>
      </c>
      <c r="AG55" s="4">
        <v>22.36</v>
      </c>
      <c r="AH55" s="4">
        <v>0.51</v>
      </c>
      <c r="AI55" s="4">
        <v>977</v>
      </c>
      <c r="AJ55" s="4">
        <v>-1</v>
      </c>
      <c r="AK55" s="4">
        <v>0</v>
      </c>
      <c r="AL55" s="4">
        <v>24</v>
      </c>
      <c r="AM55" s="4">
        <v>190</v>
      </c>
      <c r="AN55" s="4">
        <v>189.6</v>
      </c>
      <c r="AO55" s="4">
        <v>3.4</v>
      </c>
      <c r="AP55" s="4">
        <v>195</v>
      </c>
      <c r="AQ55" s="4" t="s">
        <v>155</v>
      </c>
      <c r="AR55" s="4">
        <v>2</v>
      </c>
      <c r="AS55" s="5">
        <v>0.87538194444444439</v>
      </c>
      <c r="AT55" s="4">
        <v>47.160100999999997</v>
      </c>
      <c r="AU55" s="4">
        <v>-88.484121999999999</v>
      </c>
      <c r="AV55" s="4">
        <v>311.10000000000002</v>
      </c>
      <c r="AW55" s="4">
        <v>33.299999999999997</v>
      </c>
      <c r="AX55" s="4">
        <v>12</v>
      </c>
      <c r="AY55" s="4">
        <v>9</v>
      </c>
      <c r="AZ55" s="4" t="s">
        <v>424</v>
      </c>
      <c r="BA55" s="4">
        <v>1.405</v>
      </c>
      <c r="BB55" s="4">
        <v>1.0649999999999999</v>
      </c>
      <c r="BC55" s="4">
        <v>2.1</v>
      </c>
      <c r="BD55" s="4">
        <v>14.063000000000001</v>
      </c>
      <c r="BE55" s="4">
        <v>14.7</v>
      </c>
      <c r="BF55" s="4">
        <v>1.05</v>
      </c>
      <c r="BG55" s="4">
        <v>14.215999999999999</v>
      </c>
      <c r="BH55" s="4">
        <v>2956.627</v>
      </c>
      <c r="BI55" s="4">
        <v>27.606999999999999</v>
      </c>
      <c r="BJ55" s="4">
        <v>25.858000000000001</v>
      </c>
      <c r="BK55" s="4">
        <v>0.52100000000000002</v>
      </c>
      <c r="BL55" s="4">
        <v>26.379000000000001</v>
      </c>
      <c r="BM55" s="4">
        <v>20.728999999999999</v>
      </c>
      <c r="BN55" s="4">
        <v>0.41799999999999998</v>
      </c>
      <c r="BO55" s="4">
        <v>21.146999999999998</v>
      </c>
      <c r="BP55" s="4">
        <v>10.957700000000001</v>
      </c>
      <c r="BT55" s="4">
        <v>133.578</v>
      </c>
      <c r="BU55" s="4">
        <v>0.38967400000000002</v>
      </c>
      <c r="BV55" s="4">
        <v>-5</v>
      </c>
      <c r="BW55" s="4">
        <v>0.75589799999999996</v>
      </c>
      <c r="BX55" s="4">
        <v>9.5226579999999998</v>
      </c>
      <c r="BY55" s="4">
        <v>15.26914</v>
      </c>
      <c r="BZ55" s="4">
        <f t="shared" si="9"/>
        <v>2.5158862435999998</v>
      </c>
      <c r="CB55" s="4">
        <f t="shared" si="10"/>
        <v>21031.745972660799</v>
      </c>
      <c r="CC55" s="4">
        <f t="shared" si="11"/>
        <v>196.38033849628198</v>
      </c>
      <c r="CD55" s="4">
        <f t="shared" si="12"/>
        <v>150.42760959832199</v>
      </c>
      <c r="CE55" s="4">
        <f t="shared" si="13"/>
        <v>77.946782886250205</v>
      </c>
    </row>
    <row r="56" spans="1:83">
      <c r="A56" s="2">
        <v>42438</v>
      </c>
      <c r="B56" s="28">
        <v>0.66748201388888884</v>
      </c>
      <c r="C56" s="4">
        <v>14.071999999999999</v>
      </c>
      <c r="D56" s="4">
        <v>0.1177</v>
      </c>
      <c r="E56" s="4" t="s">
        <v>155</v>
      </c>
      <c r="F56" s="4">
        <v>1176.9647460000001</v>
      </c>
      <c r="G56" s="4">
        <v>733.3</v>
      </c>
      <c r="H56" s="4">
        <v>24</v>
      </c>
      <c r="I56" s="4">
        <v>1316.8</v>
      </c>
      <c r="K56" s="4">
        <v>0.53</v>
      </c>
      <c r="L56" s="4">
        <v>0.87649999999999995</v>
      </c>
      <c r="M56" s="4">
        <v>12.334099999999999</v>
      </c>
      <c r="N56" s="4">
        <v>0.1032</v>
      </c>
      <c r="O56" s="4">
        <v>642.72519999999997</v>
      </c>
      <c r="P56" s="4">
        <v>21.063400000000001</v>
      </c>
      <c r="Q56" s="4">
        <v>663.8</v>
      </c>
      <c r="R56" s="4">
        <v>515.24099999999999</v>
      </c>
      <c r="S56" s="4">
        <v>16.8855</v>
      </c>
      <c r="T56" s="4">
        <v>532.1</v>
      </c>
      <c r="U56" s="4">
        <v>1316.8067000000001</v>
      </c>
      <c r="X56" s="4">
        <v>0</v>
      </c>
      <c r="Y56" s="4">
        <v>0.46550000000000002</v>
      </c>
      <c r="Z56" s="4" t="s">
        <v>377</v>
      </c>
      <c r="AA56" s="4">
        <v>0</v>
      </c>
      <c r="AB56" s="4">
        <v>11.9</v>
      </c>
      <c r="AC56" s="4">
        <v>848</v>
      </c>
      <c r="AD56" s="4">
        <v>880</v>
      </c>
      <c r="AE56" s="4">
        <v>836</v>
      </c>
      <c r="AF56" s="4">
        <v>88</v>
      </c>
      <c r="AG56" s="4">
        <v>22.36</v>
      </c>
      <c r="AH56" s="4">
        <v>0.51</v>
      </c>
      <c r="AI56" s="4">
        <v>977</v>
      </c>
      <c r="AJ56" s="4">
        <v>-1</v>
      </c>
      <c r="AK56" s="4">
        <v>0</v>
      </c>
      <c r="AL56" s="4">
        <v>24</v>
      </c>
      <c r="AM56" s="4">
        <v>190</v>
      </c>
      <c r="AN56" s="4">
        <v>190</v>
      </c>
      <c r="AO56" s="4">
        <v>3.5</v>
      </c>
      <c r="AP56" s="4">
        <v>195</v>
      </c>
      <c r="AQ56" s="4" t="s">
        <v>155</v>
      </c>
      <c r="AR56" s="4">
        <v>2</v>
      </c>
      <c r="AS56" s="5">
        <v>0.87539351851851854</v>
      </c>
      <c r="AT56" s="4">
        <v>47.160241999999997</v>
      </c>
      <c r="AU56" s="4">
        <v>-88.484116</v>
      </c>
      <c r="AV56" s="4">
        <v>311.3</v>
      </c>
      <c r="AW56" s="4">
        <v>34.299999999999997</v>
      </c>
      <c r="AX56" s="4">
        <v>12</v>
      </c>
      <c r="AY56" s="4">
        <v>9</v>
      </c>
      <c r="AZ56" s="4" t="s">
        <v>424</v>
      </c>
      <c r="BA56" s="4">
        <v>1.4950000000000001</v>
      </c>
      <c r="BB56" s="4">
        <v>1.0349999999999999</v>
      </c>
      <c r="BC56" s="4">
        <v>2.23</v>
      </c>
      <c r="BD56" s="4">
        <v>14.063000000000001</v>
      </c>
      <c r="BE56" s="4">
        <v>14.82</v>
      </c>
      <c r="BF56" s="4">
        <v>1.05</v>
      </c>
      <c r="BG56" s="4">
        <v>14.089</v>
      </c>
      <c r="BH56" s="4">
        <v>2976.5349999999999</v>
      </c>
      <c r="BI56" s="4">
        <v>15.845000000000001</v>
      </c>
      <c r="BJ56" s="4">
        <v>16.242999999999999</v>
      </c>
      <c r="BK56" s="4">
        <v>0.53200000000000003</v>
      </c>
      <c r="BL56" s="4">
        <v>16.774999999999999</v>
      </c>
      <c r="BM56" s="4">
        <v>13.021000000000001</v>
      </c>
      <c r="BN56" s="4">
        <v>0.42699999999999999</v>
      </c>
      <c r="BO56" s="4">
        <v>13.448</v>
      </c>
      <c r="BP56" s="4">
        <v>10.507999999999999</v>
      </c>
      <c r="BT56" s="4">
        <v>81.683000000000007</v>
      </c>
      <c r="BU56" s="4">
        <v>0.33722600000000003</v>
      </c>
      <c r="BV56" s="4">
        <v>-5</v>
      </c>
      <c r="BW56" s="4">
        <v>0.75444900000000004</v>
      </c>
      <c r="BX56" s="4">
        <v>8.2409599999999994</v>
      </c>
      <c r="BY56" s="4">
        <v>15.23987</v>
      </c>
      <c r="BZ56" s="4">
        <f t="shared" si="9"/>
        <v>2.1772616319999996</v>
      </c>
      <c r="CB56" s="4">
        <f t="shared" si="10"/>
        <v>18323.540887579198</v>
      </c>
      <c r="CC56" s="4">
        <f t="shared" si="11"/>
        <v>97.541774366399991</v>
      </c>
      <c r="CD56" s="4">
        <f t="shared" si="12"/>
        <v>82.785849269759993</v>
      </c>
      <c r="CE56" s="4">
        <f t="shared" si="13"/>
        <v>64.687217736959994</v>
      </c>
    </row>
    <row r="57" spans="1:83">
      <c r="A57" s="2">
        <v>42438</v>
      </c>
      <c r="B57" s="28">
        <v>0.66749358796296299</v>
      </c>
      <c r="C57" s="4">
        <v>13.933</v>
      </c>
      <c r="D57" s="4">
        <v>9.8900000000000002E-2</v>
      </c>
      <c r="E57" s="4" t="s">
        <v>155</v>
      </c>
      <c r="F57" s="4">
        <v>989.22887600000001</v>
      </c>
      <c r="G57" s="4">
        <v>1196</v>
      </c>
      <c r="H57" s="4">
        <v>25.1</v>
      </c>
      <c r="I57" s="4">
        <v>1422.6</v>
      </c>
      <c r="K57" s="4">
        <v>0.5</v>
      </c>
      <c r="L57" s="4">
        <v>0.87770000000000004</v>
      </c>
      <c r="M57" s="4">
        <v>12.2281</v>
      </c>
      <c r="N57" s="4">
        <v>8.6800000000000002E-2</v>
      </c>
      <c r="O57" s="4">
        <v>1049.7236</v>
      </c>
      <c r="P57" s="4">
        <v>22.029299999999999</v>
      </c>
      <c r="Q57" s="4">
        <v>1071.8</v>
      </c>
      <c r="R57" s="4">
        <v>841.51139999999998</v>
      </c>
      <c r="S57" s="4">
        <v>17.659800000000001</v>
      </c>
      <c r="T57" s="4">
        <v>859.2</v>
      </c>
      <c r="U57" s="4">
        <v>1422.5682999999999</v>
      </c>
      <c r="X57" s="4">
        <v>0</v>
      </c>
      <c r="Y57" s="4">
        <v>0.43880000000000002</v>
      </c>
      <c r="Z57" s="4" t="s">
        <v>377</v>
      </c>
      <c r="AA57" s="4">
        <v>0</v>
      </c>
      <c r="AB57" s="4">
        <v>11.9</v>
      </c>
      <c r="AC57" s="4">
        <v>848</v>
      </c>
      <c r="AD57" s="4">
        <v>879</v>
      </c>
      <c r="AE57" s="4">
        <v>834</v>
      </c>
      <c r="AF57" s="4">
        <v>88</v>
      </c>
      <c r="AG57" s="4">
        <v>22.36</v>
      </c>
      <c r="AH57" s="4">
        <v>0.51</v>
      </c>
      <c r="AI57" s="4">
        <v>977</v>
      </c>
      <c r="AJ57" s="4">
        <v>-1</v>
      </c>
      <c r="AK57" s="4">
        <v>0</v>
      </c>
      <c r="AL57" s="4">
        <v>24</v>
      </c>
      <c r="AM57" s="4">
        <v>190</v>
      </c>
      <c r="AN57" s="4">
        <v>190.6</v>
      </c>
      <c r="AO57" s="4">
        <v>3.5</v>
      </c>
      <c r="AP57" s="4">
        <v>195</v>
      </c>
      <c r="AQ57" s="4" t="s">
        <v>155</v>
      </c>
      <c r="AR57" s="4">
        <v>2</v>
      </c>
      <c r="AS57" s="5">
        <v>0.87540509259259258</v>
      </c>
      <c r="AT57" s="4">
        <v>47.160293000000003</v>
      </c>
      <c r="AU57" s="4">
        <v>-88.484112999999994</v>
      </c>
      <c r="AV57" s="4">
        <v>311.3</v>
      </c>
      <c r="AW57" s="4">
        <v>34.6</v>
      </c>
      <c r="AX57" s="4">
        <v>12</v>
      </c>
      <c r="AY57" s="4">
        <v>9</v>
      </c>
      <c r="AZ57" s="4" t="s">
        <v>424</v>
      </c>
      <c r="BA57" s="4">
        <v>1.6</v>
      </c>
      <c r="BB57" s="4">
        <v>1</v>
      </c>
      <c r="BC57" s="4">
        <v>2.2999999999999998</v>
      </c>
      <c r="BD57" s="4">
        <v>14.063000000000001</v>
      </c>
      <c r="BE57" s="4">
        <v>14.96</v>
      </c>
      <c r="BF57" s="4">
        <v>1.06</v>
      </c>
      <c r="BG57" s="4">
        <v>13.939</v>
      </c>
      <c r="BH57" s="4">
        <v>2977.5149999999999</v>
      </c>
      <c r="BI57" s="4">
        <v>13.455</v>
      </c>
      <c r="BJ57" s="4">
        <v>26.766999999999999</v>
      </c>
      <c r="BK57" s="4">
        <v>0.56200000000000006</v>
      </c>
      <c r="BL57" s="4">
        <v>27.329000000000001</v>
      </c>
      <c r="BM57" s="4">
        <v>21.457999999999998</v>
      </c>
      <c r="BN57" s="4">
        <v>0.45</v>
      </c>
      <c r="BO57" s="4">
        <v>21.908000000000001</v>
      </c>
      <c r="BP57" s="4">
        <v>11.4542</v>
      </c>
      <c r="BT57" s="4">
        <v>77.694999999999993</v>
      </c>
      <c r="BU57" s="4">
        <v>0.31226500000000001</v>
      </c>
      <c r="BV57" s="4">
        <v>-5</v>
      </c>
      <c r="BW57" s="4">
        <v>0.75289799999999996</v>
      </c>
      <c r="BX57" s="4">
        <v>7.6309760000000004</v>
      </c>
      <c r="BY57" s="4">
        <v>15.208539999999999</v>
      </c>
      <c r="BZ57" s="4">
        <f t="shared" si="9"/>
        <v>2.0161038592000002</v>
      </c>
      <c r="CB57" s="4">
        <f t="shared" si="10"/>
        <v>16972.845091966083</v>
      </c>
      <c r="CC57" s="4">
        <f t="shared" si="11"/>
        <v>76.698062213759997</v>
      </c>
      <c r="CD57" s="4">
        <f t="shared" si="12"/>
        <v>124.88302838937601</v>
      </c>
      <c r="CE57" s="4">
        <f t="shared" si="13"/>
        <v>65.292823798502397</v>
      </c>
    </row>
    <row r="58" spans="1:83">
      <c r="A58" s="2">
        <v>42438</v>
      </c>
      <c r="B58" s="28">
        <v>0.66750516203703703</v>
      </c>
      <c r="C58" s="4">
        <v>13.88</v>
      </c>
      <c r="D58" s="4">
        <v>9.8100000000000007E-2</v>
      </c>
      <c r="E58" s="4" t="s">
        <v>155</v>
      </c>
      <c r="F58" s="4">
        <v>981.02543100000003</v>
      </c>
      <c r="G58" s="4">
        <v>1720.7</v>
      </c>
      <c r="H58" s="4">
        <v>25.1</v>
      </c>
      <c r="I58" s="4">
        <v>1447.1</v>
      </c>
      <c r="K58" s="4">
        <v>0.5</v>
      </c>
      <c r="L58" s="4">
        <v>0.878</v>
      </c>
      <c r="M58" s="4">
        <v>12.187099999999999</v>
      </c>
      <c r="N58" s="4">
        <v>8.6099999999999996E-2</v>
      </c>
      <c r="O58" s="4">
        <v>1510.8687</v>
      </c>
      <c r="P58" s="4">
        <v>22.062200000000001</v>
      </c>
      <c r="Q58" s="4">
        <v>1532.9</v>
      </c>
      <c r="R58" s="4">
        <v>1211.1886</v>
      </c>
      <c r="S58" s="4">
        <v>17.686199999999999</v>
      </c>
      <c r="T58" s="4">
        <v>1228.9000000000001</v>
      </c>
      <c r="U58" s="4">
        <v>1447.1358</v>
      </c>
      <c r="X58" s="4">
        <v>0</v>
      </c>
      <c r="Y58" s="4">
        <v>0.439</v>
      </c>
      <c r="Z58" s="4" t="s">
        <v>377</v>
      </c>
      <c r="AA58" s="4">
        <v>0</v>
      </c>
      <c r="AB58" s="4">
        <v>11.8</v>
      </c>
      <c r="AC58" s="4">
        <v>849</v>
      </c>
      <c r="AD58" s="4">
        <v>879</v>
      </c>
      <c r="AE58" s="4">
        <v>833</v>
      </c>
      <c r="AF58" s="4">
        <v>88</v>
      </c>
      <c r="AG58" s="4">
        <v>22.36</v>
      </c>
      <c r="AH58" s="4">
        <v>0.51</v>
      </c>
      <c r="AI58" s="4">
        <v>977</v>
      </c>
      <c r="AJ58" s="4">
        <v>-1</v>
      </c>
      <c r="AK58" s="4">
        <v>0</v>
      </c>
      <c r="AL58" s="4">
        <v>24</v>
      </c>
      <c r="AM58" s="4">
        <v>190</v>
      </c>
      <c r="AN58" s="4">
        <v>190.4</v>
      </c>
      <c r="AO58" s="4">
        <v>3.4</v>
      </c>
      <c r="AP58" s="4">
        <v>195</v>
      </c>
      <c r="AQ58" s="4" t="s">
        <v>155</v>
      </c>
      <c r="AR58" s="4">
        <v>2</v>
      </c>
      <c r="AS58" s="5">
        <v>0.87540509259259258</v>
      </c>
      <c r="AT58" s="4">
        <v>47.160384000000001</v>
      </c>
      <c r="AU58" s="4">
        <v>-88.484110999999999</v>
      </c>
      <c r="AV58" s="4">
        <v>311.39999999999998</v>
      </c>
      <c r="AW58" s="4">
        <v>34.6</v>
      </c>
      <c r="AX58" s="4">
        <v>12</v>
      </c>
      <c r="AY58" s="4">
        <v>9</v>
      </c>
      <c r="AZ58" s="4" t="s">
        <v>424</v>
      </c>
      <c r="BA58" s="4">
        <v>1.6</v>
      </c>
      <c r="BB58" s="4">
        <v>1</v>
      </c>
      <c r="BC58" s="4">
        <v>2.2999999999999998</v>
      </c>
      <c r="BD58" s="4">
        <v>14.063000000000001</v>
      </c>
      <c r="BE58" s="4">
        <v>15.01</v>
      </c>
      <c r="BF58" s="4">
        <v>1.07</v>
      </c>
      <c r="BG58" s="4">
        <v>13.891</v>
      </c>
      <c r="BH58" s="4">
        <v>2976.9360000000001</v>
      </c>
      <c r="BI58" s="4">
        <v>13.391999999999999</v>
      </c>
      <c r="BJ58" s="4">
        <v>38.648000000000003</v>
      </c>
      <c r="BK58" s="4">
        <v>0.56399999999999995</v>
      </c>
      <c r="BL58" s="4">
        <v>39.213000000000001</v>
      </c>
      <c r="BM58" s="4">
        <v>30.983000000000001</v>
      </c>
      <c r="BN58" s="4">
        <v>0.45200000000000001</v>
      </c>
      <c r="BO58" s="4">
        <v>31.434999999999999</v>
      </c>
      <c r="BP58" s="4">
        <v>11.6889</v>
      </c>
      <c r="BT58" s="4">
        <v>77.974000000000004</v>
      </c>
      <c r="BU58" s="4">
        <v>0.29475600000000002</v>
      </c>
      <c r="BV58" s="4">
        <v>-5</v>
      </c>
      <c r="BW58" s="4">
        <v>0.75089799999999995</v>
      </c>
      <c r="BX58" s="4">
        <v>7.2031000000000001</v>
      </c>
      <c r="BY58" s="4">
        <v>15.168139999999999</v>
      </c>
      <c r="BZ58" s="4">
        <f t="shared" si="9"/>
        <v>1.9030590199999999</v>
      </c>
      <c r="CB58" s="4">
        <f t="shared" si="10"/>
        <v>16018.046273095202</v>
      </c>
      <c r="CC58" s="4">
        <f t="shared" si="11"/>
        <v>72.058544654399995</v>
      </c>
      <c r="CD58" s="4">
        <f t="shared" si="12"/>
        <v>169.1427980295</v>
      </c>
      <c r="CE58" s="4">
        <f t="shared" si="13"/>
        <v>62.894647745729998</v>
      </c>
    </row>
    <row r="59" spans="1:83">
      <c r="A59" s="2">
        <v>42438</v>
      </c>
      <c r="B59" s="28">
        <v>0.66751673611111118</v>
      </c>
      <c r="C59" s="4">
        <v>13.88</v>
      </c>
      <c r="D59" s="4">
        <v>9.8000000000000004E-2</v>
      </c>
      <c r="E59" s="4" t="s">
        <v>155</v>
      </c>
      <c r="F59" s="4">
        <v>980</v>
      </c>
      <c r="G59" s="4">
        <v>2160.9</v>
      </c>
      <c r="H59" s="4">
        <v>30.5</v>
      </c>
      <c r="I59" s="4">
        <v>1484.3</v>
      </c>
      <c r="K59" s="4">
        <v>0.62</v>
      </c>
      <c r="L59" s="4">
        <v>0.878</v>
      </c>
      <c r="M59" s="4">
        <v>12.1869</v>
      </c>
      <c r="N59" s="4">
        <v>8.5999999999999993E-2</v>
      </c>
      <c r="O59" s="4">
        <v>1897.2822000000001</v>
      </c>
      <c r="P59" s="4">
        <v>26.779699999999998</v>
      </c>
      <c r="Q59" s="4">
        <v>1924.1</v>
      </c>
      <c r="R59" s="4">
        <v>1520.9571000000001</v>
      </c>
      <c r="S59" s="4">
        <v>21.4679</v>
      </c>
      <c r="T59" s="4">
        <v>1542.4</v>
      </c>
      <c r="U59" s="4">
        <v>1484.261</v>
      </c>
      <c r="X59" s="4">
        <v>0</v>
      </c>
      <c r="Y59" s="4">
        <v>0.54579999999999995</v>
      </c>
      <c r="Z59" s="4" t="s">
        <v>377</v>
      </c>
      <c r="AA59" s="4">
        <v>0</v>
      </c>
      <c r="AB59" s="4">
        <v>11.8</v>
      </c>
      <c r="AC59" s="4">
        <v>849</v>
      </c>
      <c r="AD59" s="4">
        <v>880</v>
      </c>
      <c r="AE59" s="4">
        <v>833</v>
      </c>
      <c r="AF59" s="4">
        <v>88</v>
      </c>
      <c r="AG59" s="4">
        <v>22.36</v>
      </c>
      <c r="AH59" s="4">
        <v>0.51</v>
      </c>
      <c r="AI59" s="4">
        <v>977</v>
      </c>
      <c r="AJ59" s="4">
        <v>-1</v>
      </c>
      <c r="AK59" s="4">
        <v>0</v>
      </c>
      <c r="AL59" s="4">
        <v>24</v>
      </c>
      <c r="AM59" s="4">
        <v>190</v>
      </c>
      <c r="AN59" s="4">
        <v>190</v>
      </c>
      <c r="AO59" s="4">
        <v>3.5</v>
      </c>
      <c r="AP59" s="4">
        <v>195</v>
      </c>
      <c r="AQ59" s="4" t="s">
        <v>155</v>
      </c>
      <c r="AR59" s="4">
        <v>2</v>
      </c>
      <c r="AS59" s="5">
        <v>0.87541666666666673</v>
      </c>
      <c r="AT59" s="4">
        <v>47.160612</v>
      </c>
      <c r="AU59" s="4">
        <v>-88.484071</v>
      </c>
      <c r="AV59" s="4">
        <v>311.60000000000002</v>
      </c>
      <c r="AW59" s="4">
        <v>34.5</v>
      </c>
      <c r="AX59" s="4">
        <v>12</v>
      </c>
      <c r="AY59" s="4">
        <v>9</v>
      </c>
      <c r="AZ59" s="4" t="s">
        <v>424</v>
      </c>
      <c r="BA59" s="4">
        <v>1.6</v>
      </c>
      <c r="BB59" s="4">
        <v>1</v>
      </c>
      <c r="BC59" s="4">
        <v>2.2999999999999998</v>
      </c>
      <c r="BD59" s="4">
        <v>14.063000000000001</v>
      </c>
      <c r="BE59" s="4">
        <v>15.01</v>
      </c>
      <c r="BF59" s="4">
        <v>1.07</v>
      </c>
      <c r="BG59" s="4">
        <v>13.891999999999999</v>
      </c>
      <c r="BH59" s="4">
        <v>2976.0650000000001</v>
      </c>
      <c r="BI59" s="4">
        <v>13.374000000000001</v>
      </c>
      <c r="BJ59" s="4">
        <v>48.518999999999998</v>
      </c>
      <c r="BK59" s="4">
        <v>0.68500000000000005</v>
      </c>
      <c r="BL59" s="4">
        <v>49.204000000000001</v>
      </c>
      <c r="BM59" s="4">
        <v>38.896000000000001</v>
      </c>
      <c r="BN59" s="4">
        <v>0.54900000000000004</v>
      </c>
      <c r="BO59" s="4">
        <v>39.445</v>
      </c>
      <c r="BP59" s="4">
        <v>11.9855</v>
      </c>
      <c r="BT59" s="4">
        <v>96.918000000000006</v>
      </c>
      <c r="BU59" s="4">
        <v>0.32293699999999997</v>
      </c>
      <c r="BV59" s="4">
        <v>-5</v>
      </c>
      <c r="BW59" s="4">
        <v>0.75</v>
      </c>
      <c r="BX59" s="4">
        <v>7.8917729999999997</v>
      </c>
      <c r="BY59" s="4">
        <v>15.15</v>
      </c>
      <c r="BZ59" s="4">
        <f t="shared" si="9"/>
        <v>2.0850064265999997</v>
      </c>
      <c r="CB59" s="4">
        <f t="shared" si="10"/>
        <v>17544.362771694017</v>
      </c>
      <c r="CC59" s="4">
        <f t="shared" si="11"/>
        <v>78.841795360193998</v>
      </c>
      <c r="CD59" s="4">
        <f t="shared" si="12"/>
        <v>232.53436653079498</v>
      </c>
      <c r="CE59" s="4">
        <f t="shared" si="13"/>
        <v>70.656373432750499</v>
      </c>
    </row>
    <row r="60" spans="1:83">
      <c r="A60" s="2">
        <v>42438</v>
      </c>
      <c r="B60" s="28">
        <v>0.6675283101851851</v>
      </c>
      <c r="C60" s="4">
        <v>13.954000000000001</v>
      </c>
      <c r="D60" s="4">
        <v>0.14860000000000001</v>
      </c>
      <c r="E60" s="4" t="s">
        <v>155</v>
      </c>
      <c r="F60" s="4">
        <v>1486.422018</v>
      </c>
      <c r="G60" s="4">
        <v>2242.1999999999998</v>
      </c>
      <c r="H60" s="4">
        <v>30.5</v>
      </c>
      <c r="I60" s="4">
        <v>1565.5</v>
      </c>
      <c r="K60" s="4">
        <v>0.7</v>
      </c>
      <c r="L60" s="4">
        <v>0.87690000000000001</v>
      </c>
      <c r="M60" s="4">
        <v>12.236599999999999</v>
      </c>
      <c r="N60" s="4">
        <v>0.1303</v>
      </c>
      <c r="O60" s="4">
        <v>1966.2503999999999</v>
      </c>
      <c r="P60" s="4">
        <v>26.7577</v>
      </c>
      <c r="Q60" s="4">
        <v>1993</v>
      </c>
      <c r="R60" s="4">
        <v>1576.3208</v>
      </c>
      <c r="S60" s="4">
        <v>21.4513</v>
      </c>
      <c r="T60" s="4">
        <v>1597.8</v>
      </c>
      <c r="U60" s="4">
        <v>1565.5201999999999</v>
      </c>
      <c r="X60" s="4">
        <v>0</v>
      </c>
      <c r="Y60" s="4">
        <v>0.61380000000000001</v>
      </c>
      <c r="Z60" s="4" t="s">
        <v>377</v>
      </c>
      <c r="AA60" s="4">
        <v>0</v>
      </c>
      <c r="AB60" s="4">
        <v>11.8</v>
      </c>
      <c r="AC60" s="4">
        <v>849</v>
      </c>
      <c r="AD60" s="4">
        <v>881</v>
      </c>
      <c r="AE60" s="4">
        <v>834</v>
      </c>
      <c r="AF60" s="4">
        <v>88</v>
      </c>
      <c r="AG60" s="4">
        <v>22.37</v>
      </c>
      <c r="AH60" s="4">
        <v>0.51</v>
      </c>
      <c r="AI60" s="4">
        <v>976</v>
      </c>
      <c r="AJ60" s="4">
        <v>-1</v>
      </c>
      <c r="AK60" s="4">
        <v>0</v>
      </c>
      <c r="AL60" s="4">
        <v>24</v>
      </c>
      <c r="AM60" s="4">
        <v>190</v>
      </c>
      <c r="AN60" s="4">
        <v>189.4</v>
      </c>
      <c r="AO60" s="4">
        <v>3.5</v>
      </c>
      <c r="AP60" s="4">
        <v>195</v>
      </c>
      <c r="AQ60" s="4" t="s">
        <v>155</v>
      </c>
      <c r="AR60" s="4">
        <v>2</v>
      </c>
      <c r="AS60" s="5">
        <v>0.87543981481481481</v>
      </c>
      <c r="AT60" s="4">
        <v>47.160797000000002</v>
      </c>
      <c r="AU60" s="4">
        <v>-88.484031000000002</v>
      </c>
      <c r="AV60" s="4">
        <v>311.8</v>
      </c>
      <c r="AW60" s="4">
        <v>34.4</v>
      </c>
      <c r="AX60" s="4">
        <v>12</v>
      </c>
      <c r="AY60" s="4">
        <v>9</v>
      </c>
      <c r="AZ60" s="4" t="s">
        <v>424</v>
      </c>
      <c r="BA60" s="4">
        <v>1.34</v>
      </c>
      <c r="BB60" s="4">
        <v>1.0649999999999999</v>
      </c>
      <c r="BC60" s="4">
        <v>2.17</v>
      </c>
      <c r="BD60" s="4">
        <v>14.063000000000001</v>
      </c>
      <c r="BE60" s="4">
        <v>14.87</v>
      </c>
      <c r="BF60" s="4">
        <v>1.06</v>
      </c>
      <c r="BG60" s="4">
        <v>14.035</v>
      </c>
      <c r="BH60" s="4">
        <v>2963.7539999999999</v>
      </c>
      <c r="BI60" s="4">
        <v>20.094000000000001</v>
      </c>
      <c r="BJ60" s="4">
        <v>49.872</v>
      </c>
      <c r="BK60" s="4">
        <v>0.67900000000000005</v>
      </c>
      <c r="BL60" s="4">
        <v>50.551000000000002</v>
      </c>
      <c r="BM60" s="4">
        <v>39.981999999999999</v>
      </c>
      <c r="BN60" s="4">
        <v>0.54400000000000004</v>
      </c>
      <c r="BO60" s="4">
        <v>40.526000000000003</v>
      </c>
      <c r="BP60" s="4">
        <v>12.5382</v>
      </c>
      <c r="BT60" s="4">
        <v>108.104</v>
      </c>
      <c r="BU60" s="4">
        <v>0.38514199999999998</v>
      </c>
      <c r="BV60" s="4">
        <v>-5</v>
      </c>
      <c r="BW60" s="4">
        <v>0.74834699999999998</v>
      </c>
      <c r="BX60" s="4">
        <v>9.4119080000000004</v>
      </c>
      <c r="BY60" s="4">
        <v>15.116609</v>
      </c>
      <c r="BZ60" s="4">
        <f t="shared" si="9"/>
        <v>2.4866260936</v>
      </c>
      <c r="CB60" s="4">
        <f t="shared" si="10"/>
        <v>20837.251247026103</v>
      </c>
      <c r="CC60" s="4">
        <f t="shared" si="11"/>
        <v>141.27479087594401</v>
      </c>
      <c r="CD60" s="4">
        <f t="shared" si="12"/>
        <v>284.92595675517606</v>
      </c>
      <c r="CE60" s="4">
        <f t="shared" si="13"/>
        <v>88.152263509543204</v>
      </c>
    </row>
    <row r="61" spans="1:83">
      <c r="A61" s="2">
        <v>42438</v>
      </c>
      <c r="B61" s="28">
        <v>0.66753988425925925</v>
      </c>
      <c r="C61" s="4">
        <v>14.163</v>
      </c>
      <c r="D61" s="4">
        <v>0.16389999999999999</v>
      </c>
      <c r="E61" s="4" t="s">
        <v>155</v>
      </c>
      <c r="F61" s="4">
        <v>1638.5487909999999</v>
      </c>
      <c r="G61" s="4">
        <v>2066.3000000000002</v>
      </c>
      <c r="H61" s="4">
        <v>25.8</v>
      </c>
      <c r="I61" s="4">
        <v>1391.1</v>
      </c>
      <c r="K61" s="4">
        <v>0.8</v>
      </c>
      <c r="L61" s="4">
        <v>0.87529999999999997</v>
      </c>
      <c r="M61" s="4">
        <v>12.397500000000001</v>
      </c>
      <c r="N61" s="4">
        <v>0.1434</v>
      </c>
      <c r="O61" s="4">
        <v>1808.7050999999999</v>
      </c>
      <c r="P61" s="4">
        <v>22.599499999999999</v>
      </c>
      <c r="Q61" s="4">
        <v>1831.3</v>
      </c>
      <c r="R61" s="4">
        <v>1450.075</v>
      </c>
      <c r="S61" s="4">
        <v>18.118500000000001</v>
      </c>
      <c r="T61" s="4">
        <v>1468.2</v>
      </c>
      <c r="U61" s="4">
        <v>1391.0699</v>
      </c>
      <c r="X61" s="4">
        <v>0</v>
      </c>
      <c r="Y61" s="4">
        <v>0.70030000000000003</v>
      </c>
      <c r="Z61" s="4" t="s">
        <v>377</v>
      </c>
      <c r="AA61" s="4">
        <v>0</v>
      </c>
      <c r="AB61" s="4">
        <v>11.8</v>
      </c>
      <c r="AC61" s="4">
        <v>848</v>
      </c>
      <c r="AD61" s="4">
        <v>880</v>
      </c>
      <c r="AE61" s="4">
        <v>836</v>
      </c>
      <c r="AF61" s="4">
        <v>88</v>
      </c>
      <c r="AG61" s="4">
        <v>22.38</v>
      </c>
      <c r="AH61" s="4">
        <v>0.51</v>
      </c>
      <c r="AI61" s="4">
        <v>976</v>
      </c>
      <c r="AJ61" s="4">
        <v>-1</v>
      </c>
      <c r="AK61" s="4">
        <v>0</v>
      </c>
      <c r="AL61" s="4">
        <v>24</v>
      </c>
      <c r="AM61" s="4">
        <v>190</v>
      </c>
      <c r="AN61" s="4">
        <v>189</v>
      </c>
      <c r="AO61" s="4">
        <v>3.5</v>
      </c>
      <c r="AP61" s="4">
        <v>195</v>
      </c>
      <c r="AQ61" s="4" t="s">
        <v>155</v>
      </c>
      <c r="AR61" s="4">
        <v>2</v>
      </c>
      <c r="AS61" s="5">
        <v>0.87545138888888896</v>
      </c>
      <c r="AT61" s="4">
        <v>47.160933</v>
      </c>
      <c r="AU61" s="4">
        <v>-88.483996000000005</v>
      </c>
      <c r="AV61" s="4">
        <v>312</v>
      </c>
      <c r="AW61" s="4">
        <v>34.1</v>
      </c>
      <c r="AX61" s="4">
        <v>12</v>
      </c>
      <c r="AY61" s="4">
        <v>9</v>
      </c>
      <c r="AZ61" s="4" t="s">
        <v>424</v>
      </c>
      <c r="BA61" s="4">
        <v>1.2</v>
      </c>
      <c r="BB61" s="4">
        <v>1.165</v>
      </c>
      <c r="BC61" s="4">
        <v>2.165</v>
      </c>
      <c r="BD61" s="4">
        <v>14.063000000000001</v>
      </c>
      <c r="BE61" s="4">
        <v>14.67</v>
      </c>
      <c r="BF61" s="4">
        <v>1.04</v>
      </c>
      <c r="BG61" s="4">
        <v>14.242000000000001</v>
      </c>
      <c r="BH61" s="4">
        <v>2965.5390000000002</v>
      </c>
      <c r="BI61" s="4">
        <v>21.835999999999999</v>
      </c>
      <c r="BJ61" s="4">
        <v>45.308</v>
      </c>
      <c r="BK61" s="4">
        <v>0.56599999999999995</v>
      </c>
      <c r="BL61" s="4">
        <v>45.874000000000002</v>
      </c>
      <c r="BM61" s="4">
        <v>36.323999999999998</v>
      </c>
      <c r="BN61" s="4">
        <v>0.45400000000000001</v>
      </c>
      <c r="BO61" s="4">
        <v>36.777999999999999</v>
      </c>
      <c r="BP61" s="4">
        <v>11.0031</v>
      </c>
      <c r="BT61" s="4">
        <v>121.795</v>
      </c>
      <c r="BU61" s="4">
        <v>0.40069399999999999</v>
      </c>
      <c r="BV61" s="4">
        <v>-5</v>
      </c>
      <c r="BW61" s="4">
        <v>0.74755099999999997</v>
      </c>
      <c r="BX61" s="4">
        <v>9.7919599999999996</v>
      </c>
      <c r="BY61" s="4">
        <v>15.100529999999999</v>
      </c>
      <c r="BZ61" s="4">
        <f t="shared" si="9"/>
        <v>2.5870358319999998</v>
      </c>
      <c r="CB61" s="4">
        <f t="shared" si="10"/>
        <v>21691.71413203068</v>
      </c>
      <c r="CC61" s="4">
        <f t="shared" si="11"/>
        <v>159.72147720431997</v>
      </c>
      <c r="CD61" s="4">
        <f t="shared" si="12"/>
        <v>269.01614254535997</v>
      </c>
      <c r="CE61" s="4">
        <f t="shared" si="13"/>
        <v>80.483210561771998</v>
      </c>
    </row>
    <row r="62" spans="1:83">
      <c r="A62" s="2">
        <v>42438</v>
      </c>
      <c r="B62" s="28">
        <v>0.6675514583333334</v>
      </c>
      <c r="C62" s="4">
        <v>14.012</v>
      </c>
      <c r="D62" s="4">
        <v>0.1171</v>
      </c>
      <c r="E62" s="4" t="s">
        <v>155</v>
      </c>
      <c r="F62" s="4">
        <v>1170.6506850000001</v>
      </c>
      <c r="G62" s="4">
        <v>1295.5</v>
      </c>
      <c r="H62" s="4">
        <v>4.4000000000000004</v>
      </c>
      <c r="I62" s="4">
        <v>1275.4000000000001</v>
      </c>
      <c r="K62" s="4">
        <v>0.8</v>
      </c>
      <c r="L62" s="4">
        <v>0.877</v>
      </c>
      <c r="M62" s="4">
        <v>12.288600000000001</v>
      </c>
      <c r="N62" s="4">
        <v>0.1027</v>
      </c>
      <c r="O62" s="4">
        <v>1136.1922</v>
      </c>
      <c r="P62" s="4">
        <v>3.8565</v>
      </c>
      <c r="Q62" s="4">
        <v>1140</v>
      </c>
      <c r="R62" s="4">
        <v>910.90800000000002</v>
      </c>
      <c r="S62" s="4">
        <v>3.0918999999999999</v>
      </c>
      <c r="T62" s="4">
        <v>914</v>
      </c>
      <c r="U62" s="4">
        <v>1275.3928000000001</v>
      </c>
      <c r="X62" s="4">
        <v>0</v>
      </c>
      <c r="Y62" s="4">
        <v>0.7016</v>
      </c>
      <c r="Z62" s="4" t="s">
        <v>377</v>
      </c>
      <c r="AA62" s="4">
        <v>0</v>
      </c>
      <c r="AB62" s="4">
        <v>11.8</v>
      </c>
      <c r="AC62" s="4">
        <v>848</v>
      </c>
      <c r="AD62" s="4">
        <v>879</v>
      </c>
      <c r="AE62" s="4">
        <v>836</v>
      </c>
      <c r="AF62" s="4">
        <v>88</v>
      </c>
      <c r="AG62" s="4">
        <v>22.38</v>
      </c>
      <c r="AH62" s="4">
        <v>0.51</v>
      </c>
      <c r="AI62" s="4">
        <v>976</v>
      </c>
      <c r="AJ62" s="4">
        <v>-1</v>
      </c>
      <c r="AK62" s="4">
        <v>0</v>
      </c>
      <c r="AL62" s="4">
        <v>24</v>
      </c>
      <c r="AM62" s="4">
        <v>190</v>
      </c>
      <c r="AN62" s="4">
        <v>189</v>
      </c>
      <c r="AO62" s="4">
        <v>3.4</v>
      </c>
      <c r="AP62" s="4">
        <v>195</v>
      </c>
      <c r="AQ62" s="4" t="s">
        <v>155</v>
      </c>
      <c r="AR62" s="4">
        <v>2</v>
      </c>
      <c r="AS62" s="5">
        <v>0.875462962962963</v>
      </c>
      <c r="AT62" s="4">
        <v>47.161071999999997</v>
      </c>
      <c r="AU62" s="4">
        <v>-88.483969000000002</v>
      </c>
      <c r="AV62" s="4">
        <v>312.2</v>
      </c>
      <c r="AW62" s="4">
        <v>34.4</v>
      </c>
      <c r="AX62" s="4">
        <v>12</v>
      </c>
      <c r="AY62" s="4">
        <v>9</v>
      </c>
      <c r="AZ62" s="4" t="s">
        <v>424</v>
      </c>
      <c r="BA62" s="4">
        <v>1.2649999999999999</v>
      </c>
      <c r="BB62" s="4">
        <v>1.33</v>
      </c>
      <c r="BC62" s="4">
        <v>2.2650000000000001</v>
      </c>
      <c r="BD62" s="4">
        <v>14.063000000000001</v>
      </c>
      <c r="BE62" s="4">
        <v>14.88</v>
      </c>
      <c r="BF62" s="4">
        <v>1.06</v>
      </c>
      <c r="BG62" s="4">
        <v>14.023999999999999</v>
      </c>
      <c r="BH62" s="4">
        <v>2977.4690000000001</v>
      </c>
      <c r="BI62" s="4">
        <v>15.833</v>
      </c>
      <c r="BJ62" s="4">
        <v>28.829000000000001</v>
      </c>
      <c r="BK62" s="4">
        <v>9.8000000000000004E-2</v>
      </c>
      <c r="BL62" s="4">
        <v>28.927</v>
      </c>
      <c r="BM62" s="4">
        <v>23.113</v>
      </c>
      <c r="BN62" s="4">
        <v>7.8E-2</v>
      </c>
      <c r="BO62" s="4">
        <v>23.190999999999999</v>
      </c>
      <c r="BP62" s="4">
        <v>10.218400000000001</v>
      </c>
      <c r="BT62" s="4">
        <v>123.605</v>
      </c>
      <c r="BU62" s="4">
        <v>0.38589000000000001</v>
      </c>
      <c r="BV62" s="4">
        <v>-5</v>
      </c>
      <c r="BW62" s="4">
        <v>0.74744999999999995</v>
      </c>
      <c r="BX62" s="4">
        <v>9.4301899999999996</v>
      </c>
      <c r="BY62" s="4">
        <v>15.098481</v>
      </c>
      <c r="BZ62" s="4">
        <f t="shared" si="9"/>
        <v>2.4914561979999998</v>
      </c>
      <c r="CB62" s="4">
        <f t="shared" si="10"/>
        <v>20974.339496665169</v>
      </c>
      <c r="CC62" s="4">
        <f t="shared" si="11"/>
        <v>111.53322410768999</v>
      </c>
      <c r="CD62" s="4">
        <f t="shared" si="12"/>
        <v>163.36556560862999</v>
      </c>
      <c r="CE62" s="4">
        <f t="shared" si="13"/>
        <v>71.982005761512013</v>
      </c>
    </row>
    <row r="63" spans="1:83">
      <c r="A63" s="2">
        <v>42438</v>
      </c>
      <c r="B63" s="28">
        <v>0.66756303240740744</v>
      </c>
      <c r="C63" s="4">
        <v>13.954000000000001</v>
      </c>
      <c r="D63" s="4">
        <v>0.1003</v>
      </c>
      <c r="E63" s="4" t="s">
        <v>155</v>
      </c>
      <c r="F63" s="4">
        <v>1003.032258</v>
      </c>
      <c r="G63" s="4">
        <v>1352.2</v>
      </c>
      <c r="H63" s="4">
        <v>13.5</v>
      </c>
      <c r="I63" s="4">
        <v>1352.1</v>
      </c>
      <c r="K63" s="4">
        <v>0.6</v>
      </c>
      <c r="L63" s="4">
        <v>0.87749999999999995</v>
      </c>
      <c r="M63" s="4">
        <v>12.244899999999999</v>
      </c>
      <c r="N63" s="4">
        <v>8.7999999999999995E-2</v>
      </c>
      <c r="O63" s="4">
        <v>1186.5655999999999</v>
      </c>
      <c r="P63" s="4">
        <v>11.8462</v>
      </c>
      <c r="Q63" s="4">
        <v>1198.4000000000001</v>
      </c>
      <c r="R63" s="4">
        <v>951.29330000000004</v>
      </c>
      <c r="S63" s="4">
        <v>9.4972999999999992</v>
      </c>
      <c r="T63" s="4">
        <v>960.8</v>
      </c>
      <c r="U63" s="4">
        <v>1352.0923</v>
      </c>
      <c r="X63" s="4">
        <v>0</v>
      </c>
      <c r="Y63" s="4">
        <v>0.52649999999999997</v>
      </c>
      <c r="Z63" s="4" t="s">
        <v>377</v>
      </c>
      <c r="AA63" s="4">
        <v>0</v>
      </c>
      <c r="AB63" s="4">
        <v>11.8</v>
      </c>
      <c r="AC63" s="4">
        <v>848</v>
      </c>
      <c r="AD63" s="4">
        <v>879</v>
      </c>
      <c r="AE63" s="4">
        <v>837</v>
      </c>
      <c r="AF63" s="4">
        <v>88</v>
      </c>
      <c r="AG63" s="4">
        <v>22.38</v>
      </c>
      <c r="AH63" s="4">
        <v>0.51</v>
      </c>
      <c r="AI63" s="4">
        <v>976</v>
      </c>
      <c r="AJ63" s="4">
        <v>-1</v>
      </c>
      <c r="AK63" s="4">
        <v>0</v>
      </c>
      <c r="AL63" s="4">
        <v>24</v>
      </c>
      <c r="AM63" s="4">
        <v>190</v>
      </c>
      <c r="AN63" s="4">
        <v>189.6</v>
      </c>
      <c r="AO63" s="4">
        <v>3.3</v>
      </c>
      <c r="AP63" s="4">
        <v>195</v>
      </c>
      <c r="AQ63" s="4" t="s">
        <v>155</v>
      </c>
      <c r="AR63" s="4">
        <v>2</v>
      </c>
      <c r="AS63" s="5">
        <v>0.87547453703703704</v>
      </c>
      <c r="AT63" s="4">
        <v>47.161216000000003</v>
      </c>
      <c r="AU63" s="4">
        <v>-88.483948999999996</v>
      </c>
      <c r="AV63" s="4">
        <v>312.39999999999998</v>
      </c>
      <c r="AW63" s="4">
        <v>35.1</v>
      </c>
      <c r="AX63" s="4">
        <v>12</v>
      </c>
      <c r="AY63" s="4">
        <v>9</v>
      </c>
      <c r="AZ63" s="4" t="s">
        <v>424</v>
      </c>
      <c r="BA63" s="4">
        <v>1.2350000000000001</v>
      </c>
      <c r="BB63" s="4">
        <v>1.4</v>
      </c>
      <c r="BC63" s="4">
        <v>2.2999999999999998</v>
      </c>
      <c r="BD63" s="4">
        <v>14.063000000000001</v>
      </c>
      <c r="BE63" s="4">
        <v>14.95</v>
      </c>
      <c r="BF63" s="4">
        <v>1.06</v>
      </c>
      <c r="BG63" s="4">
        <v>13.961</v>
      </c>
      <c r="BH63" s="4">
        <v>2978.98</v>
      </c>
      <c r="BI63" s="4">
        <v>13.629</v>
      </c>
      <c r="BJ63" s="4">
        <v>30.23</v>
      </c>
      <c r="BK63" s="4">
        <v>0.30199999999999999</v>
      </c>
      <c r="BL63" s="4">
        <v>30.532</v>
      </c>
      <c r="BM63" s="4">
        <v>24.236000000000001</v>
      </c>
      <c r="BN63" s="4">
        <v>0.24199999999999999</v>
      </c>
      <c r="BO63" s="4">
        <v>24.478000000000002</v>
      </c>
      <c r="BP63" s="4">
        <v>10.8772</v>
      </c>
      <c r="BT63" s="4">
        <v>93.134</v>
      </c>
      <c r="BU63" s="4">
        <v>0.36884299999999998</v>
      </c>
      <c r="BV63" s="4">
        <v>-5</v>
      </c>
      <c r="BW63" s="4">
        <v>0.74534800000000001</v>
      </c>
      <c r="BX63" s="4">
        <v>9.0135970000000007</v>
      </c>
      <c r="BY63" s="4">
        <v>15.056037</v>
      </c>
      <c r="BZ63" s="4">
        <f t="shared" si="9"/>
        <v>2.3813923274</v>
      </c>
      <c r="CB63" s="4">
        <f t="shared" si="10"/>
        <v>20057.939917721822</v>
      </c>
      <c r="CC63" s="4">
        <f t="shared" si="11"/>
        <v>91.766196194211005</v>
      </c>
      <c r="CD63" s="4">
        <f t="shared" si="12"/>
        <v>164.81421604240202</v>
      </c>
      <c r="CE63" s="4">
        <f t="shared" si="13"/>
        <v>73.237894874434801</v>
      </c>
    </row>
    <row r="64" spans="1:83">
      <c r="A64" s="2">
        <v>42438</v>
      </c>
      <c r="B64" s="28">
        <v>0.66757460648148148</v>
      </c>
      <c r="C64" s="4">
        <v>13.962999999999999</v>
      </c>
      <c r="D64" s="4">
        <v>0.10349999999999999</v>
      </c>
      <c r="E64" s="4" t="s">
        <v>155</v>
      </c>
      <c r="F64" s="4">
        <v>1035.2903229999999</v>
      </c>
      <c r="G64" s="4">
        <v>2006</v>
      </c>
      <c r="H64" s="4">
        <v>13.6</v>
      </c>
      <c r="I64" s="4">
        <v>1427.2</v>
      </c>
      <c r="K64" s="4">
        <v>0.6</v>
      </c>
      <c r="L64" s="4">
        <v>0.87729999999999997</v>
      </c>
      <c r="M64" s="4">
        <v>12.2499</v>
      </c>
      <c r="N64" s="4">
        <v>9.0800000000000006E-2</v>
      </c>
      <c r="O64" s="4">
        <v>1759.9175</v>
      </c>
      <c r="P64" s="4">
        <v>11.9315</v>
      </c>
      <c r="Q64" s="4">
        <v>1771.8</v>
      </c>
      <c r="R64" s="4">
        <v>1410.961</v>
      </c>
      <c r="S64" s="4">
        <v>9.5656999999999996</v>
      </c>
      <c r="T64" s="4">
        <v>1420.5</v>
      </c>
      <c r="U64" s="4">
        <v>1427.2099000000001</v>
      </c>
      <c r="X64" s="4">
        <v>0</v>
      </c>
      <c r="Y64" s="4">
        <v>0.52639999999999998</v>
      </c>
      <c r="Z64" s="4" t="s">
        <v>377</v>
      </c>
      <c r="AA64" s="4">
        <v>0</v>
      </c>
      <c r="AB64" s="4">
        <v>11.9</v>
      </c>
      <c r="AC64" s="4">
        <v>849</v>
      </c>
      <c r="AD64" s="4">
        <v>879</v>
      </c>
      <c r="AE64" s="4">
        <v>835</v>
      </c>
      <c r="AF64" s="4">
        <v>88</v>
      </c>
      <c r="AG64" s="4">
        <v>22.38</v>
      </c>
      <c r="AH64" s="4">
        <v>0.51</v>
      </c>
      <c r="AI64" s="4">
        <v>976</v>
      </c>
      <c r="AJ64" s="4">
        <v>-1</v>
      </c>
      <c r="AK64" s="4">
        <v>0</v>
      </c>
      <c r="AL64" s="4">
        <v>24</v>
      </c>
      <c r="AM64" s="4">
        <v>190</v>
      </c>
      <c r="AN64" s="4">
        <v>190</v>
      </c>
      <c r="AO64" s="4">
        <v>3.3</v>
      </c>
      <c r="AP64" s="4">
        <v>195</v>
      </c>
      <c r="AQ64" s="4" t="s">
        <v>155</v>
      </c>
      <c r="AR64" s="4">
        <v>2</v>
      </c>
      <c r="AS64" s="5">
        <v>0.87548611111111108</v>
      </c>
      <c r="AT64" s="4">
        <v>47.161358</v>
      </c>
      <c r="AU64" s="4">
        <v>-88.483936</v>
      </c>
      <c r="AV64" s="4">
        <v>312.7</v>
      </c>
      <c r="AW64" s="4">
        <v>35.1</v>
      </c>
      <c r="AX64" s="4">
        <v>12</v>
      </c>
      <c r="AY64" s="4">
        <v>9</v>
      </c>
      <c r="AZ64" s="4" t="s">
        <v>424</v>
      </c>
      <c r="BA64" s="4">
        <v>1.2</v>
      </c>
      <c r="BB64" s="4">
        <v>1.4</v>
      </c>
      <c r="BC64" s="4">
        <v>2.2999999999999998</v>
      </c>
      <c r="BD64" s="4">
        <v>14.063000000000001</v>
      </c>
      <c r="BE64" s="4">
        <v>14.93</v>
      </c>
      <c r="BF64" s="4">
        <v>1.06</v>
      </c>
      <c r="BG64" s="4">
        <v>13.984</v>
      </c>
      <c r="BH64" s="4">
        <v>2976.5259999999998</v>
      </c>
      <c r="BI64" s="4">
        <v>14.047000000000001</v>
      </c>
      <c r="BJ64" s="4">
        <v>44.781999999999996</v>
      </c>
      <c r="BK64" s="4">
        <v>0.30399999999999999</v>
      </c>
      <c r="BL64" s="4">
        <v>45.085999999999999</v>
      </c>
      <c r="BM64" s="4">
        <v>35.902999999999999</v>
      </c>
      <c r="BN64" s="4">
        <v>0.24299999999999999</v>
      </c>
      <c r="BO64" s="4">
        <v>36.146000000000001</v>
      </c>
      <c r="BP64" s="4">
        <v>11.4673</v>
      </c>
      <c r="BT64" s="4">
        <v>93</v>
      </c>
      <c r="BU64" s="4">
        <v>0.350327</v>
      </c>
      <c r="BV64" s="4">
        <v>-5</v>
      </c>
      <c r="BW64" s="4">
        <v>0.74399999999999999</v>
      </c>
      <c r="BX64" s="4">
        <v>8.5611160000000002</v>
      </c>
      <c r="BY64" s="4">
        <v>15.0288</v>
      </c>
      <c r="BZ64" s="4">
        <f t="shared" si="9"/>
        <v>2.2618468472000002</v>
      </c>
      <c r="CB64" s="4">
        <f t="shared" si="10"/>
        <v>19035.341119172954</v>
      </c>
      <c r="CC64" s="4">
        <f t="shared" si="11"/>
        <v>89.832723349643999</v>
      </c>
      <c r="CD64" s="4">
        <f t="shared" si="12"/>
        <v>231.15922390519202</v>
      </c>
      <c r="CE64" s="4">
        <f t="shared" si="13"/>
        <v>73.335145473579601</v>
      </c>
    </row>
    <row r="65" spans="1:83">
      <c r="A65" s="2">
        <v>42438</v>
      </c>
      <c r="B65" s="28">
        <v>0.66758618055555552</v>
      </c>
      <c r="C65" s="4">
        <v>14.022</v>
      </c>
      <c r="D65" s="4">
        <v>0.11749999999999999</v>
      </c>
      <c r="E65" s="4" t="s">
        <v>155</v>
      </c>
      <c r="F65" s="4">
        <v>1175.2166669999999</v>
      </c>
      <c r="G65" s="4">
        <v>2307.1999999999998</v>
      </c>
      <c r="H65" s="4">
        <v>13.6</v>
      </c>
      <c r="I65" s="4">
        <v>1450.4</v>
      </c>
      <c r="K65" s="4">
        <v>0.6</v>
      </c>
      <c r="L65" s="4">
        <v>0.87670000000000003</v>
      </c>
      <c r="M65" s="4">
        <v>12.2936</v>
      </c>
      <c r="N65" s="4">
        <v>0.10299999999999999</v>
      </c>
      <c r="O65" s="4">
        <v>2022.7212999999999</v>
      </c>
      <c r="P65" s="4">
        <v>11.923299999999999</v>
      </c>
      <c r="Q65" s="4">
        <v>2034.6</v>
      </c>
      <c r="R65" s="4">
        <v>1621.6560999999999</v>
      </c>
      <c r="S65" s="4">
        <v>9.5591000000000008</v>
      </c>
      <c r="T65" s="4">
        <v>1631.2</v>
      </c>
      <c r="U65" s="4">
        <v>1450.4115999999999</v>
      </c>
      <c r="X65" s="4">
        <v>0</v>
      </c>
      <c r="Y65" s="4">
        <v>0.52600000000000002</v>
      </c>
      <c r="Z65" s="4" t="s">
        <v>377</v>
      </c>
      <c r="AA65" s="4">
        <v>0</v>
      </c>
      <c r="AB65" s="4">
        <v>11.8</v>
      </c>
      <c r="AC65" s="4">
        <v>850</v>
      </c>
      <c r="AD65" s="4">
        <v>880</v>
      </c>
      <c r="AE65" s="4">
        <v>833</v>
      </c>
      <c r="AF65" s="4">
        <v>88</v>
      </c>
      <c r="AG65" s="4">
        <v>22.38</v>
      </c>
      <c r="AH65" s="4">
        <v>0.51</v>
      </c>
      <c r="AI65" s="4">
        <v>976</v>
      </c>
      <c r="AJ65" s="4">
        <v>-1</v>
      </c>
      <c r="AK65" s="4">
        <v>0</v>
      </c>
      <c r="AL65" s="4">
        <v>24</v>
      </c>
      <c r="AM65" s="4">
        <v>190</v>
      </c>
      <c r="AN65" s="4">
        <v>190</v>
      </c>
      <c r="AO65" s="4">
        <v>3.3</v>
      </c>
      <c r="AP65" s="4">
        <v>195</v>
      </c>
      <c r="AQ65" s="4" t="s">
        <v>155</v>
      </c>
      <c r="AR65" s="4">
        <v>2</v>
      </c>
      <c r="AS65" s="5">
        <v>0.87549768518518523</v>
      </c>
      <c r="AT65" s="4">
        <v>47.161496999999997</v>
      </c>
      <c r="AU65" s="4">
        <v>-88.483949999999993</v>
      </c>
      <c r="AV65" s="4">
        <v>313.10000000000002</v>
      </c>
      <c r="AW65" s="4">
        <v>34.700000000000003</v>
      </c>
      <c r="AX65" s="4">
        <v>12</v>
      </c>
      <c r="AY65" s="4">
        <v>9</v>
      </c>
      <c r="AZ65" s="4" t="s">
        <v>424</v>
      </c>
      <c r="BA65" s="4">
        <v>1.2</v>
      </c>
      <c r="BB65" s="4">
        <v>1.4650000000000001</v>
      </c>
      <c r="BC65" s="4">
        <v>2.2999999999999998</v>
      </c>
      <c r="BD65" s="4">
        <v>14.063000000000001</v>
      </c>
      <c r="BE65" s="4">
        <v>14.85</v>
      </c>
      <c r="BF65" s="4">
        <v>1.06</v>
      </c>
      <c r="BG65" s="4">
        <v>14.061999999999999</v>
      </c>
      <c r="BH65" s="4">
        <v>2973.232</v>
      </c>
      <c r="BI65" s="4">
        <v>15.86</v>
      </c>
      <c r="BJ65" s="4">
        <v>51.23</v>
      </c>
      <c r="BK65" s="4">
        <v>0.30199999999999999</v>
      </c>
      <c r="BL65" s="4">
        <v>51.531999999999996</v>
      </c>
      <c r="BM65" s="4">
        <v>41.072000000000003</v>
      </c>
      <c r="BN65" s="4">
        <v>0.24199999999999999</v>
      </c>
      <c r="BO65" s="4">
        <v>41.314</v>
      </c>
      <c r="BP65" s="4">
        <v>11.599399999999999</v>
      </c>
      <c r="BT65" s="4">
        <v>92.503</v>
      </c>
      <c r="BU65" s="4">
        <v>0.32457200000000003</v>
      </c>
      <c r="BV65" s="4">
        <v>-5</v>
      </c>
      <c r="BW65" s="4">
        <v>0.74344900000000003</v>
      </c>
      <c r="BX65" s="4">
        <v>7.9317279999999997</v>
      </c>
      <c r="BY65" s="4">
        <v>15.017670000000001</v>
      </c>
      <c r="BZ65" s="4">
        <f t="shared" si="9"/>
        <v>2.0955625375999998</v>
      </c>
      <c r="CB65" s="4">
        <f t="shared" si="10"/>
        <v>17616.402026157313</v>
      </c>
      <c r="CC65" s="4">
        <f t="shared" si="11"/>
        <v>93.970512941759992</v>
      </c>
      <c r="CD65" s="4">
        <f t="shared" si="12"/>
        <v>244.78548371222402</v>
      </c>
      <c r="CE65" s="4">
        <f t="shared" si="13"/>
        <v>68.726454465110393</v>
      </c>
    </row>
    <row r="66" spans="1:83">
      <c r="A66" s="2">
        <v>42438</v>
      </c>
      <c r="B66" s="28">
        <v>0.66759775462962967</v>
      </c>
      <c r="C66" s="4">
        <v>14.055</v>
      </c>
      <c r="D66" s="4">
        <v>0.12859999999999999</v>
      </c>
      <c r="E66" s="4" t="s">
        <v>155</v>
      </c>
      <c r="F66" s="4">
        <v>1286.041131</v>
      </c>
      <c r="G66" s="4">
        <v>2350</v>
      </c>
      <c r="H66" s="4">
        <v>13.6</v>
      </c>
      <c r="I66" s="4">
        <v>1425.4</v>
      </c>
      <c r="K66" s="4">
        <v>0.6</v>
      </c>
      <c r="L66" s="4">
        <v>0.87639999999999996</v>
      </c>
      <c r="M66" s="4">
        <v>12.317600000000001</v>
      </c>
      <c r="N66" s="4">
        <v>0.11269999999999999</v>
      </c>
      <c r="O66" s="4">
        <v>2059.4726999999998</v>
      </c>
      <c r="P66" s="4">
        <v>11.918900000000001</v>
      </c>
      <c r="Q66" s="4">
        <v>2071.4</v>
      </c>
      <c r="R66" s="4">
        <v>1651.1204</v>
      </c>
      <c r="S66" s="4">
        <v>9.5556000000000001</v>
      </c>
      <c r="T66" s="4">
        <v>1660.7</v>
      </c>
      <c r="U66" s="4">
        <v>1425.4104</v>
      </c>
      <c r="X66" s="4">
        <v>0</v>
      </c>
      <c r="Y66" s="4">
        <v>0.52580000000000005</v>
      </c>
      <c r="Z66" s="4" t="s">
        <v>377</v>
      </c>
      <c r="AA66" s="4">
        <v>0</v>
      </c>
      <c r="AB66" s="4">
        <v>11.8</v>
      </c>
      <c r="AC66" s="4">
        <v>850</v>
      </c>
      <c r="AD66" s="4">
        <v>880</v>
      </c>
      <c r="AE66" s="4">
        <v>834</v>
      </c>
      <c r="AF66" s="4">
        <v>88</v>
      </c>
      <c r="AG66" s="4">
        <v>22.38</v>
      </c>
      <c r="AH66" s="4">
        <v>0.51</v>
      </c>
      <c r="AI66" s="4">
        <v>976</v>
      </c>
      <c r="AJ66" s="4">
        <v>-1</v>
      </c>
      <c r="AK66" s="4">
        <v>0</v>
      </c>
      <c r="AL66" s="4">
        <v>24</v>
      </c>
      <c r="AM66" s="4">
        <v>190</v>
      </c>
      <c r="AN66" s="4">
        <v>190</v>
      </c>
      <c r="AO66" s="4">
        <v>3.3</v>
      </c>
      <c r="AP66" s="4">
        <v>195</v>
      </c>
      <c r="AQ66" s="4" t="s">
        <v>155</v>
      </c>
      <c r="AR66" s="4">
        <v>2</v>
      </c>
      <c r="AS66" s="5">
        <v>0.87550925925925915</v>
      </c>
      <c r="AT66" s="4">
        <v>47.161634999999997</v>
      </c>
      <c r="AU66" s="4">
        <v>-88.483986000000002</v>
      </c>
      <c r="AV66" s="4">
        <v>313.39999999999998</v>
      </c>
      <c r="AW66" s="4">
        <v>34.9</v>
      </c>
      <c r="AX66" s="4">
        <v>12</v>
      </c>
      <c r="AY66" s="4">
        <v>9</v>
      </c>
      <c r="AZ66" s="4" t="s">
        <v>424</v>
      </c>
      <c r="BA66" s="4">
        <v>1.2</v>
      </c>
      <c r="BB66" s="4">
        <v>1.5</v>
      </c>
      <c r="BC66" s="4">
        <v>2.17</v>
      </c>
      <c r="BD66" s="4">
        <v>14.063000000000001</v>
      </c>
      <c r="BE66" s="4">
        <v>14.81</v>
      </c>
      <c r="BF66" s="4">
        <v>1.05</v>
      </c>
      <c r="BG66" s="4">
        <v>14.105</v>
      </c>
      <c r="BH66" s="4">
        <v>2971.6260000000002</v>
      </c>
      <c r="BI66" s="4">
        <v>17.306000000000001</v>
      </c>
      <c r="BJ66" s="4">
        <v>52.030999999999999</v>
      </c>
      <c r="BK66" s="4">
        <v>0.30099999999999999</v>
      </c>
      <c r="BL66" s="4">
        <v>52.332000000000001</v>
      </c>
      <c r="BM66" s="4">
        <v>41.713999999999999</v>
      </c>
      <c r="BN66" s="4">
        <v>0.24099999999999999</v>
      </c>
      <c r="BO66" s="4">
        <v>41.956000000000003</v>
      </c>
      <c r="BP66" s="4">
        <v>11.3712</v>
      </c>
      <c r="BT66" s="4">
        <v>92.239000000000004</v>
      </c>
      <c r="BU66" s="4">
        <v>0.331285</v>
      </c>
      <c r="BV66" s="4">
        <v>-5</v>
      </c>
      <c r="BW66" s="4">
        <v>0.74244900000000003</v>
      </c>
      <c r="BX66" s="4">
        <v>8.095777</v>
      </c>
      <c r="BY66" s="4">
        <v>14.99747</v>
      </c>
      <c r="BZ66" s="4">
        <f t="shared" si="9"/>
        <v>2.1389042834000001</v>
      </c>
      <c r="CB66" s="4">
        <f t="shared" si="10"/>
        <v>17971.043203281293</v>
      </c>
      <c r="CC66" s="4">
        <f t="shared" si="11"/>
        <v>104.65882102121401</v>
      </c>
      <c r="CD66" s="4">
        <f t="shared" si="12"/>
        <v>253.73081559956401</v>
      </c>
      <c r="CE66" s="4">
        <f t="shared" si="13"/>
        <v>68.76784846853279</v>
      </c>
    </row>
    <row r="67" spans="1:83">
      <c r="A67" s="2">
        <v>42438</v>
      </c>
      <c r="B67" s="28">
        <v>0.6676093287037036</v>
      </c>
      <c r="C67" s="4">
        <v>13.949</v>
      </c>
      <c r="D67" s="4">
        <v>0.11169999999999999</v>
      </c>
      <c r="E67" s="4" t="s">
        <v>155</v>
      </c>
      <c r="F67" s="4">
        <v>1117.0142980000001</v>
      </c>
      <c r="G67" s="4">
        <v>2305.9</v>
      </c>
      <c r="H67" s="4">
        <v>12.4</v>
      </c>
      <c r="I67" s="4">
        <v>1419.5</v>
      </c>
      <c r="K67" s="4">
        <v>0.6</v>
      </c>
      <c r="L67" s="4">
        <v>0.87739999999999996</v>
      </c>
      <c r="M67" s="4">
        <v>12.2386</v>
      </c>
      <c r="N67" s="4">
        <v>9.8000000000000004E-2</v>
      </c>
      <c r="O67" s="4">
        <v>2023.175</v>
      </c>
      <c r="P67" s="4">
        <v>10.8795</v>
      </c>
      <c r="Q67" s="4">
        <v>2034.1</v>
      </c>
      <c r="R67" s="4">
        <v>1622.0198</v>
      </c>
      <c r="S67" s="4">
        <v>8.7223000000000006</v>
      </c>
      <c r="T67" s="4">
        <v>1630.7</v>
      </c>
      <c r="U67" s="4">
        <v>1419.5429999999999</v>
      </c>
      <c r="X67" s="4">
        <v>0</v>
      </c>
      <c r="Y67" s="4">
        <v>0.52639999999999998</v>
      </c>
      <c r="Z67" s="4" t="s">
        <v>377</v>
      </c>
      <c r="AA67" s="4">
        <v>0</v>
      </c>
      <c r="AB67" s="4">
        <v>11.8</v>
      </c>
      <c r="AC67" s="4">
        <v>850</v>
      </c>
      <c r="AD67" s="4">
        <v>878</v>
      </c>
      <c r="AE67" s="4">
        <v>836</v>
      </c>
      <c r="AF67" s="4">
        <v>88</v>
      </c>
      <c r="AG67" s="4">
        <v>22.38</v>
      </c>
      <c r="AH67" s="4">
        <v>0.51</v>
      </c>
      <c r="AI67" s="4">
        <v>976</v>
      </c>
      <c r="AJ67" s="4">
        <v>-1</v>
      </c>
      <c r="AK67" s="4">
        <v>0</v>
      </c>
      <c r="AL67" s="4">
        <v>24</v>
      </c>
      <c r="AM67" s="4">
        <v>190</v>
      </c>
      <c r="AN67" s="4">
        <v>189.4</v>
      </c>
      <c r="AO67" s="4">
        <v>3.4</v>
      </c>
      <c r="AP67" s="4">
        <v>195</v>
      </c>
      <c r="AQ67" s="4" t="s">
        <v>155</v>
      </c>
      <c r="AR67" s="4">
        <v>2</v>
      </c>
      <c r="AS67" s="5">
        <v>0.8755208333333333</v>
      </c>
      <c r="AT67" s="4">
        <v>47.161771000000002</v>
      </c>
      <c r="AU67" s="4">
        <v>-88.484042000000002</v>
      </c>
      <c r="AV67" s="4">
        <v>313.60000000000002</v>
      </c>
      <c r="AW67" s="4">
        <v>34.9</v>
      </c>
      <c r="AX67" s="4">
        <v>12</v>
      </c>
      <c r="AY67" s="4">
        <v>9</v>
      </c>
      <c r="AZ67" s="4" t="s">
        <v>424</v>
      </c>
      <c r="BA67" s="4">
        <v>1.395</v>
      </c>
      <c r="BB67" s="4">
        <v>1.175</v>
      </c>
      <c r="BC67" s="4">
        <v>2.23</v>
      </c>
      <c r="BD67" s="4">
        <v>14.063000000000001</v>
      </c>
      <c r="BE67" s="4">
        <v>14.93</v>
      </c>
      <c r="BF67" s="4">
        <v>1.06</v>
      </c>
      <c r="BG67" s="4">
        <v>13.976000000000001</v>
      </c>
      <c r="BH67" s="4">
        <v>2974.9490000000001</v>
      </c>
      <c r="BI67" s="4">
        <v>15.162000000000001</v>
      </c>
      <c r="BJ67" s="4">
        <v>51.500999999999998</v>
      </c>
      <c r="BK67" s="4">
        <v>0.27700000000000002</v>
      </c>
      <c r="BL67" s="4">
        <v>51.777999999999999</v>
      </c>
      <c r="BM67" s="4">
        <v>41.29</v>
      </c>
      <c r="BN67" s="4">
        <v>0.222</v>
      </c>
      <c r="BO67" s="4">
        <v>41.512</v>
      </c>
      <c r="BP67" s="4">
        <v>11.4102</v>
      </c>
      <c r="BT67" s="4">
        <v>93.043000000000006</v>
      </c>
      <c r="BU67" s="4">
        <v>0.34204099999999998</v>
      </c>
      <c r="BV67" s="4">
        <v>-5</v>
      </c>
      <c r="BW67" s="4">
        <v>0.74199999999999999</v>
      </c>
      <c r="BX67" s="4">
        <v>8.3586270000000003</v>
      </c>
      <c r="BY67" s="4">
        <v>14.9884</v>
      </c>
      <c r="BZ67" s="4">
        <f t="shared" si="9"/>
        <v>2.2083492533999998</v>
      </c>
      <c r="CB67" s="4">
        <f t="shared" si="10"/>
        <v>18575.267309162184</v>
      </c>
      <c r="CC67" s="4">
        <f t="shared" si="11"/>
        <v>94.669926422778005</v>
      </c>
      <c r="CD67" s="4">
        <f t="shared" si="12"/>
        <v>259.19654304592802</v>
      </c>
      <c r="CE67" s="4">
        <f t="shared" si="13"/>
        <v>71.244083529163802</v>
      </c>
    </row>
    <row r="68" spans="1:83">
      <c r="A68" s="2">
        <v>42438</v>
      </c>
      <c r="B68" s="28">
        <v>0.66762090277777775</v>
      </c>
      <c r="C68" s="4">
        <v>13.62</v>
      </c>
      <c r="D68" s="4">
        <v>8.3199999999999996E-2</v>
      </c>
      <c r="E68" s="4" t="s">
        <v>155</v>
      </c>
      <c r="F68" s="4">
        <v>832.42474900000002</v>
      </c>
      <c r="G68" s="4">
        <v>2362</v>
      </c>
      <c r="H68" s="4">
        <v>13.7</v>
      </c>
      <c r="I68" s="4">
        <v>1568.4</v>
      </c>
      <c r="K68" s="4">
        <v>0.6</v>
      </c>
      <c r="L68" s="4">
        <v>0.88009999999999999</v>
      </c>
      <c r="M68" s="4">
        <v>11.9862</v>
      </c>
      <c r="N68" s="4">
        <v>7.3300000000000004E-2</v>
      </c>
      <c r="O68" s="4">
        <v>2078.7186000000002</v>
      </c>
      <c r="P68" s="4">
        <v>12.088699999999999</v>
      </c>
      <c r="Q68" s="4">
        <v>2090.8000000000002</v>
      </c>
      <c r="R68" s="4">
        <v>1666.5501999999999</v>
      </c>
      <c r="S68" s="4">
        <v>9.6918000000000006</v>
      </c>
      <c r="T68" s="4">
        <v>1676.2</v>
      </c>
      <c r="U68" s="4">
        <v>1568.3882000000001</v>
      </c>
      <c r="X68" s="4">
        <v>0</v>
      </c>
      <c r="Y68" s="4">
        <v>0.52800000000000002</v>
      </c>
      <c r="Z68" s="4" t="s">
        <v>377</v>
      </c>
      <c r="AA68" s="4">
        <v>0</v>
      </c>
      <c r="AB68" s="4">
        <v>11.8</v>
      </c>
      <c r="AC68" s="4">
        <v>850</v>
      </c>
      <c r="AD68" s="4">
        <v>879</v>
      </c>
      <c r="AE68" s="4">
        <v>838</v>
      </c>
      <c r="AF68" s="4">
        <v>88</v>
      </c>
      <c r="AG68" s="4">
        <v>22.38</v>
      </c>
      <c r="AH68" s="4">
        <v>0.51</v>
      </c>
      <c r="AI68" s="4">
        <v>976</v>
      </c>
      <c r="AJ68" s="4">
        <v>-1</v>
      </c>
      <c r="AK68" s="4">
        <v>0</v>
      </c>
      <c r="AL68" s="4">
        <v>24</v>
      </c>
      <c r="AM68" s="4">
        <v>190</v>
      </c>
      <c r="AN68" s="4">
        <v>189.6</v>
      </c>
      <c r="AO68" s="4">
        <v>3.4</v>
      </c>
      <c r="AP68" s="4">
        <v>195</v>
      </c>
      <c r="AQ68" s="4" t="s">
        <v>155</v>
      </c>
      <c r="AR68" s="4">
        <v>2</v>
      </c>
      <c r="AS68" s="5">
        <v>0.87553240740740745</v>
      </c>
      <c r="AT68" s="4">
        <v>47.161906999999999</v>
      </c>
      <c r="AU68" s="4">
        <v>-88.484099000000001</v>
      </c>
      <c r="AV68" s="4">
        <v>313.7</v>
      </c>
      <c r="AW68" s="4">
        <v>35</v>
      </c>
      <c r="AX68" s="4">
        <v>12</v>
      </c>
      <c r="AY68" s="4">
        <v>10</v>
      </c>
      <c r="AZ68" s="4" t="s">
        <v>425</v>
      </c>
      <c r="BA68" s="4">
        <v>1.175</v>
      </c>
      <c r="BB68" s="4">
        <v>1</v>
      </c>
      <c r="BC68" s="4">
        <v>1.845</v>
      </c>
      <c r="BD68" s="4">
        <v>14.063000000000001</v>
      </c>
      <c r="BE68" s="4">
        <v>15.28</v>
      </c>
      <c r="BF68" s="4">
        <v>1.0900000000000001</v>
      </c>
      <c r="BG68" s="4">
        <v>13.63</v>
      </c>
      <c r="BH68" s="4">
        <v>2976.3510000000001</v>
      </c>
      <c r="BI68" s="4">
        <v>11.577999999999999</v>
      </c>
      <c r="BJ68" s="4">
        <v>54.055</v>
      </c>
      <c r="BK68" s="4">
        <v>0.314</v>
      </c>
      <c r="BL68" s="4">
        <v>54.369</v>
      </c>
      <c r="BM68" s="4">
        <v>43.337000000000003</v>
      </c>
      <c r="BN68" s="4">
        <v>0.252</v>
      </c>
      <c r="BO68" s="4">
        <v>43.588999999999999</v>
      </c>
      <c r="BP68" s="4">
        <v>12.8782</v>
      </c>
      <c r="BT68" s="4">
        <v>95.337000000000003</v>
      </c>
      <c r="BU68" s="4">
        <v>0.363346</v>
      </c>
      <c r="BV68" s="4">
        <v>-5</v>
      </c>
      <c r="BW68" s="4">
        <v>0.74144900000000002</v>
      </c>
      <c r="BX68" s="4">
        <v>8.8792679999999997</v>
      </c>
      <c r="BY68" s="4">
        <v>14.977270000000001</v>
      </c>
      <c r="BZ68" s="4">
        <f t="shared" si="9"/>
        <v>2.3459026055999996</v>
      </c>
      <c r="CB68" s="4">
        <f t="shared" si="10"/>
        <v>19741.580188727796</v>
      </c>
      <c r="CC68" s="4">
        <f t="shared" si="11"/>
        <v>76.794711183287987</v>
      </c>
      <c r="CD68" s="4">
        <f t="shared" si="12"/>
        <v>289.11769440044395</v>
      </c>
      <c r="CE68" s="4">
        <f t="shared" si="13"/>
        <v>85.418694900727189</v>
      </c>
    </row>
    <row r="69" spans="1:83">
      <c r="A69" s="2">
        <v>42438</v>
      </c>
      <c r="B69" s="28">
        <v>0.6676324768518519</v>
      </c>
      <c r="C69" s="4">
        <v>13.58</v>
      </c>
      <c r="D69" s="4">
        <v>8.9099999999999999E-2</v>
      </c>
      <c r="E69" s="4" t="s">
        <v>155</v>
      </c>
      <c r="F69" s="4">
        <v>891.43576800000005</v>
      </c>
      <c r="G69" s="4">
        <v>2638.1</v>
      </c>
      <c r="H69" s="4">
        <v>14.7</v>
      </c>
      <c r="I69" s="4">
        <v>1640.4</v>
      </c>
      <c r="K69" s="4">
        <v>0.75</v>
      </c>
      <c r="L69" s="4">
        <v>0.88019999999999998</v>
      </c>
      <c r="M69" s="4">
        <v>11.9537</v>
      </c>
      <c r="N69" s="4">
        <v>7.85E-2</v>
      </c>
      <c r="O69" s="4">
        <v>2322.1691000000001</v>
      </c>
      <c r="P69" s="4">
        <v>12.9514</v>
      </c>
      <c r="Q69" s="4">
        <v>2335.1</v>
      </c>
      <c r="R69" s="4">
        <v>1861.7293999999999</v>
      </c>
      <c r="S69" s="4">
        <v>10.3834</v>
      </c>
      <c r="T69" s="4">
        <v>1872.1</v>
      </c>
      <c r="U69" s="4">
        <v>1640.3656000000001</v>
      </c>
      <c r="X69" s="4">
        <v>0</v>
      </c>
      <c r="Y69" s="4">
        <v>0.66139999999999999</v>
      </c>
      <c r="Z69" s="4" t="s">
        <v>377</v>
      </c>
      <c r="AA69" s="4">
        <v>0</v>
      </c>
      <c r="AB69" s="4">
        <v>11.9</v>
      </c>
      <c r="AC69" s="4">
        <v>849</v>
      </c>
      <c r="AD69" s="4">
        <v>879</v>
      </c>
      <c r="AE69" s="4">
        <v>838</v>
      </c>
      <c r="AF69" s="4">
        <v>88</v>
      </c>
      <c r="AG69" s="4">
        <v>22.38</v>
      </c>
      <c r="AH69" s="4">
        <v>0.51</v>
      </c>
      <c r="AI69" s="4">
        <v>976</v>
      </c>
      <c r="AJ69" s="4">
        <v>-1</v>
      </c>
      <c r="AK69" s="4">
        <v>0</v>
      </c>
      <c r="AL69" s="4">
        <v>24</v>
      </c>
      <c r="AM69" s="4">
        <v>190</v>
      </c>
      <c r="AN69" s="4">
        <v>190</v>
      </c>
      <c r="AO69" s="4">
        <v>3.4</v>
      </c>
      <c r="AP69" s="4">
        <v>195</v>
      </c>
      <c r="AQ69" s="4" t="s">
        <v>155</v>
      </c>
      <c r="AR69" s="4">
        <v>2</v>
      </c>
      <c r="AS69" s="5">
        <v>0.87554398148148149</v>
      </c>
      <c r="AT69" s="4">
        <v>47.162042999999997</v>
      </c>
      <c r="AU69" s="4">
        <v>-88.484153000000006</v>
      </c>
      <c r="AV69" s="4">
        <v>313.8</v>
      </c>
      <c r="AW69" s="4">
        <v>35</v>
      </c>
      <c r="AX69" s="4">
        <v>12</v>
      </c>
      <c r="AY69" s="4">
        <v>10</v>
      </c>
      <c r="AZ69" s="4" t="s">
        <v>425</v>
      </c>
      <c r="BA69" s="4">
        <v>1.0649999999999999</v>
      </c>
      <c r="BB69" s="4">
        <v>1.0649999999999999</v>
      </c>
      <c r="BC69" s="4">
        <v>1.665</v>
      </c>
      <c r="BD69" s="4">
        <v>14.063000000000001</v>
      </c>
      <c r="BE69" s="4">
        <v>15.3</v>
      </c>
      <c r="BF69" s="4">
        <v>1.0900000000000001</v>
      </c>
      <c r="BG69" s="4">
        <v>13.605</v>
      </c>
      <c r="BH69" s="4">
        <v>2973.1869999999999</v>
      </c>
      <c r="BI69" s="4">
        <v>12.422000000000001</v>
      </c>
      <c r="BJ69" s="4">
        <v>60.484999999999999</v>
      </c>
      <c r="BK69" s="4">
        <v>0.33700000000000002</v>
      </c>
      <c r="BL69" s="4">
        <v>60.823</v>
      </c>
      <c r="BM69" s="4">
        <v>48.491999999999997</v>
      </c>
      <c r="BN69" s="4">
        <v>0.27</v>
      </c>
      <c r="BO69" s="4">
        <v>48.762999999999998</v>
      </c>
      <c r="BP69" s="4">
        <v>13.491400000000001</v>
      </c>
      <c r="BT69" s="4">
        <v>119.614</v>
      </c>
      <c r="BU69" s="4">
        <v>0.43909999999999999</v>
      </c>
      <c r="BV69" s="4">
        <v>-5</v>
      </c>
      <c r="BW69" s="4">
        <v>0.74155099999999996</v>
      </c>
      <c r="BX69" s="4">
        <v>10.730506</v>
      </c>
      <c r="BY69" s="4">
        <v>14.979329999999999</v>
      </c>
      <c r="BZ69" s="4">
        <f t="shared" si="9"/>
        <v>2.8349996852000001</v>
      </c>
      <c r="CB69" s="4">
        <f t="shared" si="10"/>
        <v>23832.139304138633</v>
      </c>
      <c r="CC69" s="4">
        <f t="shared" si="11"/>
        <v>99.570876112403994</v>
      </c>
      <c r="CD69" s="4">
        <f t="shared" si="12"/>
        <v>390.868993066266</v>
      </c>
      <c r="CE69" s="4">
        <f t="shared" si="13"/>
        <v>108.14285284035482</v>
      </c>
    </row>
    <row r="70" spans="1:83">
      <c r="A70" s="2">
        <v>42438</v>
      </c>
      <c r="B70" s="28">
        <v>0.66764405092592594</v>
      </c>
      <c r="C70" s="4">
        <v>13.644</v>
      </c>
      <c r="D70" s="4">
        <v>8.0699999999999994E-2</v>
      </c>
      <c r="E70" s="4" t="s">
        <v>155</v>
      </c>
      <c r="F70" s="4">
        <v>807.472712</v>
      </c>
      <c r="G70" s="4">
        <v>2860.6</v>
      </c>
      <c r="H70" s="4">
        <v>15.1</v>
      </c>
      <c r="I70" s="4">
        <v>1484.7</v>
      </c>
      <c r="K70" s="4">
        <v>1</v>
      </c>
      <c r="L70" s="4">
        <v>0.87990000000000002</v>
      </c>
      <c r="M70" s="4">
        <v>12.005699999999999</v>
      </c>
      <c r="N70" s="4">
        <v>7.1099999999999997E-2</v>
      </c>
      <c r="O70" s="4">
        <v>2517.0736999999999</v>
      </c>
      <c r="P70" s="4">
        <v>13.290900000000001</v>
      </c>
      <c r="Q70" s="4">
        <v>2530.4</v>
      </c>
      <c r="R70" s="4">
        <v>2017.9882</v>
      </c>
      <c r="S70" s="4">
        <v>10.6556</v>
      </c>
      <c r="T70" s="4">
        <v>2028.6</v>
      </c>
      <c r="U70" s="4">
        <v>1484.7475999999999</v>
      </c>
      <c r="X70" s="4">
        <v>0</v>
      </c>
      <c r="Y70" s="4">
        <v>0.87990000000000002</v>
      </c>
      <c r="Z70" s="4" t="s">
        <v>377</v>
      </c>
      <c r="AA70" s="4">
        <v>0</v>
      </c>
      <c r="AB70" s="4">
        <v>11.8</v>
      </c>
      <c r="AC70" s="4">
        <v>847</v>
      </c>
      <c r="AD70" s="4">
        <v>879</v>
      </c>
      <c r="AE70" s="4">
        <v>838</v>
      </c>
      <c r="AF70" s="4">
        <v>88</v>
      </c>
      <c r="AG70" s="4">
        <v>22.38</v>
      </c>
      <c r="AH70" s="4">
        <v>0.51</v>
      </c>
      <c r="AI70" s="4">
        <v>976</v>
      </c>
      <c r="AJ70" s="4">
        <v>-1</v>
      </c>
      <c r="AK70" s="4">
        <v>0</v>
      </c>
      <c r="AL70" s="4">
        <v>24</v>
      </c>
      <c r="AM70" s="4">
        <v>190</v>
      </c>
      <c r="AN70" s="4">
        <v>190</v>
      </c>
      <c r="AO70" s="4">
        <v>3.3</v>
      </c>
      <c r="AP70" s="4">
        <v>195</v>
      </c>
      <c r="AQ70" s="4" t="s">
        <v>155</v>
      </c>
      <c r="AR70" s="4">
        <v>2</v>
      </c>
      <c r="AS70" s="5">
        <v>0.87555555555555553</v>
      </c>
      <c r="AT70" s="4">
        <v>47.162180999999997</v>
      </c>
      <c r="AU70" s="4">
        <v>-88.484182000000004</v>
      </c>
      <c r="AV70" s="4">
        <v>313.89999999999998</v>
      </c>
      <c r="AW70" s="4">
        <v>34.9</v>
      </c>
      <c r="AX70" s="4">
        <v>12</v>
      </c>
      <c r="AY70" s="4">
        <v>10</v>
      </c>
      <c r="AZ70" s="4" t="s">
        <v>425</v>
      </c>
      <c r="BA70" s="4">
        <v>1.1000000000000001</v>
      </c>
      <c r="BB70" s="4">
        <v>1.165</v>
      </c>
      <c r="BC70" s="4">
        <v>1.7649999999999999</v>
      </c>
      <c r="BD70" s="4">
        <v>14.063000000000001</v>
      </c>
      <c r="BE70" s="4">
        <v>15.27</v>
      </c>
      <c r="BF70" s="4">
        <v>1.0900000000000001</v>
      </c>
      <c r="BG70" s="4">
        <v>13.646000000000001</v>
      </c>
      <c r="BH70" s="4">
        <v>2979.009</v>
      </c>
      <c r="BI70" s="4">
        <v>11.221</v>
      </c>
      <c r="BJ70" s="4">
        <v>65.406000000000006</v>
      </c>
      <c r="BK70" s="4">
        <v>0.34499999999999997</v>
      </c>
      <c r="BL70" s="4">
        <v>65.751000000000005</v>
      </c>
      <c r="BM70" s="4">
        <v>52.436999999999998</v>
      </c>
      <c r="BN70" s="4">
        <v>0.27700000000000002</v>
      </c>
      <c r="BO70" s="4">
        <v>52.713999999999999</v>
      </c>
      <c r="BP70" s="4">
        <v>12.182499999999999</v>
      </c>
      <c r="BT70" s="4">
        <v>158.756</v>
      </c>
      <c r="BU70" s="4">
        <v>0.48510199999999998</v>
      </c>
      <c r="BV70" s="4">
        <v>-5</v>
      </c>
      <c r="BW70" s="4">
        <v>0.74089799999999995</v>
      </c>
      <c r="BX70" s="4">
        <v>11.85468</v>
      </c>
      <c r="BY70" s="4">
        <v>14.966139999999999</v>
      </c>
      <c r="BZ70" s="4">
        <f t="shared" si="9"/>
        <v>3.132006456</v>
      </c>
      <c r="CB70" s="4">
        <f t="shared" si="10"/>
        <v>26380.453213853642</v>
      </c>
      <c r="CC70" s="4">
        <f t="shared" si="11"/>
        <v>99.366959117159993</v>
      </c>
      <c r="CD70" s="4">
        <f t="shared" si="12"/>
        <v>466.80597833543999</v>
      </c>
      <c r="CE70" s="4">
        <f t="shared" si="13"/>
        <v>107.88147040769999</v>
      </c>
    </row>
    <row r="71" spans="1:83">
      <c r="A71" s="2">
        <v>42438</v>
      </c>
      <c r="B71" s="28">
        <v>0.66765562499999997</v>
      </c>
      <c r="C71" s="4">
        <v>13.818</v>
      </c>
      <c r="D71" s="4">
        <v>0.1084</v>
      </c>
      <c r="E71" s="4" t="s">
        <v>155</v>
      </c>
      <c r="F71" s="4">
        <v>1083.777955</v>
      </c>
      <c r="G71" s="4">
        <v>2874.9</v>
      </c>
      <c r="H71" s="4">
        <v>19.399999999999999</v>
      </c>
      <c r="I71" s="4">
        <v>1474.9</v>
      </c>
      <c r="K71" s="4">
        <v>1.1200000000000001</v>
      </c>
      <c r="L71" s="4">
        <v>0.87829999999999997</v>
      </c>
      <c r="M71" s="4">
        <v>12.1366</v>
      </c>
      <c r="N71" s="4">
        <v>9.5200000000000007E-2</v>
      </c>
      <c r="O71" s="4">
        <v>2524.9771999999998</v>
      </c>
      <c r="P71" s="4">
        <v>17.038900000000002</v>
      </c>
      <c r="Q71" s="4">
        <v>2542</v>
      </c>
      <c r="R71" s="4">
        <v>2024.3245999999999</v>
      </c>
      <c r="S71" s="4">
        <v>13.660399999999999</v>
      </c>
      <c r="T71" s="4">
        <v>2038</v>
      </c>
      <c r="U71" s="4">
        <v>1474.8533</v>
      </c>
      <c r="X71" s="4">
        <v>0</v>
      </c>
      <c r="Y71" s="4">
        <v>0.98509999999999998</v>
      </c>
      <c r="Z71" s="4" t="s">
        <v>377</v>
      </c>
      <c r="AA71" s="4">
        <v>0</v>
      </c>
      <c r="AB71" s="4">
        <v>11.8</v>
      </c>
      <c r="AC71" s="4">
        <v>848</v>
      </c>
      <c r="AD71" s="4">
        <v>878</v>
      </c>
      <c r="AE71" s="4">
        <v>839</v>
      </c>
      <c r="AF71" s="4">
        <v>88</v>
      </c>
      <c r="AG71" s="4">
        <v>22.38</v>
      </c>
      <c r="AH71" s="4">
        <v>0.51</v>
      </c>
      <c r="AI71" s="4">
        <v>976</v>
      </c>
      <c r="AJ71" s="4">
        <v>-1</v>
      </c>
      <c r="AK71" s="4">
        <v>0</v>
      </c>
      <c r="AL71" s="4">
        <v>24</v>
      </c>
      <c r="AM71" s="4">
        <v>190</v>
      </c>
      <c r="AN71" s="4">
        <v>190</v>
      </c>
      <c r="AO71" s="4">
        <v>3.1</v>
      </c>
      <c r="AP71" s="4">
        <v>195</v>
      </c>
      <c r="AQ71" s="4" t="s">
        <v>155</v>
      </c>
      <c r="AR71" s="4">
        <v>2</v>
      </c>
      <c r="AS71" s="5">
        <v>0.87556712962962957</v>
      </c>
      <c r="AT71" s="4">
        <v>47.162323999999998</v>
      </c>
      <c r="AU71" s="4">
        <v>-88.484184999999997</v>
      </c>
      <c r="AV71" s="4">
        <v>314.60000000000002</v>
      </c>
      <c r="AW71" s="4">
        <v>35.1</v>
      </c>
      <c r="AX71" s="4">
        <v>12</v>
      </c>
      <c r="AY71" s="4">
        <v>10</v>
      </c>
      <c r="AZ71" s="4" t="s">
        <v>425</v>
      </c>
      <c r="BA71" s="4">
        <v>1.165</v>
      </c>
      <c r="BB71" s="4">
        <v>1.2649999999999999</v>
      </c>
      <c r="BC71" s="4">
        <v>1.865</v>
      </c>
      <c r="BD71" s="4">
        <v>14.063000000000001</v>
      </c>
      <c r="BE71" s="4">
        <v>15.06</v>
      </c>
      <c r="BF71" s="4">
        <v>1.07</v>
      </c>
      <c r="BG71" s="4">
        <v>13.856999999999999</v>
      </c>
      <c r="BH71" s="4">
        <v>2973.893</v>
      </c>
      <c r="BI71" s="4">
        <v>14.845000000000001</v>
      </c>
      <c r="BJ71" s="4">
        <v>64.792000000000002</v>
      </c>
      <c r="BK71" s="4">
        <v>0.437</v>
      </c>
      <c r="BL71" s="4">
        <v>65.23</v>
      </c>
      <c r="BM71" s="4">
        <v>51.945</v>
      </c>
      <c r="BN71" s="4">
        <v>0.35099999999999998</v>
      </c>
      <c r="BO71" s="4">
        <v>52.295999999999999</v>
      </c>
      <c r="BP71" s="4">
        <v>11.950200000000001</v>
      </c>
      <c r="BT71" s="4">
        <v>175.51300000000001</v>
      </c>
      <c r="BU71" s="4">
        <v>0.49702000000000002</v>
      </c>
      <c r="BV71" s="4">
        <v>-5</v>
      </c>
      <c r="BW71" s="4">
        <v>0.73944900000000002</v>
      </c>
      <c r="BX71" s="4">
        <v>12.145925999999999</v>
      </c>
      <c r="BY71" s="4">
        <v>14.936870000000001</v>
      </c>
      <c r="BZ71" s="4">
        <f t="shared" si="9"/>
        <v>3.2089536491999997</v>
      </c>
      <c r="CB71" s="4">
        <f t="shared" si="10"/>
        <v>26982.151179508743</v>
      </c>
      <c r="CC71" s="4">
        <f t="shared" si="11"/>
        <v>134.68878478808998</v>
      </c>
      <c r="CD71" s="4">
        <f t="shared" si="12"/>
        <v>474.48195953371192</v>
      </c>
      <c r="CE71" s="4">
        <f t="shared" si="13"/>
        <v>108.4242449292444</v>
      </c>
    </row>
    <row r="72" spans="1:83">
      <c r="A72" s="2">
        <v>42438</v>
      </c>
      <c r="B72" s="28">
        <v>0.66766719907407401</v>
      </c>
      <c r="C72" s="4">
        <v>14</v>
      </c>
      <c r="D72" s="4">
        <v>0.12529999999999999</v>
      </c>
      <c r="E72" s="4" t="s">
        <v>155</v>
      </c>
      <c r="F72" s="4">
        <v>1253.0347830000001</v>
      </c>
      <c r="G72" s="4">
        <v>2860.7</v>
      </c>
      <c r="H72" s="4">
        <v>19.399999999999999</v>
      </c>
      <c r="I72" s="4">
        <v>1470.4</v>
      </c>
      <c r="K72" s="4">
        <v>1.2</v>
      </c>
      <c r="L72" s="4">
        <v>0.87670000000000003</v>
      </c>
      <c r="M72" s="4">
        <v>12.2742</v>
      </c>
      <c r="N72" s="4">
        <v>0.1099</v>
      </c>
      <c r="O72" s="4">
        <v>2508.0708</v>
      </c>
      <c r="P72" s="4">
        <v>17.008500000000002</v>
      </c>
      <c r="Q72" s="4">
        <v>2525.1</v>
      </c>
      <c r="R72" s="4">
        <v>2010.7705000000001</v>
      </c>
      <c r="S72" s="4">
        <v>13.636100000000001</v>
      </c>
      <c r="T72" s="4">
        <v>2024.4</v>
      </c>
      <c r="U72" s="4">
        <v>1470.4091000000001</v>
      </c>
      <c r="X72" s="4">
        <v>0</v>
      </c>
      <c r="Y72" s="4">
        <v>1.0521</v>
      </c>
      <c r="Z72" s="4" t="s">
        <v>377</v>
      </c>
      <c r="AA72" s="4">
        <v>0</v>
      </c>
      <c r="AB72" s="4">
        <v>11.9</v>
      </c>
      <c r="AC72" s="4">
        <v>848</v>
      </c>
      <c r="AD72" s="4">
        <v>879</v>
      </c>
      <c r="AE72" s="4">
        <v>838</v>
      </c>
      <c r="AF72" s="4">
        <v>88</v>
      </c>
      <c r="AG72" s="4">
        <v>22.38</v>
      </c>
      <c r="AH72" s="4">
        <v>0.51</v>
      </c>
      <c r="AI72" s="4">
        <v>976</v>
      </c>
      <c r="AJ72" s="4">
        <v>-1</v>
      </c>
      <c r="AK72" s="4">
        <v>0</v>
      </c>
      <c r="AL72" s="4">
        <v>24</v>
      </c>
      <c r="AM72" s="4">
        <v>190</v>
      </c>
      <c r="AN72" s="4">
        <v>190</v>
      </c>
      <c r="AO72" s="4">
        <v>3.1</v>
      </c>
      <c r="AP72" s="4">
        <v>195</v>
      </c>
      <c r="AQ72" s="4" t="s">
        <v>155</v>
      </c>
      <c r="AR72" s="4">
        <v>2</v>
      </c>
      <c r="AS72" s="5">
        <v>0.87557870370370372</v>
      </c>
      <c r="AT72" s="4">
        <v>47.162472999999999</v>
      </c>
      <c r="AU72" s="4">
        <v>-88.484156999999996</v>
      </c>
      <c r="AV72" s="4">
        <v>315</v>
      </c>
      <c r="AW72" s="4">
        <v>35.9</v>
      </c>
      <c r="AX72" s="4">
        <v>12</v>
      </c>
      <c r="AY72" s="4">
        <v>10</v>
      </c>
      <c r="AZ72" s="4" t="s">
        <v>425</v>
      </c>
      <c r="BA72" s="4">
        <v>1.2649999999999999</v>
      </c>
      <c r="BB72" s="4">
        <v>1.43</v>
      </c>
      <c r="BC72" s="4">
        <v>1.9650000000000001</v>
      </c>
      <c r="BD72" s="4">
        <v>14.063000000000001</v>
      </c>
      <c r="BE72" s="4">
        <v>14.86</v>
      </c>
      <c r="BF72" s="4">
        <v>1.06</v>
      </c>
      <c r="BG72" s="4">
        <v>14.06</v>
      </c>
      <c r="BH72" s="4">
        <v>2971.0529999999999</v>
      </c>
      <c r="BI72" s="4">
        <v>16.925000000000001</v>
      </c>
      <c r="BJ72" s="4">
        <v>63.576000000000001</v>
      </c>
      <c r="BK72" s="4">
        <v>0.43099999999999999</v>
      </c>
      <c r="BL72" s="4">
        <v>64.007000000000005</v>
      </c>
      <c r="BM72" s="4">
        <v>50.97</v>
      </c>
      <c r="BN72" s="4">
        <v>0.34599999999999997</v>
      </c>
      <c r="BO72" s="4">
        <v>51.316000000000003</v>
      </c>
      <c r="BP72" s="4">
        <v>11.769299999999999</v>
      </c>
      <c r="BT72" s="4">
        <v>185.166</v>
      </c>
      <c r="BU72" s="4">
        <v>0.51481600000000005</v>
      </c>
      <c r="BV72" s="4">
        <v>-5</v>
      </c>
      <c r="BW72" s="4">
        <v>0.73955099999999996</v>
      </c>
      <c r="BX72" s="4">
        <v>12.580816</v>
      </c>
      <c r="BY72" s="4">
        <v>14.938929999999999</v>
      </c>
      <c r="BZ72" s="4">
        <f t="shared" si="9"/>
        <v>3.3238515872000001</v>
      </c>
      <c r="CB72" s="4">
        <f t="shared" si="10"/>
        <v>27921.568526078256</v>
      </c>
      <c r="CC72" s="4">
        <f t="shared" si="11"/>
        <v>159.05894216760001</v>
      </c>
      <c r="CD72" s="4">
        <f t="shared" si="12"/>
        <v>482.26107393043208</v>
      </c>
      <c r="CE72" s="4">
        <f t="shared" si="13"/>
        <v>110.6063461183536</v>
      </c>
    </row>
    <row r="73" spans="1:83">
      <c r="A73" s="2">
        <v>42438</v>
      </c>
      <c r="B73" s="28">
        <v>0.66767877314814816</v>
      </c>
      <c r="C73" s="4">
        <v>13.957000000000001</v>
      </c>
      <c r="D73" s="4">
        <v>0.11210000000000001</v>
      </c>
      <c r="E73" s="4" t="s">
        <v>155</v>
      </c>
      <c r="F73" s="4">
        <v>1120.5448719999999</v>
      </c>
      <c r="G73" s="4">
        <v>2899.6</v>
      </c>
      <c r="H73" s="4">
        <v>24.3</v>
      </c>
      <c r="I73" s="4">
        <v>1429.9</v>
      </c>
      <c r="K73" s="4">
        <v>0.98</v>
      </c>
      <c r="L73" s="4">
        <v>0.87719999999999998</v>
      </c>
      <c r="M73" s="4">
        <v>12.243399999999999</v>
      </c>
      <c r="N73" s="4">
        <v>9.8299999999999998E-2</v>
      </c>
      <c r="O73" s="4">
        <v>2543.5702999999999</v>
      </c>
      <c r="P73" s="4">
        <v>21.316299999999998</v>
      </c>
      <c r="Q73" s="4">
        <v>2564.9</v>
      </c>
      <c r="R73" s="4">
        <v>2039.2311</v>
      </c>
      <c r="S73" s="4">
        <v>17.089700000000001</v>
      </c>
      <c r="T73" s="4">
        <v>2056.3000000000002</v>
      </c>
      <c r="U73" s="4">
        <v>1429.8518999999999</v>
      </c>
      <c r="X73" s="4">
        <v>0</v>
      </c>
      <c r="Y73" s="4">
        <v>0.85829999999999995</v>
      </c>
      <c r="Z73" s="4" t="s">
        <v>377</v>
      </c>
      <c r="AA73" s="4">
        <v>0</v>
      </c>
      <c r="AB73" s="4">
        <v>11.8</v>
      </c>
      <c r="AC73" s="4">
        <v>848</v>
      </c>
      <c r="AD73" s="4">
        <v>878</v>
      </c>
      <c r="AE73" s="4">
        <v>839</v>
      </c>
      <c r="AF73" s="4">
        <v>88</v>
      </c>
      <c r="AG73" s="4">
        <v>22.38</v>
      </c>
      <c r="AH73" s="4">
        <v>0.51</v>
      </c>
      <c r="AI73" s="4">
        <v>976</v>
      </c>
      <c r="AJ73" s="4">
        <v>-1</v>
      </c>
      <c r="AK73" s="4">
        <v>0</v>
      </c>
      <c r="AL73" s="4">
        <v>24</v>
      </c>
      <c r="AM73" s="4">
        <v>190</v>
      </c>
      <c r="AN73" s="4">
        <v>190</v>
      </c>
      <c r="AO73" s="4">
        <v>3.1</v>
      </c>
      <c r="AP73" s="4">
        <v>195</v>
      </c>
      <c r="AQ73" s="4" t="s">
        <v>155</v>
      </c>
      <c r="AR73" s="4">
        <v>2</v>
      </c>
      <c r="AS73" s="5">
        <v>0.87559027777777787</v>
      </c>
      <c r="AT73" s="4">
        <v>47.162627999999998</v>
      </c>
      <c r="AU73" s="4">
        <v>-88.484131000000005</v>
      </c>
      <c r="AV73" s="4">
        <v>315.2</v>
      </c>
      <c r="AW73" s="4">
        <v>37.299999999999997</v>
      </c>
      <c r="AX73" s="4">
        <v>12</v>
      </c>
      <c r="AY73" s="4">
        <v>10</v>
      </c>
      <c r="AZ73" s="4" t="s">
        <v>425</v>
      </c>
      <c r="BA73" s="4">
        <v>1.3</v>
      </c>
      <c r="BB73" s="4">
        <v>1.5649999999999999</v>
      </c>
      <c r="BC73" s="4">
        <v>2.0649999999999999</v>
      </c>
      <c r="BD73" s="4">
        <v>14.063000000000001</v>
      </c>
      <c r="BE73" s="4">
        <v>14.92</v>
      </c>
      <c r="BF73" s="4">
        <v>1.06</v>
      </c>
      <c r="BG73" s="4">
        <v>13.997</v>
      </c>
      <c r="BH73" s="4">
        <v>2974.652</v>
      </c>
      <c r="BI73" s="4">
        <v>15.2</v>
      </c>
      <c r="BJ73" s="4">
        <v>64.715999999999994</v>
      </c>
      <c r="BK73" s="4">
        <v>0.54200000000000004</v>
      </c>
      <c r="BL73" s="4">
        <v>65.259</v>
      </c>
      <c r="BM73" s="4">
        <v>51.884</v>
      </c>
      <c r="BN73" s="4">
        <v>0.435</v>
      </c>
      <c r="BO73" s="4">
        <v>52.319000000000003</v>
      </c>
      <c r="BP73" s="4">
        <v>11.487399999999999</v>
      </c>
      <c r="BT73" s="4">
        <v>151.63300000000001</v>
      </c>
      <c r="BU73" s="4">
        <v>0.55616200000000005</v>
      </c>
      <c r="BV73" s="4">
        <v>-5</v>
      </c>
      <c r="BW73" s="4">
        <v>0.73889800000000005</v>
      </c>
      <c r="BX73" s="4">
        <v>13.591208999999999</v>
      </c>
      <c r="BY73" s="4">
        <v>14.925739999999999</v>
      </c>
      <c r="BZ73" s="4">
        <f t="shared" si="9"/>
        <v>3.5907974177999997</v>
      </c>
      <c r="CB73" s="4">
        <f t="shared" si="10"/>
        <v>30200.550424598194</v>
      </c>
      <c r="CC73" s="4">
        <f t="shared" si="11"/>
        <v>154.32002346959999</v>
      </c>
      <c r="CD73" s="4">
        <f t="shared" si="12"/>
        <v>531.17561236223696</v>
      </c>
      <c r="CE73" s="4">
        <f t="shared" si="13"/>
        <v>116.62735773715019</v>
      </c>
    </row>
    <row r="74" spans="1:83">
      <c r="A74" s="2">
        <v>42438</v>
      </c>
      <c r="B74" s="28">
        <v>0.66769034722222231</v>
      </c>
      <c r="C74" s="4">
        <v>13.502000000000001</v>
      </c>
      <c r="D74" s="4">
        <v>8.2299999999999998E-2</v>
      </c>
      <c r="E74" s="4" t="s">
        <v>155</v>
      </c>
      <c r="F74" s="4">
        <v>822.556962</v>
      </c>
      <c r="G74" s="4">
        <v>2894.9</v>
      </c>
      <c r="H74" s="4">
        <v>24</v>
      </c>
      <c r="I74" s="4">
        <v>1301.9000000000001</v>
      </c>
      <c r="K74" s="4">
        <v>0.73</v>
      </c>
      <c r="L74" s="4">
        <v>0.88109999999999999</v>
      </c>
      <c r="M74" s="4">
        <v>11.896800000000001</v>
      </c>
      <c r="N74" s="4">
        <v>7.2499999999999995E-2</v>
      </c>
      <c r="O74" s="4">
        <v>2550.8301000000001</v>
      </c>
      <c r="P74" s="4">
        <v>21.142700000000001</v>
      </c>
      <c r="Q74" s="4">
        <v>2572</v>
      </c>
      <c r="R74" s="4">
        <v>2045.0514000000001</v>
      </c>
      <c r="S74" s="4">
        <v>16.950500000000002</v>
      </c>
      <c r="T74" s="4">
        <v>2062</v>
      </c>
      <c r="U74" s="4">
        <v>1301.8638000000001</v>
      </c>
      <c r="X74" s="4">
        <v>0</v>
      </c>
      <c r="Y74" s="4">
        <v>0.64680000000000004</v>
      </c>
      <c r="Z74" s="4" t="s">
        <v>377</v>
      </c>
      <c r="AA74" s="4">
        <v>0</v>
      </c>
      <c r="AB74" s="4">
        <v>11.9</v>
      </c>
      <c r="AC74" s="4">
        <v>849</v>
      </c>
      <c r="AD74" s="4">
        <v>877</v>
      </c>
      <c r="AE74" s="4">
        <v>840</v>
      </c>
      <c r="AF74" s="4">
        <v>88</v>
      </c>
      <c r="AG74" s="4">
        <v>22.38</v>
      </c>
      <c r="AH74" s="4">
        <v>0.51</v>
      </c>
      <c r="AI74" s="4">
        <v>976</v>
      </c>
      <c r="AJ74" s="4">
        <v>-1</v>
      </c>
      <c r="AK74" s="4">
        <v>0</v>
      </c>
      <c r="AL74" s="4">
        <v>24</v>
      </c>
      <c r="AM74" s="4">
        <v>190</v>
      </c>
      <c r="AN74" s="4">
        <v>190</v>
      </c>
      <c r="AO74" s="4">
        <v>3.2</v>
      </c>
      <c r="AP74" s="4">
        <v>195</v>
      </c>
      <c r="AQ74" s="4" t="s">
        <v>155</v>
      </c>
      <c r="AR74" s="4">
        <v>2</v>
      </c>
      <c r="AS74" s="5">
        <v>0.8756018518518518</v>
      </c>
      <c r="AT74" s="4">
        <v>47.162790000000001</v>
      </c>
      <c r="AU74" s="4">
        <v>-88.484132000000002</v>
      </c>
      <c r="AV74" s="4">
        <v>315.5</v>
      </c>
      <c r="AW74" s="4">
        <v>38.700000000000003</v>
      </c>
      <c r="AX74" s="4">
        <v>12</v>
      </c>
      <c r="AY74" s="4">
        <v>10</v>
      </c>
      <c r="AZ74" s="4" t="s">
        <v>425</v>
      </c>
      <c r="BA74" s="4">
        <v>1.3</v>
      </c>
      <c r="BB74" s="4">
        <v>1.6</v>
      </c>
      <c r="BC74" s="4">
        <v>2.1</v>
      </c>
      <c r="BD74" s="4">
        <v>14.063000000000001</v>
      </c>
      <c r="BE74" s="4">
        <v>15.44</v>
      </c>
      <c r="BF74" s="4">
        <v>1.1000000000000001</v>
      </c>
      <c r="BG74" s="4">
        <v>13.489000000000001</v>
      </c>
      <c r="BH74" s="4">
        <v>2982.7710000000002</v>
      </c>
      <c r="BI74" s="4">
        <v>11.566000000000001</v>
      </c>
      <c r="BJ74" s="4">
        <v>66.974000000000004</v>
      </c>
      <c r="BK74" s="4">
        <v>0.55500000000000005</v>
      </c>
      <c r="BL74" s="4">
        <v>67.528999999999996</v>
      </c>
      <c r="BM74" s="4">
        <v>53.695</v>
      </c>
      <c r="BN74" s="4">
        <v>0.44500000000000001</v>
      </c>
      <c r="BO74" s="4">
        <v>54.14</v>
      </c>
      <c r="BP74" s="4">
        <v>10.7933</v>
      </c>
      <c r="BT74" s="4">
        <v>117.92</v>
      </c>
      <c r="BU74" s="4">
        <v>0.56526600000000005</v>
      </c>
      <c r="BV74" s="4">
        <v>-5</v>
      </c>
      <c r="BW74" s="4">
        <v>0.73855099999999996</v>
      </c>
      <c r="BX74" s="4">
        <v>13.813688000000001</v>
      </c>
      <c r="BY74" s="4">
        <v>14.91873</v>
      </c>
      <c r="BZ74" s="4">
        <f t="shared" si="9"/>
        <v>3.6495763696000001</v>
      </c>
      <c r="CB74" s="4">
        <f t="shared" si="10"/>
        <v>30778.691773177659</v>
      </c>
      <c r="CC74" s="4">
        <f t="shared" si="11"/>
        <v>119.34752920977603</v>
      </c>
      <c r="CD74" s="4">
        <f t="shared" si="12"/>
        <v>558.66118203504004</v>
      </c>
      <c r="CE74" s="4">
        <f t="shared" si="13"/>
        <v>111.37417318172882</v>
      </c>
    </row>
    <row r="75" spans="1:83">
      <c r="A75" s="2">
        <v>42438</v>
      </c>
      <c r="B75" s="28">
        <v>0.66770192129629624</v>
      </c>
      <c r="C75" s="4">
        <v>13.167999999999999</v>
      </c>
      <c r="D75" s="4">
        <v>7.1400000000000005E-2</v>
      </c>
      <c r="E75" s="4" t="s">
        <v>155</v>
      </c>
      <c r="F75" s="4">
        <v>713.61406399999998</v>
      </c>
      <c r="G75" s="4">
        <v>2665.6</v>
      </c>
      <c r="H75" s="4">
        <v>21.9</v>
      </c>
      <c r="I75" s="4">
        <v>1059.0999999999999</v>
      </c>
      <c r="K75" s="4">
        <v>0.74</v>
      </c>
      <c r="L75" s="4">
        <v>0.8841</v>
      </c>
      <c r="M75" s="4">
        <v>11.642200000000001</v>
      </c>
      <c r="N75" s="4">
        <v>6.3100000000000003E-2</v>
      </c>
      <c r="O75" s="4">
        <v>2356.6224999999999</v>
      </c>
      <c r="P75" s="4">
        <v>19.361899999999999</v>
      </c>
      <c r="Q75" s="4">
        <v>2376</v>
      </c>
      <c r="R75" s="4">
        <v>1889.3513</v>
      </c>
      <c r="S75" s="4">
        <v>15.5228</v>
      </c>
      <c r="T75" s="4">
        <v>1904.9</v>
      </c>
      <c r="U75" s="4">
        <v>1059.0530000000001</v>
      </c>
      <c r="X75" s="4">
        <v>0</v>
      </c>
      <c r="Y75" s="4">
        <v>0.65080000000000005</v>
      </c>
      <c r="Z75" s="4" t="s">
        <v>377</v>
      </c>
      <c r="AA75" s="4">
        <v>0</v>
      </c>
      <c r="AB75" s="4">
        <v>11.8</v>
      </c>
      <c r="AC75" s="4">
        <v>849</v>
      </c>
      <c r="AD75" s="4">
        <v>876</v>
      </c>
      <c r="AE75" s="4">
        <v>841</v>
      </c>
      <c r="AF75" s="4">
        <v>88</v>
      </c>
      <c r="AG75" s="4">
        <v>22.38</v>
      </c>
      <c r="AH75" s="4">
        <v>0.51</v>
      </c>
      <c r="AI75" s="4">
        <v>976</v>
      </c>
      <c r="AJ75" s="4">
        <v>-1</v>
      </c>
      <c r="AK75" s="4">
        <v>0</v>
      </c>
      <c r="AL75" s="4">
        <v>24</v>
      </c>
      <c r="AM75" s="4">
        <v>190.6</v>
      </c>
      <c r="AN75" s="4">
        <v>189.4</v>
      </c>
      <c r="AO75" s="4">
        <v>3.3</v>
      </c>
      <c r="AP75" s="4">
        <v>195</v>
      </c>
      <c r="AQ75" s="4" t="s">
        <v>155</v>
      </c>
      <c r="AR75" s="4">
        <v>2</v>
      </c>
      <c r="AS75" s="5">
        <v>0.87561342592592595</v>
      </c>
      <c r="AT75" s="4">
        <v>47.162954999999997</v>
      </c>
      <c r="AU75" s="4">
        <v>-88.484155000000001</v>
      </c>
      <c r="AV75" s="4">
        <v>315.8</v>
      </c>
      <c r="AW75" s="4">
        <v>39.9</v>
      </c>
      <c r="AX75" s="4">
        <v>12</v>
      </c>
      <c r="AY75" s="4">
        <v>10</v>
      </c>
      <c r="AZ75" s="4" t="s">
        <v>425</v>
      </c>
      <c r="BA75" s="4">
        <v>1.4950000000000001</v>
      </c>
      <c r="BB75" s="4">
        <v>1.21</v>
      </c>
      <c r="BC75" s="4">
        <v>2.23</v>
      </c>
      <c r="BD75" s="4">
        <v>14.063000000000001</v>
      </c>
      <c r="BE75" s="4">
        <v>15.84</v>
      </c>
      <c r="BF75" s="4">
        <v>1.1299999999999999</v>
      </c>
      <c r="BG75" s="4">
        <v>13.109</v>
      </c>
      <c r="BH75" s="4">
        <v>2990.42</v>
      </c>
      <c r="BI75" s="4">
        <v>10.314</v>
      </c>
      <c r="BJ75" s="4">
        <v>63.390999999999998</v>
      </c>
      <c r="BK75" s="4">
        <v>0.52100000000000002</v>
      </c>
      <c r="BL75" s="4">
        <v>63.911000000000001</v>
      </c>
      <c r="BM75" s="4">
        <v>50.820999999999998</v>
      </c>
      <c r="BN75" s="4">
        <v>0.41799999999999998</v>
      </c>
      <c r="BO75" s="4">
        <v>51.238999999999997</v>
      </c>
      <c r="BP75" s="4">
        <v>8.9952000000000005</v>
      </c>
      <c r="BT75" s="4">
        <v>121.54600000000001</v>
      </c>
      <c r="BU75" s="4">
        <v>0.55826500000000001</v>
      </c>
      <c r="BV75" s="4">
        <v>-5</v>
      </c>
      <c r="BW75" s="4">
        <v>0.73679600000000001</v>
      </c>
      <c r="BX75" s="4">
        <v>13.642601000000001</v>
      </c>
      <c r="BY75" s="4">
        <v>14.883279</v>
      </c>
      <c r="BZ75" s="4">
        <f t="shared" ref="BZ75:BZ138" si="14">BX75*0.2642</f>
        <v>3.6043751842000002</v>
      </c>
      <c r="CB75" s="4">
        <f t="shared" ref="CB75:CB138" si="15">BH75*$BX75*0.747</f>
        <v>30475.438841167743</v>
      </c>
      <c r="CC75" s="4">
        <f t="shared" ref="CC75:CC138" si="16">BI75*$BX75*0.747</f>
        <v>105.11021067535802</v>
      </c>
      <c r="CD75" s="4">
        <f t="shared" ref="CD75:CD138" si="17">BO75*$BX75*0.747</f>
        <v>522.17782478133302</v>
      </c>
      <c r="CE75" s="4">
        <f t="shared" ref="CE75:CE138" si="18">BP75*$BX75*0.747</f>
        <v>91.670289612854404</v>
      </c>
    </row>
    <row r="76" spans="1:83">
      <c r="A76" s="2">
        <v>42438</v>
      </c>
      <c r="B76" s="28">
        <v>0.66771349537037039</v>
      </c>
      <c r="C76" s="4">
        <v>13.157999999999999</v>
      </c>
      <c r="D76" s="4">
        <v>0.1024</v>
      </c>
      <c r="E76" s="4" t="s">
        <v>155</v>
      </c>
      <c r="F76" s="4">
        <v>1024.325429</v>
      </c>
      <c r="G76" s="4">
        <v>2346.6999999999998</v>
      </c>
      <c r="H76" s="4">
        <v>21.9</v>
      </c>
      <c r="I76" s="4">
        <v>925.8</v>
      </c>
      <c r="K76" s="4">
        <v>1.23</v>
      </c>
      <c r="L76" s="4">
        <v>0.8841</v>
      </c>
      <c r="M76" s="4">
        <v>11.633100000000001</v>
      </c>
      <c r="N76" s="4">
        <v>9.06E-2</v>
      </c>
      <c r="O76" s="4">
        <v>2074.6608000000001</v>
      </c>
      <c r="P76" s="4">
        <v>19.3506</v>
      </c>
      <c r="Q76" s="4">
        <v>2094</v>
      </c>
      <c r="R76" s="4">
        <v>1663.297</v>
      </c>
      <c r="S76" s="4">
        <v>15.5138</v>
      </c>
      <c r="T76" s="4">
        <v>1678.8</v>
      </c>
      <c r="U76" s="4">
        <v>925.83619999999996</v>
      </c>
      <c r="X76" s="4">
        <v>0</v>
      </c>
      <c r="Y76" s="4">
        <v>1.0852999999999999</v>
      </c>
      <c r="Z76" s="4" t="s">
        <v>377</v>
      </c>
      <c r="AA76" s="4">
        <v>0</v>
      </c>
      <c r="AB76" s="4">
        <v>11.8</v>
      </c>
      <c r="AC76" s="4">
        <v>850</v>
      </c>
      <c r="AD76" s="4">
        <v>876</v>
      </c>
      <c r="AE76" s="4">
        <v>840</v>
      </c>
      <c r="AF76" s="4">
        <v>88</v>
      </c>
      <c r="AG76" s="4">
        <v>22.38</v>
      </c>
      <c r="AH76" s="4">
        <v>0.51</v>
      </c>
      <c r="AI76" s="4">
        <v>976</v>
      </c>
      <c r="AJ76" s="4">
        <v>-1</v>
      </c>
      <c r="AK76" s="4">
        <v>0</v>
      </c>
      <c r="AL76" s="4">
        <v>24</v>
      </c>
      <c r="AM76" s="4">
        <v>191</v>
      </c>
      <c r="AN76" s="4">
        <v>189</v>
      </c>
      <c r="AO76" s="4">
        <v>3.4</v>
      </c>
      <c r="AP76" s="4">
        <v>195</v>
      </c>
      <c r="AQ76" s="4" t="s">
        <v>155</v>
      </c>
      <c r="AR76" s="4">
        <v>2</v>
      </c>
      <c r="AS76" s="5">
        <v>0.87562499999999999</v>
      </c>
      <c r="AT76" s="4">
        <v>47.163113000000003</v>
      </c>
      <c r="AU76" s="4">
        <v>-88.484219999999993</v>
      </c>
      <c r="AV76" s="4">
        <v>316.10000000000002</v>
      </c>
      <c r="AW76" s="4">
        <v>40.1</v>
      </c>
      <c r="AX76" s="4">
        <v>12</v>
      </c>
      <c r="AY76" s="4">
        <v>10</v>
      </c>
      <c r="AZ76" s="4" t="s">
        <v>425</v>
      </c>
      <c r="BA76" s="4">
        <v>1.6</v>
      </c>
      <c r="BB76" s="4">
        <v>1.1299999999999999</v>
      </c>
      <c r="BC76" s="4">
        <v>2.3650000000000002</v>
      </c>
      <c r="BD76" s="4">
        <v>14.063000000000001</v>
      </c>
      <c r="BE76" s="4">
        <v>15.83</v>
      </c>
      <c r="BF76" s="4">
        <v>1.1299999999999999</v>
      </c>
      <c r="BG76" s="4">
        <v>13.111000000000001</v>
      </c>
      <c r="BH76" s="4">
        <v>2986.8</v>
      </c>
      <c r="BI76" s="4">
        <v>14.798999999999999</v>
      </c>
      <c r="BJ76" s="4">
        <v>55.781999999999996</v>
      </c>
      <c r="BK76" s="4">
        <v>0.52</v>
      </c>
      <c r="BL76" s="4">
        <v>56.302</v>
      </c>
      <c r="BM76" s="4">
        <v>44.722000000000001</v>
      </c>
      <c r="BN76" s="4">
        <v>0.41699999999999998</v>
      </c>
      <c r="BO76" s="4">
        <v>45.139000000000003</v>
      </c>
      <c r="BP76" s="4">
        <v>7.8602999999999996</v>
      </c>
      <c r="BT76" s="4">
        <v>202.608</v>
      </c>
      <c r="BU76" s="4">
        <v>0.58483600000000002</v>
      </c>
      <c r="BV76" s="4">
        <v>-5</v>
      </c>
      <c r="BW76" s="4">
        <v>0.73334699999999997</v>
      </c>
      <c r="BX76" s="4">
        <v>14.291930000000001</v>
      </c>
      <c r="BY76" s="4">
        <v>14.813609</v>
      </c>
      <c r="BZ76" s="4">
        <f t="shared" si="14"/>
        <v>3.7759279060000002</v>
      </c>
      <c r="CB76" s="4">
        <f t="shared" si="15"/>
        <v>31887.290983428</v>
      </c>
      <c r="CC76" s="4">
        <f t="shared" si="16"/>
        <v>157.99518523628998</v>
      </c>
      <c r="CD76" s="4">
        <f t="shared" si="17"/>
        <v>481.90720091769009</v>
      </c>
      <c r="CE76" s="4">
        <f t="shared" si="18"/>
        <v>83.917126462113004</v>
      </c>
    </row>
    <row r="77" spans="1:83">
      <c r="A77" s="2">
        <v>42438</v>
      </c>
      <c r="B77" s="28">
        <v>0.66772506944444443</v>
      </c>
      <c r="C77" s="4">
        <v>13.24</v>
      </c>
      <c r="D77" s="4">
        <v>9.1200000000000003E-2</v>
      </c>
      <c r="E77" s="4" t="s">
        <v>155</v>
      </c>
      <c r="F77" s="4">
        <v>912.16989100000001</v>
      </c>
      <c r="G77" s="4">
        <v>2292.1999999999998</v>
      </c>
      <c r="H77" s="4">
        <v>21.8</v>
      </c>
      <c r="I77" s="4">
        <v>863.4</v>
      </c>
      <c r="K77" s="4">
        <v>1.6</v>
      </c>
      <c r="L77" s="4">
        <v>0.88370000000000004</v>
      </c>
      <c r="M77" s="4">
        <v>11.6999</v>
      </c>
      <c r="N77" s="4">
        <v>8.0600000000000005E-2</v>
      </c>
      <c r="O77" s="4">
        <v>2025.5420999999999</v>
      </c>
      <c r="P77" s="4">
        <v>19.264199999999999</v>
      </c>
      <c r="Q77" s="4">
        <v>2044.8</v>
      </c>
      <c r="R77" s="4">
        <v>1623.9176</v>
      </c>
      <c r="S77" s="4">
        <v>15.4445</v>
      </c>
      <c r="T77" s="4">
        <v>1639.4</v>
      </c>
      <c r="U77" s="4">
        <v>863.41380000000004</v>
      </c>
      <c r="X77" s="4">
        <v>0</v>
      </c>
      <c r="Y77" s="4">
        <v>1.4138999999999999</v>
      </c>
      <c r="Z77" s="4" t="s">
        <v>377</v>
      </c>
      <c r="AA77" s="4">
        <v>0</v>
      </c>
      <c r="AB77" s="4">
        <v>11.8</v>
      </c>
      <c r="AC77" s="4">
        <v>850</v>
      </c>
      <c r="AD77" s="4">
        <v>876</v>
      </c>
      <c r="AE77" s="4">
        <v>839</v>
      </c>
      <c r="AF77" s="4">
        <v>88</v>
      </c>
      <c r="AG77" s="4">
        <v>22.38</v>
      </c>
      <c r="AH77" s="4">
        <v>0.51</v>
      </c>
      <c r="AI77" s="4">
        <v>976</v>
      </c>
      <c r="AJ77" s="4">
        <v>-1</v>
      </c>
      <c r="AK77" s="4">
        <v>0</v>
      </c>
      <c r="AL77" s="4">
        <v>24</v>
      </c>
      <c r="AM77" s="4">
        <v>191</v>
      </c>
      <c r="AN77" s="4">
        <v>189</v>
      </c>
      <c r="AO77" s="4">
        <v>3.6</v>
      </c>
      <c r="AP77" s="4">
        <v>195</v>
      </c>
      <c r="AQ77" s="4" t="s">
        <v>155</v>
      </c>
      <c r="AR77" s="4">
        <v>2</v>
      </c>
      <c r="AS77" s="5">
        <v>0.87563657407407414</v>
      </c>
      <c r="AT77" s="4">
        <v>47.163265000000003</v>
      </c>
      <c r="AU77" s="4">
        <v>-88.484303999999995</v>
      </c>
      <c r="AV77" s="4">
        <v>316.5</v>
      </c>
      <c r="AW77" s="4">
        <v>40.1</v>
      </c>
      <c r="AX77" s="4">
        <v>12</v>
      </c>
      <c r="AY77" s="4">
        <v>10</v>
      </c>
      <c r="AZ77" s="4" t="s">
        <v>425</v>
      </c>
      <c r="BA77" s="4">
        <v>1.47</v>
      </c>
      <c r="BB77" s="4">
        <v>1.2649999999999999</v>
      </c>
      <c r="BC77" s="4">
        <v>2.4649999999999999</v>
      </c>
      <c r="BD77" s="4">
        <v>14.063000000000001</v>
      </c>
      <c r="BE77" s="4">
        <v>15.76</v>
      </c>
      <c r="BF77" s="4">
        <v>1.1200000000000001</v>
      </c>
      <c r="BG77" s="4">
        <v>13.164</v>
      </c>
      <c r="BH77" s="4">
        <v>2991.0990000000002</v>
      </c>
      <c r="BI77" s="4">
        <v>13.116</v>
      </c>
      <c r="BJ77" s="4">
        <v>54.228000000000002</v>
      </c>
      <c r="BK77" s="4">
        <v>0.51600000000000001</v>
      </c>
      <c r="BL77" s="4">
        <v>54.744</v>
      </c>
      <c r="BM77" s="4">
        <v>43.475999999999999</v>
      </c>
      <c r="BN77" s="4">
        <v>0.41299999999999998</v>
      </c>
      <c r="BO77" s="4">
        <v>43.89</v>
      </c>
      <c r="BP77" s="4">
        <v>7.2990000000000004</v>
      </c>
      <c r="BT77" s="4">
        <v>262.822</v>
      </c>
      <c r="BU77" s="4">
        <v>0.60650999999999999</v>
      </c>
      <c r="BV77" s="4">
        <v>-5</v>
      </c>
      <c r="BW77" s="4">
        <v>0.73255099999999995</v>
      </c>
      <c r="BX77" s="4">
        <v>14.821588</v>
      </c>
      <c r="BY77" s="4">
        <v>14.79753</v>
      </c>
      <c r="BZ77" s="4">
        <f t="shared" si="14"/>
        <v>3.9158635496</v>
      </c>
      <c r="CB77" s="4">
        <f t="shared" si="15"/>
        <v>33116.629272773367</v>
      </c>
      <c r="CC77" s="4">
        <f t="shared" si="16"/>
        <v>145.21676131137599</v>
      </c>
      <c r="CD77" s="4">
        <f t="shared" si="17"/>
        <v>485.93806449804003</v>
      </c>
      <c r="CE77" s="4">
        <f t="shared" si="18"/>
        <v>80.812529796564007</v>
      </c>
    </row>
    <row r="78" spans="1:83">
      <c r="A78" s="2">
        <v>42438</v>
      </c>
      <c r="B78" s="28">
        <v>0.66773664351851858</v>
      </c>
      <c r="C78" s="4">
        <v>13.398999999999999</v>
      </c>
      <c r="D78" s="4">
        <v>9.8000000000000004E-2</v>
      </c>
      <c r="E78" s="4" t="s">
        <v>155</v>
      </c>
      <c r="F78" s="4">
        <v>979.974468</v>
      </c>
      <c r="G78" s="4">
        <v>2306.3000000000002</v>
      </c>
      <c r="H78" s="4">
        <v>21.8</v>
      </c>
      <c r="I78" s="4">
        <v>884.3</v>
      </c>
      <c r="K78" s="4">
        <v>1.6</v>
      </c>
      <c r="L78" s="4">
        <v>0.88229999999999997</v>
      </c>
      <c r="M78" s="4">
        <v>11.8226</v>
      </c>
      <c r="N78" s="4">
        <v>8.6499999999999994E-2</v>
      </c>
      <c r="O78" s="4">
        <v>2034.9482</v>
      </c>
      <c r="P78" s="4">
        <v>19.235199999999999</v>
      </c>
      <c r="Q78" s="4">
        <v>2054.1999999999998</v>
      </c>
      <c r="R78" s="4">
        <v>1631.4586999999999</v>
      </c>
      <c r="S78" s="4">
        <v>15.421200000000001</v>
      </c>
      <c r="T78" s="4">
        <v>1646.9</v>
      </c>
      <c r="U78" s="4">
        <v>884.3329</v>
      </c>
      <c r="X78" s="4">
        <v>0</v>
      </c>
      <c r="Y78" s="4">
        <v>1.4117999999999999</v>
      </c>
      <c r="Z78" s="4" t="s">
        <v>377</v>
      </c>
      <c r="AA78" s="4">
        <v>0</v>
      </c>
      <c r="AB78" s="4">
        <v>11.8</v>
      </c>
      <c r="AC78" s="4">
        <v>849</v>
      </c>
      <c r="AD78" s="4">
        <v>877</v>
      </c>
      <c r="AE78" s="4">
        <v>839</v>
      </c>
      <c r="AF78" s="4">
        <v>88</v>
      </c>
      <c r="AG78" s="4">
        <v>22.38</v>
      </c>
      <c r="AH78" s="4">
        <v>0.51</v>
      </c>
      <c r="AI78" s="4">
        <v>976</v>
      </c>
      <c r="AJ78" s="4">
        <v>-1</v>
      </c>
      <c r="AK78" s="4">
        <v>0</v>
      </c>
      <c r="AL78" s="4">
        <v>24</v>
      </c>
      <c r="AM78" s="4">
        <v>191</v>
      </c>
      <c r="AN78" s="4">
        <v>189.6</v>
      </c>
      <c r="AO78" s="4">
        <v>3.6</v>
      </c>
      <c r="AP78" s="4">
        <v>195</v>
      </c>
      <c r="AQ78" s="4" t="s">
        <v>155</v>
      </c>
      <c r="AR78" s="4">
        <v>2</v>
      </c>
      <c r="AS78" s="5">
        <v>0.87564814814814806</v>
      </c>
      <c r="AT78" s="4">
        <v>47.163417000000003</v>
      </c>
      <c r="AU78" s="4">
        <v>-88.484397999999999</v>
      </c>
      <c r="AV78" s="4">
        <v>316.8</v>
      </c>
      <c r="AW78" s="4">
        <v>40.799999999999997</v>
      </c>
      <c r="AX78" s="4">
        <v>12</v>
      </c>
      <c r="AY78" s="4">
        <v>9</v>
      </c>
      <c r="AZ78" s="4" t="s">
        <v>424</v>
      </c>
      <c r="BA78" s="4">
        <v>1.4</v>
      </c>
      <c r="BB78" s="4">
        <v>1.3</v>
      </c>
      <c r="BC78" s="4">
        <v>2.5</v>
      </c>
      <c r="BD78" s="4">
        <v>14.063000000000001</v>
      </c>
      <c r="BE78" s="4">
        <v>15.58</v>
      </c>
      <c r="BF78" s="4">
        <v>1.1100000000000001</v>
      </c>
      <c r="BG78" s="4">
        <v>13.334</v>
      </c>
      <c r="BH78" s="4">
        <v>2989.442</v>
      </c>
      <c r="BI78" s="4">
        <v>13.916</v>
      </c>
      <c r="BJ78" s="4">
        <v>53.884999999999998</v>
      </c>
      <c r="BK78" s="4">
        <v>0.50900000000000001</v>
      </c>
      <c r="BL78" s="4">
        <v>54.393999999999998</v>
      </c>
      <c r="BM78" s="4">
        <v>43.201000000000001</v>
      </c>
      <c r="BN78" s="4">
        <v>0.40799999999999997</v>
      </c>
      <c r="BO78" s="4">
        <v>43.609000000000002</v>
      </c>
      <c r="BP78" s="4">
        <v>7.3941999999999997</v>
      </c>
      <c r="BT78" s="4">
        <v>259.56</v>
      </c>
      <c r="BU78" s="4">
        <v>0.58896000000000004</v>
      </c>
      <c r="BV78" s="4">
        <v>-5</v>
      </c>
      <c r="BW78" s="4">
        <v>0.730796</v>
      </c>
      <c r="BX78" s="4">
        <v>14.392709999999999</v>
      </c>
      <c r="BY78" s="4">
        <v>14.762079</v>
      </c>
      <c r="BZ78" s="4">
        <f t="shared" si="14"/>
        <v>3.8025539819999996</v>
      </c>
      <c r="CB78" s="4">
        <f t="shared" si="15"/>
        <v>32140.550310561539</v>
      </c>
      <c r="CC78" s="4">
        <f t="shared" si="16"/>
        <v>149.61584741292</v>
      </c>
      <c r="CD78" s="4">
        <f t="shared" si="17"/>
        <v>468.85581272132998</v>
      </c>
      <c r="CE78" s="4">
        <f t="shared" si="18"/>
        <v>79.497664482654002</v>
      </c>
    </row>
    <row r="79" spans="1:83">
      <c r="A79" s="2">
        <v>42438</v>
      </c>
      <c r="B79" s="28">
        <v>0.66774821759259251</v>
      </c>
      <c r="C79" s="4">
        <v>13.983000000000001</v>
      </c>
      <c r="D79" s="4">
        <v>0.12820000000000001</v>
      </c>
      <c r="E79" s="4" t="s">
        <v>155</v>
      </c>
      <c r="F79" s="4">
        <v>1282.0988649999999</v>
      </c>
      <c r="G79" s="4">
        <v>2370.3000000000002</v>
      </c>
      <c r="H79" s="4">
        <v>21.8</v>
      </c>
      <c r="I79" s="4">
        <v>1097.8</v>
      </c>
      <c r="K79" s="4">
        <v>1.6</v>
      </c>
      <c r="L79" s="4">
        <v>0.87729999999999997</v>
      </c>
      <c r="M79" s="4">
        <v>12.267300000000001</v>
      </c>
      <c r="N79" s="4">
        <v>0.1125</v>
      </c>
      <c r="O79" s="4">
        <v>2079.4668999999999</v>
      </c>
      <c r="P79" s="4">
        <v>19.1252</v>
      </c>
      <c r="Q79" s="4">
        <v>2098.6</v>
      </c>
      <c r="R79" s="4">
        <v>1667.1502</v>
      </c>
      <c r="S79" s="4">
        <v>15.3331</v>
      </c>
      <c r="T79" s="4">
        <v>1682.5</v>
      </c>
      <c r="U79" s="4">
        <v>1097.7668000000001</v>
      </c>
      <c r="X79" s="4">
        <v>0</v>
      </c>
      <c r="Y79" s="4">
        <v>1.4036999999999999</v>
      </c>
      <c r="Z79" s="4" t="s">
        <v>377</v>
      </c>
      <c r="AA79" s="4">
        <v>0</v>
      </c>
      <c r="AB79" s="4">
        <v>11.9</v>
      </c>
      <c r="AC79" s="4">
        <v>848</v>
      </c>
      <c r="AD79" s="4">
        <v>878</v>
      </c>
      <c r="AE79" s="4">
        <v>838</v>
      </c>
      <c r="AF79" s="4">
        <v>88</v>
      </c>
      <c r="AG79" s="4">
        <v>22.38</v>
      </c>
      <c r="AH79" s="4">
        <v>0.51</v>
      </c>
      <c r="AI79" s="4">
        <v>976</v>
      </c>
      <c r="AJ79" s="4">
        <v>-1</v>
      </c>
      <c r="AK79" s="4">
        <v>0</v>
      </c>
      <c r="AL79" s="4">
        <v>24</v>
      </c>
      <c r="AM79" s="4">
        <v>191</v>
      </c>
      <c r="AN79" s="4">
        <v>190.6</v>
      </c>
      <c r="AO79" s="4">
        <v>3.4</v>
      </c>
      <c r="AP79" s="4">
        <v>195</v>
      </c>
      <c r="AQ79" s="4" t="s">
        <v>155</v>
      </c>
      <c r="AR79" s="4">
        <v>2</v>
      </c>
      <c r="AS79" s="5">
        <v>0.87565972222222221</v>
      </c>
      <c r="AT79" s="4">
        <v>47.163569000000003</v>
      </c>
      <c r="AU79" s="4">
        <v>-88.484525000000005</v>
      </c>
      <c r="AV79" s="4">
        <v>316.8</v>
      </c>
      <c r="AW79" s="4">
        <v>42.2</v>
      </c>
      <c r="AX79" s="4">
        <v>12</v>
      </c>
      <c r="AY79" s="4">
        <v>9</v>
      </c>
      <c r="AZ79" s="4" t="s">
        <v>424</v>
      </c>
      <c r="BA79" s="4">
        <v>1.27</v>
      </c>
      <c r="BB79" s="4">
        <v>1.365</v>
      </c>
      <c r="BC79" s="4">
        <v>2.2400000000000002</v>
      </c>
      <c r="BD79" s="4">
        <v>14.063000000000001</v>
      </c>
      <c r="BE79" s="4">
        <v>14.92</v>
      </c>
      <c r="BF79" s="4">
        <v>1.06</v>
      </c>
      <c r="BG79" s="4">
        <v>13.986000000000001</v>
      </c>
      <c r="BH79" s="4">
        <v>2979.2910000000002</v>
      </c>
      <c r="BI79" s="4">
        <v>17.387</v>
      </c>
      <c r="BJ79" s="4">
        <v>52.887999999999998</v>
      </c>
      <c r="BK79" s="4">
        <v>0.48599999999999999</v>
      </c>
      <c r="BL79" s="4">
        <v>53.374000000000002</v>
      </c>
      <c r="BM79" s="4">
        <v>42.401000000000003</v>
      </c>
      <c r="BN79" s="4">
        <v>0.39</v>
      </c>
      <c r="BO79" s="4">
        <v>42.790999999999997</v>
      </c>
      <c r="BP79" s="4">
        <v>8.8160000000000007</v>
      </c>
      <c r="BT79" s="4">
        <v>247.875</v>
      </c>
      <c r="BU79" s="4">
        <v>0.52692000000000005</v>
      </c>
      <c r="BV79" s="4">
        <v>-5</v>
      </c>
      <c r="BW79" s="4">
        <v>0.72955099999999995</v>
      </c>
      <c r="BX79" s="4">
        <v>12.876607999999999</v>
      </c>
      <c r="BY79" s="4">
        <v>14.736929999999999</v>
      </c>
      <c r="BZ79" s="4">
        <f t="shared" si="14"/>
        <v>3.4019998335999997</v>
      </c>
      <c r="CB79" s="4">
        <f t="shared" si="15"/>
        <v>28657.282256721217</v>
      </c>
      <c r="CC79" s="4">
        <f t="shared" si="16"/>
        <v>167.24253072211201</v>
      </c>
      <c r="CD79" s="4">
        <f t="shared" si="17"/>
        <v>411.59919089721598</v>
      </c>
      <c r="CE79" s="4">
        <f t="shared" si="18"/>
        <v>84.799571567615999</v>
      </c>
    </row>
    <row r="80" spans="1:83">
      <c r="A80" s="2">
        <v>42438</v>
      </c>
      <c r="B80" s="28">
        <v>0.66775979166666666</v>
      </c>
      <c r="C80" s="4">
        <v>14.228999999999999</v>
      </c>
      <c r="D80" s="4">
        <v>0.16869999999999999</v>
      </c>
      <c r="E80" s="4" t="s">
        <v>155</v>
      </c>
      <c r="F80" s="4">
        <v>1686.6408269999999</v>
      </c>
      <c r="G80" s="4">
        <v>2354.4</v>
      </c>
      <c r="H80" s="4">
        <v>21.8</v>
      </c>
      <c r="I80" s="4">
        <v>1191.5</v>
      </c>
      <c r="K80" s="4">
        <v>1.47</v>
      </c>
      <c r="L80" s="4">
        <v>0.87490000000000001</v>
      </c>
      <c r="M80" s="4">
        <v>12.4498</v>
      </c>
      <c r="N80" s="4">
        <v>0.14760000000000001</v>
      </c>
      <c r="O80" s="4">
        <v>2059.9713999999999</v>
      </c>
      <c r="P80" s="4">
        <v>19.073499999999999</v>
      </c>
      <c r="Q80" s="4">
        <v>2079</v>
      </c>
      <c r="R80" s="4">
        <v>1651.5201999999999</v>
      </c>
      <c r="S80" s="4">
        <v>15.291600000000001</v>
      </c>
      <c r="T80" s="4">
        <v>1666.8</v>
      </c>
      <c r="U80" s="4">
        <v>1191.471</v>
      </c>
      <c r="X80" s="4">
        <v>0</v>
      </c>
      <c r="Y80" s="4">
        <v>1.2822</v>
      </c>
      <c r="Z80" s="4" t="s">
        <v>377</v>
      </c>
      <c r="AA80" s="4">
        <v>0</v>
      </c>
      <c r="AB80" s="4">
        <v>11.9</v>
      </c>
      <c r="AC80" s="4">
        <v>849</v>
      </c>
      <c r="AD80" s="4">
        <v>879</v>
      </c>
      <c r="AE80" s="4">
        <v>838</v>
      </c>
      <c r="AF80" s="4">
        <v>88</v>
      </c>
      <c r="AG80" s="4">
        <v>22.38</v>
      </c>
      <c r="AH80" s="4">
        <v>0.51</v>
      </c>
      <c r="AI80" s="4">
        <v>976</v>
      </c>
      <c r="AJ80" s="4">
        <v>-1</v>
      </c>
      <c r="AK80" s="4">
        <v>0</v>
      </c>
      <c r="AL80" s="4">
        <v>24</v>
      </c>
      <c r="AM80" s="4">
        <v>191</v>
      </c>
      <c r="AN80" s="4">
        <v>191</v>
      </c>
      <c r="AO80" s="4">
        <v>3.3</v>
      </c>
      <c r="AP80" s="4">
        <v>195</v>
      </c>
      <c r="AQ80" s="4" t="s">
        <v>155</v>
      </c>
      <c r="AR80" s="4">
        <v>2</v>
      </c>
      <c r="AS80" s="5">
        <v>0.87567129629629636</v>
      </c>
      <c r="AT80" s="4">
        <v>47.163716999999998</v>
      </c>
      <c r="AU80" s="4">
        <v>-88.484679</v>
      </c>
      <c r="AV80" s="4">
        <v>316.7</v>
      </c>
      <c r="AW80" s="4">
        <v>43.6</v>
      </c>
      <c r="AX80" s="4">
        <v>12</v>
      </c>
      <c r="AY80" s="4">
        <v>9</v>
      </c>
      <c r="AZ80" s="4" t="s">
        <v>424</v>
      </c>
      <c r="BA80" s="4">
        <v>1.46</v>
      </c>
      <c r="BB80" s="4">
        <v>1.53</v>
      </c>
      <c r="BC80" s="4">
        <v>2.4249999999999998</v>
      </c>
      <c r="BD80" s="4">
        <v>14.063000000000001</v>
      </c>
      <c r="BE80" s="4">
        <v>14.63</v>
      </c>
      <c r="BF80" s="4">
        <v>1.04</v>
      </c>
      <c r="BG80" s="4">
        <v>14.295</v>
      </c>
      <c r="BH80" s="4">
        <v>2969.4780000000001</v>
      </c>
      <c r="BI80" s="4">
        <v>22.402000000000001</v>
      </c>
      <c r="BJ80" s="4">
        <v>51.454000000000001</v>
      </c>
      <c r="BK80" s="4">
        <v>0.47599999999999998</v>
      </c>
      <c r="BL80" s="4">
        <v>51.93</v>
      </c>
      <c r="BM80" s="4">
        <v>41.250999999999998</v>
      </c>
      <c r="BN80" s="4">
        <v>0.38200000000000001</v>
      </c>
      <c r="BO80" s="4">
        <v>41.633000000000003</v>
      </c>
      <c r="BP80" s="4">
        <v>9.3971999999999998</v>
      </c>
      <c r="BT80" s="4">
        <v>222.36099999999999</v>
      </c>
      <c r="BU80" s="4">
        <v>0.478327</v>
      </c>
      <c r="BV80" s="4">
        <v>-5</v>
      </c>
      <c r="BW80" s="4">
        <v>0.72944900000000001</v>
      </c>
      <c r="BX80" s="4">
        <v>11.689116</v>
      </c>
      <c r="BY80" s="4">
        <v>14.734870000000001</v>
      </c>
      <c r="BZ80" s="4">
        <f t="shared" si="14"/>
        <v>3.0882644471999998</v>
      </c>
      <c r="CB80" s="4">
        <f t="shared" si="15"/>
        <v>25928.797882681658</v>
      </c>
      <c r="CC80" s="4">
        <f t="shared" si="16"/>
        <v>195.60910374410403</v>
      </c>
      <c r="CD80" s="4">
        <f t="shared" si="17"/>
        <v>363.52976592171603</v>
      </c>
      <c r="CE80" s="4">
        <f t="shared" si="18"/>
        <v>82.054185773774407</v>
      </c>
    </row>
    <row r="81" spans="1:83">
      <c r="A81" s="2">
        <v>42438</v>
      </c>
      <c r="B81" s="28">
        <v>0.66777136574074081</v>
      </c>
      <c r="C81" s="4">
        <v>14.253</v>
      </c>
      <c r="D81" s="4">
        <v>0.2291</v>
      </c>
      <c r="E81" s="4" t="s">
        <v>155</v>
      </c>
      <c r="F81" s="4">
        <v>2290.5477179999998</v>
      </c>
      <c r="G81" s="4">
        <v>1936.6</v>
      </c>
      <c r="H81" s="4">
        <v>21.5</v>
      </c>
      <c r="I81" s="4">
        <v>1291.0999999999999</v>
      </c>
      <c r="K81" s="4">
        <v>0.96</v>
      </c>
      <c r="L81" s="4">
        <v>0.87409999999999999</v>
      </c>
      <c r="M81" s="4">
        <v>12.458299999999999</v>
      </c>
      <c r="N81" s="4">
        <v>0.20019999999999999</v>
      </c>
      <c r="O81" s="4">
        <v>1692.7868000000001</v>
      </c>
      <c r="P81" s="4">
        <v>18.789100000000001</v>
      </c>
      <c r="Q81" s="4">
        <v>1711.6</v>
      </c>
      <c r="R81" s="4">
        <v>1357.1410000000001</v>
      </c>
      <c r="S81" s="4">
        <v>15.063599999999999</v>
      </c>
      <c r="T81" s="4">
        <v>1372.2</v>
      </c>
      <c r="U81" s="4">
        <v>1291.1333</v>
      </c>
      <c r="X81" s="4">
        <v>0</v>
      </c>
      <c r="Y81" s="4">
        <v>0.8367</v>
      </c>
      <c r="Z81" s="4" t="s">
        <v>377</v>
      </c>
      <c r="AA81" s="4">
        <v>0</v>
      </c>
      <c r="AB81" s="4">
        <v>11.9</v>
      </c>
      <c r="AC81" s="4">
        <v>850</v>
      </c>
      <c r="AD81" s="4">
        <v>878</v>
      </c>
      <c r="AE81" s="4">
        <v>839</v>
      </c>
      <c r="AF81" s="4">
        <v>88</v>
      </c>
      <c r="AG81" s="4">
        <v>22.38</v>
      </c>
      <c r="AH81" s="4">
        <v>0.51</v>
      </c>
      <c r="AI81" s="4">
        <v>976</v>
      </c>
      <c r="AJ81" s="4">
        <v>-1</v>
      </c>
      <c r="AK81" s="4">
        <v>0</v>
      </c>
      <c r="AL81" s="4">
        <v>24</v>
      </c>
      <c r="AM81" s="4">
        <v>191</v>
      </c>
      <c r="AN81" s="4">
        <v>190.4</v>
      </c>
      <c r="AO81" s="4">
        <v>3.2</v>
      </c>
      <c r="AP81" s="4">
        <v>195</v>
      </c>
      <c r="AQ81" s="4" t="s">
        <v>155</v>
      </c>
      <c r="AR81" s="4">
        <v>2</v>
      </c>
      <c r="AS81" s="5">
        <v>0.8756828703703704</v>
      </c>
      <c r="AT81" s="4">
        <v>47.163857999999998</v>
      </c>
      <c r="AU81" s="4">
        <v>-88.484841000000003</v>
      </c>
      <c r="AV81" s="4">
        <v>316.8</v>
      </c>
      <c r="AW81" s="4">
        <v>44</v>
      </c>
      <c r="AX81" s="4">
        <v>12</v>
      </c>
      <c r="AY81" s="4">
        <v>9</v>
      </c>
      <c r="AZ81" s="4" t="s">
        <v>424</v>
      </c>
      <c r="BA81" s="4">
        <v>1.34</v>
      </c>
      <c r="BB81" s="4">
        <v>1.665</v>
      </c>
      <c r="BC81" s="4">
        <v>2.2749999999999999</v>
      </c>
      <c r="BD81" s="4">
        <v>14.063000000000001</v>
      </c>
      <c r="BE81" s="4">
        <v>14.53</v>
      </c>
      <c r="BF81" s="4">
        <v>1.03</v>
      </c>
      <c r="BG81" s="4">
        <v>14.404</v>
      </c>
      <c r="BH81" s="4">
        <v>2954.9270000000001</v>
      </c>
      <c r="BI81" s="4">
        <v>30.225000000000001</v>
      </c>
      <c r="BJ81" s="4">
        <v>42.045999999999999</v>
      </c>
      <c r="BK81" s="4">
        <v>0.46700000000000003</v>
      </c>
      <c r="BL81" s="4">
        <v>42.512999999999998</v>
      </c>
      <c r="BM81" s="4">
        <v>33.709000000000003</v>
      </c>
      <c r="BN81" s="4">
        <v>0.374</v>
      </c>
      <c r="BO81" s="4">
        <v>34.082999999999998</v>
      </c>
      <c r="BP81" s="4">
        <v>10.1264</v>
      </c>
      <c r="BT81" s="4">
        <v>144.30500000000001</v>
      </c>
      <c r="BU81" s="4">
        <v>0.44102799999999998</v>
      </c>
      <c r="BV81" s="4">
        <v>-5</v>
      </c>
      <c r="BW81" s="4">
        <v>0.72734900000000002</v>
      </c>
      <c r="BX81" s="4">
        <v>10.777621</v>
      </c>
      <c r="BY81" s="4">
        <v>14.692443000000001</v>
      </c>
      <c r="BZ81" s="4">
        <f t="shared" si="14"/>
        <v>2.8474474681999999</v>
      </c>
      <c r="CB81" s="4">
        <f t="shared" si="15"/>
        <v>23789.77121663425</v>
      </c>
      <c r="CC81" s="4">
        <f t="shared" si="16"/>
        <v>243.33793525957503</v>
      </c>
      <c r="CD81" s="4">
        <f t="shared" si="17"/>
        <v>274.39824143762098</v>
      </c>
      <c r="CE81" s="4">
        <f t="shared" si="18"/>
        <v>81.526460466916802</v>
      </c>
    </row>
    <row r="82" spans="1:83">
      <c r="A82" s="2">
        <v>42438</v>
      </c>
      <c r="B82" s="28">
        <v>0.66778293981481485</v>
      </c>
      <c r="C82" s="4">
        <v>14.119</v>
      </c>
      <c r="D82" s="4">
        <v>0.50619999999999998</v>
      </c>
      <c r="E82" s="4" t="s">
        <v>155</v>
      </c>
      <c r="F82" s="4">
        <v>5062.3319499999998</v>
      </c>
      <c r="G82" s="4">
        <v>1242.0999999999999</v>
      </c>
      <c r="H82" s="4">
        <v>19.100000000000001</v>
      </c>
      <c r="I82" s="4">
        <v>1349.5</v>
      </c>
      <c r="K82" s="4">
        <v>0.63</v>
      </c>
      <c r="L82" s="4">
        <v>0.87270000000000003</v>
      </c>
      <c r="M82" s="4">
        <v>12.321400000000001</v>
      </c>
      <c r="N82" s="4">
        <v>0.44180000000000003</v>
      </c>
      <c r="O82" s="4">
        <v>1083.9360999999999</v>
      </c>
      <c r="P82" s="4">
        <v>16.667899999999999</v>
      </c>
      <c r="Q82" s="4">
        <v>1100.5999999999999</v>
      </c>
      <c r="R82" s="4">
        <v>869.01319999999998</v>
      </c>
      <c r="S82" s="4">
        <v>13.363</v>
      </c>
      <c r="T82" s="4">
        <v>882.4</v>
      </c>
      <c r="U82" s="4">
        <v>1349.5414000000001</v>
      </c>
      <c r="X82" s="4">
        <v>0</v>
      </c>
      <c r="Y82" s="4">
        <v>0.5464</v>
      </c>
      <c r="Z82" s="4" t="s">
        <v>377</v>
      </c>
      <c r="AA82" s="4">
        <v>0</v>
      </c>
      <c r="AB82" s="4">
        <v>11.9</v>
      </c>
      <c r="AC82" s="4">
        <v>850</v>
      </c>
      <c r="AD82" s="4">
        <v>878</v>
      </c>
      <c r="AE82" s="4">
        <v>839</v>
      </c>
      <c r="AF82" s="4">
        <v>88</v>
      </c>
      <c r="AG82" s="4">
        <v>22.38</v>
      </c>
      <c r="AH82" s="4">
        <v>0.51</v>
      </c>
      <c r="AI82" s="4">
        <v>976</v>
      </c>
      <c r="AJ82" s="4">
        <v>-1</v>
      </c>
      <c r="AK82" s="4">
        <v>0</v>
      </c>
      <c r="AL82" s="4">
        <v>24</v>
      </c>
      <c r="AM82" s="4">
        <v>191</v>
      </c>
      <c r="AN82" s="4">
        <v>190</v>
      </c>
      <c r="AO82" s="4">
        <v>3.3</v>
      </c>
      <c r="AP82" s="4">
        <v>195</v>
      </c>
      <c r="AQ82" s="4" t="s">
        <v>155</v>
      </c>
      <c r="AR82" s="4">
        <v>2</v>
      </c>
      <c r="AS82" s="5">
        <v>0.87569444444444444</v>
      </c>
      <c r="AT82" s="4">
        <v>47.163989999999998</v>
      </c>
      <c r="AU82" s="4">
        <v>-88.485017999999997</v>
      </c>
      <c r="AV82" s="4">
        <v>317</v>
      </c>
      <c r="AW82" s="4">
        <v>44.3</v>
      </c>
      <c r="AX82" s="4">
        <v>12</v>
      </c>
      <c r="AY82" s="4">
        <v>9</v>
      </c>
      <c r="AZ82" s="4" t="s">
        <v>424</v>
      </c>
      <c r="BA82" s="4">
        <v>1.2</v>
      </c>
      <c r="BB82" s="4">
        <v>1.7</v>
      </c>
      <c r="BC82" s="4">
        <v>2.165</v>
      </c>
      <c r="BD82" s="4">
        <v>14.063000000000001</v>
      </c>
      <c r="BE82" s="4">
        <v>14.36</v>
      </c>
      <c r="BF82" s="4">
        <v>1.02</v>
      </c>
      <c r="BG82" s="4">
        <v>14.590999999999999</v>
      </c>
      <c r="BH82" s="4">
        <v>2897.3310000000001</v>
      </c>
      <c r="BI82" s="4">
        <v>66.117000000000004</v>
      </c>
      <c r="BJ82" s="4">
        <v>26.692</v>
      </c>
      <c r="BK82" s="4">
        <v>0.41</v>
      </c>
      <c r="BL82" s="4">
        <v>27.102</v>
      </c>
      <c r="BM82" s="4">
        <v>21.399000000000001</v>
      </c>
      <c r="BN82" s="4">
        <v>0.32900000000000001</v>
      </c>
      <c r="BO82" s="4">
        <v>21.728000000000002</v>
      </c>
      <c r="BP82" s="4">
        <v>10.493499999999999</v>
      </c>
      <c r="BT82" s="4">
        <v>93.43</v>
      </c>
      <c r="BU82" s="4">
        <v>0.42395500000000003</v>
      </c>
      <c r="BV82" s="4">
        <v>-5</v>
      </c>
      <c r="BW82" s="4">
        <v>0.72655099999999995</v>
      </c>
      <c r="BX82" s="4">
        <v>10.360398999999999</v>
      </c>
      <c r="BY82" s="4">
        <v>14.676321</v>
      </c>
      <c r="BZ82" s="4">
        <f t="shared" si="14"/>
        <v>2.7372174157999996</v>
      </c>
      <c r="CB82" s="4">
        <f t="shared" si="15"/>
        <v>22423.076380716542</v>
      </c>
      <c r="CC82" s="4">
        <f t="shared" si="16"/>
        <v>511.69388001020098</v>
      </c>
      <c r="CD82" s="4">
        <f t="shared" si="17"/>
        <v>168.15772985558399</v>
      </c>
      <c r="CE82" s="4">
        <f t="shared" si="18"/>
        <v>81.211484639155486</v>
      </c>
    </row>
    <row r="83" spans="1:83">
      <c r="A83" s="2">
        <v>42438</v>
      </c>
      <c r="B83" s="28">
        <v>0.66779451388888889</v>
      </c>
      <c r="C83" s="4">
        <v>13.754</v>
      </c>
      <c r="D83" s="4">
        <v>1.3411</v>
      </c>
      <c r="E83" s="4" t="s">
        <v>155</v>
      </c>
      <c r="F83" s="4">
        <v>13411.278317</v>
      </c>
      <c r="G83" s="4">
        <v>1042.2</v>
      </c>
      <c r="H83" s="4">
        <v>17</v>
      </c>
      <c r="I83" s="4">
        <v>2107.3000000000002</v>
      </c>
      <c r="K83" s="4">
        <v>0.48</v>
      </c>
      <c r="L83" s="4">
        <v>0.86739999999999995</v>
      </c>
      <c r="M83" s="4">
        <v>11.930999999999999</v>
      </c>
      <c r="N83" s="4">
        <v>1.1634</v>
      </c>
      <c r="O83" s="4">
        <v>904.06079999999997</v>
      </c>
      <c r="P83" s="4">
        <v>14.746600000000001</v>
      </c>
      <c r="Q83" s="4">
        <v>918.8</v>
      </c>
      <c r="R83" s="4">
        <v>724.80359999999996</v>
      </c>
      <c r="S83" s="4">
        <v>11.822699999999999</v>
      </c>
      <c r="T83" s="4">
        <v>736.6</v>
      </c>
      <c r="U83" s="4">
        <v>2107.2509</v>
      </c>
      <c r="X83" s="4">
        <v>0</v>
      </c>
      <c r="Y83" s="4">
        <v>0.4133</v>
      </c>
      <c r="Z83" s="4" t="s">
        <v>377</v>
      </c>
      <c r="AA83" s="4">
        <v>0</v>
      </c>
      <c r="AB83" s="4">
        <v>11.8</v>
      </c>
      <c r="AC83" s="4">
        <v>851</v>
      </c>
      <c r="AD83" s="4">
        <v>878</v>
      </c>
      <c r="AE83" s="4">
        <v>840</v>
      </c>
      <c r="AF83" s="4">
        <v>88</v>
      </c>
      <c r="AG83" s="4">
        <v>22.38</v>
      </c>
      <c r="AH83" s="4">
        <v>0.51</v>
      </c>
      <c r="AI83" s="4">
        <v>976</v>
      </c>
      <c r="AJ83" s="4">
        <v>-1</v>
      </c>
      <c r="AK83" s="4">
        <v>0</v>
      </c>
      <c r="AL83" s="4">
        <v>24</v>
      </c>
      <c r="AM83" s="4">
        <v>191</v>
      </c>
      <c r="AN83" s="4">
        <v>189.4</v>
      </c>
      <c r="AO83" s="4">
        <v>3.4</v>
      </c>
      <c r="AP83" s="4">
        <v>195</v>
      </c>
      <c r="AQ83" s="4" t="s">
        <v>155</v>
      </c>
      <c r="AR83" s="4">
        <v>2</v>
      </c>
      <c r="AS83" s="5">
        <v>0.87570601851851848</v>
      </c>
      <c r="AT83" s="4">
        <v>47.164110999999998</v>
      </c>
      <c r="AU83" s="4">
        <v>-88.485214999999997</v>
      </c>
      <c r="AV83" s="4">
        <v>317.10000000000002</v>
      </c>
      <c r="AW83" s="4">
        <v>44.7</v>
      </c>
      <c r="AX83" s="4">
        <v>12</v>
      </c>
      <c r="AY83" s="4">
        <v>9</v>
      </c>
      <c r="AZ83" s="4" t="s">
        <v>424</v>
      </c>
      <c r="BA83" s="4">
        <v>1.07</v>
      </c>
      <c r="BB83" s="4">
        <v>1.57</v>
      </c>
      <c r="BC83" s="4">
        <v>1.94</v>
      </c>
      <c r="BD83" s="4">
        <v>14.063000000000001</v>
      </c>
      <c r="BE83" s="4">
        <v>13.76</v>
      </c>
      <c r="BF83" s="4">
        <v>0.98</v>
      </c>
      <c r="BG83" s="4">
        <v>15.281000000000001</v>
      </c>
      <c r="BH83" s="4">
        <v>2719.4319999999998</v>
      </c>
      <c r="BI83" s="4">
        <v>168.76900000000001</v>
      </c>
      <c r="BJ83" s="4">
        <v>21.579000000000001</v>
      </c>
      <c r="BK83" s="4">
        <v>0.35199999999999998</v>
      </c>
      <c r="BL83" s="4">
        <v>21.931000000000001</v>
      </c>
      <c r="BM83" s="4">
        <v>17.300999999999998</v>
      </c>
      <c r="BN83" s="4">
        <v>0.28199999999999997</v>
      </c>
      <c r="BO83" s="4">
        <v>17.582999999999998</v>
      </c>
      <c r="BP83" s="4">
        <v>15.882400000000001</v>
      </c>
      <c r="BT83" s="4">
        <v>68.492999999999995</v>
      </c>
      <c r="BU83" s="4">
        <v>0.44177499999999997</v>
      </c>
      <c r="BV83" s="4">
        <v>-5</v>
      </c>
      <c r="BW83" s="4">
        <v>0.72534699999999996</v>
      </c>
      <c r="BX83" s="4">
        <v>10.795877000000001</v>
      </c>
      <c r="BY83" s="4">
        <v>14.652009</v>
      </c>
      <c r="BZ83" s="4">
        <f t="shared" si="14"/>
        <v>2.8522707034000003</v>
      </c>
      <c r="CB83" s="4">
        <f t="shared" si="15"/>
        <v>21930.914076252408</v>
      </c>
      <c r="CC83" s="4">
        <f t="shared" si="16"/>
        <v>1361.0409959635113</v>
      </c>
      <c r="CD83" s="4">
        <f t="shared" si="17"/>
        <v>141.79845725237698</v>
      </c>
      <c r="CE83" s="4">
        <f t="shared" si="18"/>
        <v>128.08393433800561</v>
      </c>
    </row>
    <row r="84" spans="1:83">
      <c r="A84" s="2">
        <v>42438</v>
      </c>
      <c r="B84" s="28">
        <v>0.66780608796296292</v>
      </c>
      <c r="C84" s="4">
        <v>13.401</v>
      </c>
      <c r="D84" s="4">
        <v>1.6336999999999999</v>
      </c>
      <c r="E84" s="4" t="s">
        <v>155</v>
      </c>
      <c r="F84" s="4">
        <v>16336.887029</v>
      </c>
      <c r="G84" s="4">
        <v>1027</v>
      </c>
      <c r="H84" s="4">
        <v>17</v>
      </c>
      <c r="I84" s="4">
        <v>2836</v>
      </c>
      <c r="K84" s="4">
        <v>0.34</v>
      </c>
      <c r="L84" s="4">
        <v>0.8669</v>
      </c>
      <c r="M84" s="4">
        <v>11.617599999999999</v>
      </c>
      <c r="N84" s="4">
        <v>1.4161999999999999</v>
      </c>
      <c r="O84" s="4">
        <v>890.32060000000001</v>
      </c>
      <c r="P84" s="4">
        <v>14.7372</v>
      </c>
      <c r="Q84" s="4">
        <v>905.1</v>
      </c>
      <c r="R84" s="4">
        <v>713.78779999999995</v>
      </c>
      <c r="S84" s="4">
        <v>11.815099999999999</v>
      </c>
      <c r="T84" s="4">
        <v>725.6</v>
      </c>
      <c r="U84" s="4">
        <v>2836.0250999999998</v>
      </c>
      <c r="X84" s="4">
        <v>0</v>
      </c>
      <c r="Y84" s="4">
        <v>0.2918</v>
      </c>
      <c r="Z84" s="4" t="s">
        <v>377</v>
      </c>
      <c r="AA84" s="4">
        <v>0</v>
      </c>
      <c r="AB84" s="4">
        <v>11.9</v>
      </c>
      <c r="AC84" s="4">
        <v>850</v>
      </c>
      <c r="AD84" s="4">
        <v>877</v>
      </c>
      <c r="AE84" s="4">
        <v>840</v>
      </c>
      <c r="AF84" s="4">
        <v>88</v>
      </c>
      <c r="AG84" s="4">
        <v>22.38</v>
      </c>
      <c r="AH84" s="4">
        <v>0.51</v>
      </c>
      <c r="AI84" s="4">
        <v>976</v>
      </c>
      <c r="AJ84" s="4">
        <v>-1</v>
      </c>
      <c r="AK84" s="4">
        <v>0</v>
      </c>
      <c r="AL84" s="4">
        <v>24</v>
      </c>
      <c r="AM84" s="4">
        <v>191</v>
      </c>
      <c r="AN84" s="4">
        <v>189.6</v>
      </c>
      <c r="AO84" s="4">
        <v>3.5</v>
      </c>
      <c r="AP84" s="4">
        <v>195</v>
      </c>
      <c r="AQ84" s="4" t="s">
        <v>155</v>
      </c>
      <c r="AR84" s="4">
        <v>2</v>
      </c>
      <c r="AS84" s="5">
        <v>0.87571759259259263</v>
      </c>
      <c r="AT84" s="4">
        <v>47.164211000000002</v>
      </c>
      <c r="AU84" s="4">
        <v>-88.485437000000005</v>
      </c>
      <c r="AV84" s="4">
        <v>317.2</v>
      </c>
      <c r="AW84" s="4">
        <v>44.8</v>
      </c>
      <c r="AX84" s="4">
        <v>12</v>
      </c>
      <c r="AY84" s="4">
        <v>10</v>
      </c>
      <c r="AZ84" s="4" t="s">
        <v>425</v>
      </c>
      <c r="BA84" s="4">
        <v>1.064935</v>
      </c>
      <c r="BB84" s="4">
        <v>1.6298699999999999</v>
      </c>
      <c r="BC84" s="4">
        <v>1.92987</v>
      </c>
      <c r="BD84" s="4">
        <v>14.063000000000001</v>
      </c>
      <c r="BE84" s="4">
        <v>13.7</v>
      </c>
      <c r="BF84" s="4">
        <v>0.97</v>
      </c>
      <c r="BG84" s="4">
        <v>15.355</v>
      </c>
      <c r="BH84" s="4">
        <v>2645.527</v>
      </c>
      <c r="BI84" s="4">
        <v>205.261</v>
      </c>
      <c r="BJ84" s="4">
        <v>21.231000000000002</v>
      </c>
      <c r="BK84" s="4">
        <v>0.35099999999999998</v>
      </c>
      <c r="BL84" s="4">
        <v>21.582999999999998</v>
      </c>
      <c r="BM84" s="4">
        <v>17.021999999999998</v>
      </c>
      <c r="BN84" s="4">
        <v>0.28199999999999997</v>
      </c>
      <c r="BO84" s="4">
        <v>17.303000000000001</v>
      </c>
      <c r="BP84" s="4">
        <v>21.3551</v>
      </c>
      <c r="BT84" s="4">
        <v>48.313000000000002</v>
      </c>
      <c r="BU84" s="4">
        <v>0.38908399999999999</v>
      </c>
      <c r="BV84" s="4">
        <v>-5</v>
      </c>
      <c r="BW84" s="4">
        <v>0.72399999999999998</v>
      </c>
      <c r="BX84" s="4">
        <v>9.5082400000000007</v>
      </c>
      <c r="BY84" s="4">
        <v>14.6248</v>
      </c>
      <c r="BZ84" s="4">
        <f t="shared" si="14"/>
        <v>2.5120770079999999</v>
      </c>
      <c r="CB84" s="4">
        <f t="shared" si="15"/>
        <v>18790.26631493256</v>
      </c>
      <c r="CC84" s="4">
        <f t="shared" si="16"/>
        <v>1457.89812542808</v>
      </c>
      <c r="CD84" s="4">
        <f t="shared" si="17"/>
        <v>122.89724430984002</v>
      </c>
      <c r="CE84" s="4">
        <f t="shared" si="18"/>
        <v>151.67791376992801</v>
      </c>
    </row>
    <row r="85" spans="1:83">
      <c r="A85" s="2">
        <v>42438</v>
      </c>
      <c r="B85" s="28">
        <v>0.66781766203703707</v>
      </c>
      <c r="C85" s="4">
        <v>13.581</v>
      </c>
      <c r="D85" s="4">
        <v>1.2447999999999999</v>
      </c>
      <c r="E85" s="4" t="s">
        <v>155</v>
      </c>
      <c r="F85" s="4">
        <v>12448.415584</v>
      </c>
      <c r="G85" s="4">
        <v>1078.5999999999999</v>
      </c>
      <c r="H85" s="4">
        <v>17.100000000000001</v>
      </c>
      <c r="I85" s="4">
        <v>2620.1999999999998</v>
      </c>
      <c r="K85" s="4">
        <v>0.3</v>
      </c>
      <c r="L85" s="4">
        <v>0.86919999999999997</v>
      </c>
      <c r="M85" s="4">
        <v>11.8041</v>
      </c>
      <c r="N85" s="4">
        <v>1.0820000000000001</v>
      </c>
      <c r="O85" s="4">
        <v>937.49080000000004</v>
      </c>
      <c r="P85" s="4">
        <v>14.8626</v>
      </c>
      <c r="Q85" s="4">
        <v>952.4</v>
      </c>
      <c r="R85" s="4">
        <v>751.60509999999999</v>
      </c>
      <c r="S85" s="4">
        <v>11.9156</v>
      </c>
      <c r="T85" s="4">
        <v>763.5</v>
      </c>
      <c r="U85" s="4">
        <v>2620.1835000000001</v>
      </c>
      <c r="X85" s="4">
        <v>0</v>
      </c>
      <c r="Y85" s="4">
        <v>0.26069999999999999</v>
      </c>
      <c r="Z85" s="4" t="s">
        <v>377</v>
      </c>
      <c r="AA85" s="4">
        <v>0</v>
      </c>
      <c r="AB85" s="4">
        <v>11.9</v>
      </c>
      <c r="AC85" s="4">
        <v>849</v>
      </c>
      <c r="AD85" s="4">
        <v>878</v>
      </c>
      <c r="AE85" s="4">
        <v>839</v>
      </c>
      <c r="AF85" s="4">
        <v>88</v>
      </c>
      <c r="AG85" s="4">
        <v>22.38</v>
      </c>
      <c r="AH85" s="4">
        <v>0.51</v>
      </c>
      <c r="AI85" s="4">
        <v>976</v>
      </c>
      <c r="AJ85" s="4">
        <v>-1</v>
      </c>
      <c r="AK85" s="4">
        <v>0</v>
      </c>
      <c r="AL85" s="4">
        <v>24</v>
      </c>
      <c r="AM85" s="4">
        <v>191</v>
      </c>
      <c r="AN85" s="4">
        <v>190.6</v>
      </c>
      <c r="AO85" s="4">
        <v>3.4</v>
      </c>
      <c r="AP85" s="4">
        <v>195</v>
      </c>
      <c r="AQ85" s="4" t="s">
        <v>155</v>
      </c>
      <c r="AR85" s="4">
        <v>2</v>
      </c>
      <c r="AS85" s="5">
        <v>0.87572916666666656</v>
      </c>
      <c r="AT85" s="4">
        <v>47.164296</v>
      </c>
      <c r="AU85" s="4">
        <v>-88.485667000000007</v>
      </c>
      <c r="AV85" s="4">
        <v>317.39999999999998</v>
      </c>
      <c r="AW85" s="4">
        <v>44</v>
      </c>
      <c r="AX85" s="4">
        <v>12</v>
      </c>
      <c r="AY85" s="4">
        <v>10</v>
      </c>
      <c r="AZ85" s="4" t="s">
        <v>425</v>
      </c>
      <c r="BA85" s="4">
        <v>1.1000000000000001</v>
      </c>
      <c r="BB85" s="4">
        <v>1.635035</v>
      </c>
      <c r="BC85" s="4">
        <v>2</v>
      </c>
      <c r="BD85" s="4">
        <v>14.063000000000001</v>
      </c>
      <c r="BE85" s="4">
        <v>13.95</v>
      </c>
      <c r="BF85" s="4">
        <v>0.99</v>
      </c>
      <c r="BG85" s="4">
        <v>15.054</v>
      </c>
      <c r="BH85" s="4">
        <v>2722.7350000000001</v>
      </c>
      <c r="BI85" s="4">
        <v>158.84100000000001</v>
      </c>
      <c r="BJ85" s="4">
        <v>22.645</v>
      </c>
      <c r="BK85" s="4">
        <v>0.35899999999999999</v>
      </c>
      <c r="BL85" s="4">
        <v>23.004000000000001</v>
      </c>
      <c r="BM85" s="4">
        <v>18.155000000000001</v>
      </c>
      <c r="BN85" s="4">
        <v>0.28799999999999998</v>
      </c>
      <c r="BO85" s="4">
        <v>18.443000000000001</v>
      </c>
      <c r="BP85" s="4">
        <v>19.9849</v>
      </c>
      <c r="BT85" s="4">
        <v>43.731000000000002</v>
      </c>
      <c r="BU85" s="4">
        <v>0.34361199999999997</v>
      </c>
      <c r="BV85" s="4">
        <v>-5</v>
      </c>
      <c r="BW85" s="4">
        <v>0.72289800000000004</v>
      </c>
      <c r="BX85" s="4">
        <v>8.3970179999999992</v>
      </c>
      <c r="BY85" s="4">
        <v>14.602539999999999</v>
      </c>
      <c r="BZ85" s="4">
        <f t="shared" si="14"/>
        <v>2.2184921555999999</v>
      </c>
      <c r="CB85" s="4">
        <f t="shared" si="15"/>
        <v>17078.55253875981</v>
      </c>
      <c r="CC85" s="4">
        <f t="shared" si="16"/>
        <v>996.34167989508592</v>
      </c>
      <c r="CD85" s="4">
        <f t="shared" si="17"/>
        <v>115.68505362157801</v>
      </c>
      <c r="CE85" s="4">
        <f t="shared" si="18"/>
        <v>125.35673307606538</v>
      </c>
    </row>
    <row r="86" spans="1:83">
      <c r="A86" s="2">
        <v>42438</v>
      </c>
      <c r="B86" s="28">
        <v>0.667829236111111</v>
      </c>
      <c r="C86" s="4">
        <v>13.911</v>
      </c>
      <c r="D86" s="4">
        <v>0.57550000000000001</v>
      </c>
      <c r="E86" s="4" t="s">
        <v>155</v>
      </c>
      <c r="F86" s="4">
        <v>5754.9131509999997</v>
      </c>
      <c r="G86" s="4">
        <v>1022.3</v>
      </c>
      <c r="H86" s="4">
        <v>16.8</v>
      </c>
      <c r="I86" s="4">
        <v>1720</v>
      </c>
      <c r="K86" s="4">
        <v>0.3</v>
      </c>
      <c r="L86" s="4">
        <v>0.87339999999999995</v>
      </c>
      <c r="M86" s="4">
        <v>12.149900000000001</v>
      </c>
      <c r="N86" s="4">
        <v>0.50260000000000005</v>
      </c>
      <c r="O86" s="4">
        <v>892.86919999999998</v>
      </c>
      <c r="P86" s="4">
        <v>14.676500000000001</v>
      </c>
      <c r="Q86" s="4">
        <v>907.5</v>
      </c>
      <c r="R86" s="4">
        <v>715.83100000000002</v>
      </c>
      <c r="S86" s="4">
        <v>11.766400000000001</v>
      </c>
      <c r="T86" s="4">
        <v>727.6</v>
      </c>
      <c r="U86" s="4">
        <v>1720.0445</v>
      </c>
      <c r="X86" s="4">
        <v>0</v>
      </c>
      <c r="Y86" s="4">
        <v>0.26200000000000001</v>
      </c>
      <c r="Z86" s="4" t="s">
        <v>377</v>
      </c>
      <c r="AA86" s="4">
        <v>0</v>
      </c>
      <c r="AB86" s="4">
        <v>11.9</v>
      </c>
      <c r="AC86" s="4">
        <v>849</v>
      </c>
      <c r="AD86" s="4">
        <v>880</v>
      </c>
      <c r="AE86" s="4">
        <v>839</v>
      </c>
      <c r="AF86" s="4">
        <v>88</v>
      </c>
      <c r="AG86" s="4">
        <v>22.38</v>
      </c>
      <c r="AH86" s="4">
        <v>0.51</v>
      </c>
      <c r="AI86" s="4">
        <v>976</v>
      </c>
      <c r="AJ86" s="4">
        <v>-1</v>
      </c>
      <c r="AK86" s="4">
        <v>0</v>
      </c>
      <c r="AL86" s="4">
        <v>24</v>
      </c>
      <c r="AM86" s="4">
        <v>191</v>
      </c>
      <c r="AN86" s="4">
        <v>190.4</v>
      </c>
      <c r="AO86" s="4">
        <v>3.5</v>
      </c>
      <c r="AP86" s="4">
        <v>195</v>
      </c>
      <c r="AQ86" s="4" t="s">
        <v>155</v>
      </c>
      <c r="AR86" s="4">
        <v>2</v>
      </c>
      <c r="AS86" s="5">
        <v>0.87574074074074071</v>
      </c>
      <c r="AT86" s="4">
        <v>47.164366000000001</v>
      </c>
      <c r="AU86" s="4">
        <v>-88.485900000000001</v>
      </c>
      <c r="AV86" s="4">
        <v>317.39999999999998</v>
      </c>
      <c r="AW86" s="4">
        <v>43.1</v>
      </c>
      <c r="AX86" s="4">
        <v>12</v>
      </c>
      <c r="AY86" s="4">
        <v>10</v>
      </c>
      <c r="AZ86" s="4" t="s">
        <v>425</v>
      </c>
      <c r="BA86" s="4">
        <v>1.36</v>
      </c>
      <c r="BB86" s="4">
        <v>1.86</v>
      </c>
      <c r="BC86" s="4">
        <v>2.3250000000000002</v>
      </c>
      <c r="BD86" s="4">
        <v>14.063000000000001</v>
      </c>
      <c r="BE86" s="4">
        <v>14.43</v>
      </c>
      <c r="BF86" s="4">
        <v>1.03</v>
      </c>
      <c r="BG86" s="4">
        <v>14.497999999999999</v>
      </c>
      <c r="BH86" s="4">
        <v>2873.4490000000001</v>
      </c>
      <c r="BI86" s="4">
        <v>75.656999999999996</v>
      </c>
      <c r="BJ86" s="4">
        <v>22.113</v>
      </c>
      <c r="BK86" s="4">
        <v>0.36299999999999999</v>
      </c>
      <c r="BL86" s="4">
        <v>22.477</v>
      </c>
      <c r="BM86" s="4">
        <v>17.728999999999999</v>
      </c>
      <c r="BN86" s="4">
        <v>0.29099999999999998</v>
      </c>
      <c r="BO86" s="4">
        <v>18.02</v>
      </c>
      <c r="BP86" s="4">
        <v>13.4513</v>
      </c>
      <c r="BT86" s="4">
        <v>45.055999999999997</v>
      </c>
      <c r="BU86" s="4">
        <v>0.33853100000000003</v>
      </c>
      <c r="BV86" s="4">
        <v>-5</v>
      </c>
      <c r="BW86" s="4">
        <v>0.72144900000000001</v>
      </c>
      <c r="BX86" s="4">
        <v>8.2728520000000003</v>
      </c>
      <c r="BY86" s="4">
        <v>14.573270000000001</v>
      </c>
      <c r="BZ86" s="4">
        <f t="shared" si="14"/>
        <v>2.1856874984000001</v>
      </c>
      <c r="CB86" s="4">
        <f t="shared" si="15"/>
        <v>17757.398874991355</v>
      </c>
      <c r="CC86" s="4">
        <f t="shared" si="16"/>
        <v>467.546675331708</v>
      </c>
      <c r="CD86" s="4">
        <f t="shared" si="17"/>
        <v>111.36036440088002</v>
      </c>
      <c r="CE86" s="4">
        <f t="shared" si="18"/>
        <v>83.126618738377203</v>
      </c>
    </row>
    <row r="87" spans="1:83">
      <c r="A87" s="2">
        <v>42438</v>
      </c>
      <c r="B87" s="28">
        <v>0.66784081018518515</v>
      </c>
      <c r="C87" s="4">
        <v>14.023999999999999</v>
      </c>
      <c r="D87" s="4">
        <v>0.254</v>
      </c>
      <c r="E87" s="4" t="s">
        <v>155</v>
      </c>
      <c r="F87" s="4">
        <v>2539.863014</v>
      </c>
      <c r="G87" s="4">
        <v>677</v>
      </c>
      <c r="H87" s="4">
        <v>14.7</v>
      </c>
      <c r="I87" s="4">
        <v>1185.0999999999999</v>
      </c>
      <c r="K87" s="4">
        <v>0.3</v>
      </c>
      <c r="L87" s="4">
        <v>0.87580000000000002</v>
      </c>
      <c r="M87" s="4">
        <v>12.2828</v>
      </c>
      <c r="N87" s="4">
        <v>0.2225</v>
      </c>
      <c r="O87" s="4">
        <v>592.98389999999995</v>
      </c>
      <c r="P87" s="4">
        <v>12.8749</v>
      </c>
      <c r="Q87" s="4">
        <v>605.9</v>
      </c>
      <c r="R87" s="4">
        <v>475.40699999999998</v>
      </c>
      <c r="S87" s="4">
        <v>10.321999999999999</v>
      </c>
      <c r="T87" s="4">
        <v>485.7</v>
      </c>
      <c r="U87" s="4">
        <v>1185.0880999999999</v>
      </c>
      <c r="X87" s="4">
        <v>0</v>
      </c>
      <c r="Y87" s="4">
        <v>0.26279999999999998</v>
      </c>
      <c r="Z87" s="4" t="s">
        <v>377</v>
      </c>
      <c r="AA87" s="4">
        <v>0</v>
      </c>
      <c r="AB87" s="4">
        <v>11.8</v>
      </c>
      <c r="AC87" s="4">
        <v>850</v>
      </c>
      <c r="AD87" s="4">
        <v>880</v>
      </c>
      <c r="AE87" s="4">
        <v>840</v>
      </c>
      <c r="AF87" s="4">
        <v>88</v>
      </c>
      <c r="AG87" s="4">
        <v>22.38</v>
      </c>
      <c r="AH87" s="4">
        <v>0.51</v>
      </c>
      <c r="AI87" s="4">
        <v>976</v>
      </c>
      <c r="AJ87" s="4">
        <v>-1</v>
      </c>
      <c r="AK87" s="4">
        <v>0</v>
      </c>
      <c r="AL87" s="4">
        <v>24</v>
      </c>
      <c r="AM87" s="4">
        <v>191</v>
      </c>
      <c r="AN87" s="4">
        <v>189.4</v>
      </c>
      <c r="AO87" s="4">
        <v>3.5</v>
      </c>
      <c r="AP87" s="4">
        <v>195</v>
      </c>
      <c r="AQ87" s="4" t="s">
        <v>155</v>
      </c>
      <c r="AR87" s="4">
        <v>2</v>
      </c>
      <c r="AS87" s="5">
        <v>0.87575231481481486</v>
      </c>
      <c r="AT87" s="4">
        <v>47.164422999999999</v>
      </c>
      <c r="AU87" s="4">
        <v>-88.486134000000007</v>
      </c>
      <c r="AV87" s="4">
        <v>317.3</v>
      </c>
      <c r="AW87" s="4">
        <v>42.2</v>
      </c>
      <c r="AX87" s="4">
        <v>12</v>
      </c>
      <c r="AY87" s="4">
        <v>10</v>
      </c>
      <c r="AZ87" s="4" t="s">
        <v>425</v>
      </c>
      <c r="BA87" s="4">
        <v>1.5649999999999999</v>
      </c>
      <c r="BB87" s="4">
        <v>2.0649999999999999</v>
      </c>
      <c r="BC87" s="4">
        <v>2.63</v>
      </c>
      <c r="BD87" s="4">
        <v>14.063000000000001</v>
      </c>
      <c r="BE87" s="4">
        <v>14.73</v>
      </c>
      <c r="BF87" s="4">
        <v>1.05</v>
      </c>
      <c r="BG87" s="4">
        <v>14.176</v>
      </c>
      <c r="BH87" s="4">
        <v>2951.2370000000001</v>
      </c>
      <c r="BI87" s="4">
        <v>34.018999999999998</v>
      </c>
      <c r="BJ87" s="4">
        <v>14.920999999999999</v>
      </c>
      <c r="BK87" s="4">
        <v>0.32400000000000001</v>
      </c>
      <c r="BL87" s="4">
        <v>15.244999999999999</v>
      </c>
      <c r="BM87" s="4">
        <v>11.962</v>
      </c>
      <c r="BN87" s="4">
        <v>0.26</v>
      </c>
      <c r="BO87" s="4">
        <v>12.222</v>
      </c>
      <c r="BP87" s="4">
        <v>9.4156999999999993</v>
      </c>
      <c r="BT87" s="4">
        <v>45.904000000000003</v>
      </c>
      <c r="BU87" s="4">
        <v>0.31842900000000002</v>
      </c>
      <c r="BV87" s="4">
        <v>-5</v>
      </c>
      <c r="BW87" s="4">
        <v>0.72099999999999997</v>
      </c>
      <c r="BX87" s="4">
        <v>7.7816090000000004</v>
      </c>
      <c r="BY87" s="4">
        <v>14.5642</v>
      </c>
      <c r="BZ87" s="4">
        <f t="shared" si="14"/>
        <v>2.0559010978000001</v>
      </c>
      <c r="CB87" s="4">
        <f t="shared" si="15"/>
        <v>17155.133183048754</v>
      </c>
      <c r="CC87" s="4">
        <f t="shared" si="16"/>
        <v>197.747749758537</v>
      </c>
      <c r="CD87" s="4">
        <f t="shared" si="17"/>
        <v>71.044798422905998</v>
      </c>
      <c r="CE87" s="4">
        <f t="shared" si="18"/>
        <v>54.732164008391095</v>
      </c>
    </row>
    <row r="88" spans="1:83">
      <c r="A88" s="2">
        <v>42438</v>
      </c>
      <c r="B88" s="28">
        <v>0.6678523842592593</v>
      </c>
      <c r="C88" s="4">
        <v>14.083</v>
      </c>
      <c r="D88" s="4">
        <v>0.15809999999999999</v>
      </c>
      <c r="E88" s="4" t="s">
        <v>155</v>
      </c>
      <c r="F88" s="4">
        <v>1580.9589040000001</v>
      </c>
      <c r="G88" s="4">
        <v>452.3</v>
      </c>
      <c r="H88" s="4">
        <v>14.7</v>
      </c>
      <c r="I88" s="4">
        <v>926.8</v>
      </c>
      <c r="K88" s="4">
        <v>0.3</v>
      </c>
      <c r="L88" s="4">
        <v>0.87649999999999995</v>
      </c>
      <c r="M88" s="4">
        <v>12.3428</v>
      </c>
      <c r="N88" s="4">
        <v>0.1386</v>
      </c>
      <c r="O88" s="4">
        <v>396.37970000000001</v>
      </c>
      <c r="P88" s="4">
        <v>12.883900000000001</v>
      </c>
      <c r="Q88" s="4">
        <v>409.3</v>
      </c>
      <c r="R88" s="4">
        <v>317.78550000000001</v>
      </c>
      <c r="S88" s="4">
        <v>10.3292</v>
      </c>
      <c r="T88" s="4">
        <v>328.1</v>
      </c>
      <c r="U88" s="4">
        <v>926.81500000000005</v>
      </c>
      <c r="X88" s="4">
        <v>0</v>
      </c>
      <c r="Y88" s="4">
        <v>0.26290000000000002</v>
      </c>
      <c r="Z88" s="4" t="s">
        <v>377</v>
      </c>
      <c r="AA88" s="4">
        <v>0</v>
      </c>
      <c r="AB88" s="4">
        <v>11.8</v>
      </c>
      <c r="AC88" s="4">
        <v>850</v>
      </c>
      <c r="AD88" s="4">
        <v>879</v>
      </c>
      <c r="AE88" s="4">
        <v>839</v>
      </c>
      <c r="AF88" s="4">
        <v>88</v>
      </c>
      <c r="AG88" s="4">
        <v>22.38</v>
      </c>
      <c r="AH88" s="4">
        <v>0.51</v>
      </c>
      <c r="AI88" s="4">
        <v>976</v>
      </c>
      <c r="AJ88" s="4">
        <v>-1</v>
      </c>
      <c r="AK88" s="4">
        <v>0</v>
      </c>
      <c r="AL88" s="4">
        <v>24</v>
      </c>
      <c r="AM88" s="4">
        <v>191</v>
      </c>
      <c r="AN88" s="4">
        <v>189</v>
      </c>
      <c r="AO88" s="4">
        <v>3.5</v>
      </c>
      <c r="AP88" s="4">
        <v>195</v>
      </c>
      <c r="AQ88" s="4" t="s">
        <v>155</v>
      </c>
      <c r="AR88" s="4">
        <v>2</v>
      </c>
      <c r="AS88" s="5">
        <v>0.8757638888888889</v>
      </c>
      <c r="AT88" s="4">
        <v>47.164467999999999</v>
      </c>
      <c r="AU88" s="4">
        <v>-88.486366000000004</v>
      </c>
      <c r="AV88" s="4">
        <v>317.3</v>
      </c>
      <c r="AW88" s="4">
        <v>41</v>
      </c>
      <c r="AX88" s="4">
        <v>12</v>
      </c>
      <c r="AY88" s="4">
        <v>10</v>
      </c>
      <c r="AZ88" s="4" t="s">
        <v>425</v>
      </c>
      <c r="BA88" s="4">
        <v>1.2749999999999999</v>
      </c>
      <c r="BB88" s="4">
        <v>1.7749999999999999</v>
      </c>
      <c r="BC88" s="4">
        <v>2.1800000000000002</v>
      </c>
      <c r="BD88" s="4">
        <v>14.063000000000001</v>
      </c>
      <c r="BE88" s="4">
        <v>14.81</v>
      </c>
      <c r="BF88" s="4">
        <v>1.05</v>
      </c>
      <c r="BG88" s="4">
        <v>14.096</v>
      </c>
      <c r="BH88" s="4">
        <v>2977.42</v>
      </c>
      <c r="BI88" s="4">
        <v>21.274000000000001</v>
      </c>
      <c r="BJ88" s="4">
        <v>10.013</v>
      </c>
      <c r="BK88" s="4">
        <v>0.32500000000000001</v>
      </c>
      <c r="BL88" s="4">
        <v>10.339</v>
      </c>
      <c r="BM88" s="4">
        <v>8.0280000000000005</v>
      </c>
      <c r="BN88" s="4">
        <v>0.26100000000000001</v>
      </c>
      <c r="BO88" s="4">
        <v>8.2889999999999997</v>
      </c>
      <c r="BP88" s="4">
        <v>7.3929</v>
      </c>
      <c r="BT88" s="4">
        <v>46.118000000000002</v>
      </c>
      <c r="BU88" s="4">
        <v>0.29798000000000002</v>
      </c>
      <c r="BV88" s="4">
        <v>-5</v>
      </c>
      <c r="BW88" s="4">
        <v>0.71934699999999996</v>
      </c>
      <c r="BX88" s="4">
        <v>7.2818860000000001</v>
      </c>
      <c r="BY88" s="4">
        <v>14.530809</v>
      </c>
      <c r="BZ88" s="4">
        <f t="shared" si="14"/>
        <v>1.9238742812</v>
      </c>
      <c r="CB88" s="4">
        <f t="shared" si="15"/>
        <v>16195.88106154764</v>
      </c>
      <c r="CC88" s="4">
        <f t="shared" si="16"/>
        <v>115.72138754470801</v>
      </c>
      <c r="CD88" s="4">
        <f t="shared" si="17"/>
        <v>45.088586131337998</v>
      </c>
      <c r="CE88" s="4">
        <f t="shared" si="18"/>
        <v>40.214188492021805</v>
      </c>
    </row>
    <row r="89" spans="1:83">
      <c r="A89" s="2">
        <v>42438</v>
      </c>
      <c r="B89" s="28">
        <v>0.66786395833333334</v>
      </c>
      <c r="C89" s="4">
        <v>14.11</v>
      </c>
      <c r="D89" s="4">
        <v>0.1283</v>
      </c>
      <c r="E89" s="4" t="s">
        <v>155</v>
      </c>
      <c r="F89" s="4">
        <v>1283.4862390000001</v>
      </c>
      <c r="G89" s="4">
        <v>519.20000000000005</v>
      </c>
      <c r="H89" s="4">
        <v>14.7</v>
      </c>
      <c r="I89" s="4">
        <v>925.9</v>
      </c>
      <c r="K89" s="4">
        <v>0.3</v>
      </c>
      <c r="L89" s="4">
        <v>0.87649999999999995</v>
      </c>
      <c r="M89" s="4">
        <v>12.3672</v>
      </c>
      <c r="N89" s="4">
        <v>0.1125</v>
      </c>
      <c r="O89" s="4">
        <v>455.10219999999998</v>
      </c>
      <c r="P89" s="4">
        <v>12.872400000000001</v>
      </c>
      <c r="Q89" s="4">
        <v>468</v>
      </c>
      <c r="R89" s="4">
        <v>364.86450000000002</v>
      </c>
      <c r="S89" s="4">
        <v>10.32</v>
      </c>
      <c r="T89" s="4">
        <v>375.2</v>
      </c>
      <c r="U89" s="4">
        <v>925.9162</v>
      </c>
      <c r="X89" s="4">
        <v>0</v>
      </c>
      <c r="Y89" s="4">
        <v>0.26290000000000002</v>
      </c>
      <c r="Z89" s="4" t="s">
        <v>377</v>
      </c>
      <c r="AA89" s="4">
        <v>0</v>
      </c>
      <c r="AB89" s="4">
        <v>11.8</v>
      </c>
      <c r="AC89" s="4">
        <v>851</v>
      </c>
      <c r="AD89" s="4">
        <v>880</v>
      </c>
      <c r="AE89" s="4">
        <v>840</v>
      </c>
      <c r="AF89" s="4">
        <v>88</v>
      </c>
      <c r="AG89" s="4">
        <v>22.38</v>
      </c>
      <c r="AH89" s="4">
        <v>0.51</v>
      </c>
      <c r="AI89" s="4">
        <v>976</v>
      </c>
      <c r="AJ89" s="4">
        <v>-1</v>
      </c>
      <c r="AK89" s="4">
        <v>0</v>
      </c>
      <c r="AL89" s="4">
        <v>24</v>
      </c>
      <c r="AM89" s="4">
        <v>191</v>
      </c>
      <c r="AN89" s="4">
        <v>189</v>
      </c>
      <c r="AO89" s="4">
        <v>3.4</v>
      </c>
      <c r="AP89" s="4">
        <v>195</v>
      </c>
      <c r="AQ89" s="4" t="s">
        <v>155</v>
      </c>
      <c r="AR89" s="4">
        <v>2</v>
      </c>
      <c r="AS89" s="5">
        <v>0.87577546296296294</v>
      </c>
      <c r="AT89" s="4">
        <v>47.164490000000001</v>
      </c>
      <c r="AU89" s="4">
        <v>-88.486597000000003</v>
      </c>
      <c r="AV89" s="4">
        <v>317.2</v>
      </c>
      <c r="AW89" s="4">
        <v>39.799999999999997</v>
      </c>
      <c r="AX89" s="4">
        <v>12</v>
      </c>
      <c r="AY89" s="4">
        <v>10</v>
      </c>
      <c r="AZ89" s="4" t="s">
        <v>425</v>
      </c>
      <c r="BA89" s="4">
        <v>1.1000000000000001</v>
      </c>
      <c r="BB89" s="4">
        <v>1.6</v>
      </c>
      <c r="BC89" s="4">
        <v>1.9</v>
      </c>
      <c r="BD89" s="4">
        <v>14.063000000000001</v>
      </c>
      <c r="BE89" s="4">
        <v>14.82</v>
      </c>
      <c r="BF89" s="4">
        <v>1.05</v>
      </c>
      <c r="BG89" s="4">
        <v>14.092000000000001</v>
      </c>
      <c r="BH89" s="4">
        <v>2983.7260000000001</v>
      </c>
      <c r="BI89" s="4">
        <v>17.274000000000001</v>
      </c>
      <c r="BJ89" s="4">
        <v>11.497999999999999</v>
      </c>
      <c r="BK89" s="4">
        <v>0.32500000000000001</v>
      </c>
      <c r="BL89" s="4">
        <v>11.824</v>
      </c>
      <c r="BM89" s="4">
        <v>9.218</v>
      </c>
      <c r="BN89" s="4">
        <v>0.26100000000000001</v>
      </c>
      <c r="BO89" s="4">
        <v>9.4789999999999992</v>
      </c>
      <c r="BP89" s="4">
        <v>7.3868</v>
      </c>
      <c r="BT89" s="4">
        <v>46.127000000000002</v>
      </c>
      <c r="BU89" s="4">
        <v>0.30167300000000002</v>
      </c>
      <c r="BV89" s="4">
        <v>-5</v>
      </c>
      <c r="BW89" s="4">
        <v>0.717449</v>
      </c>
      <c r="BX89" s="4">
        <v>7.372134</v>
      </c>
      <c r="BY89" s="4">
        <v>14.492470000000001</v>
      </c>
      <c r="BZ89" s="4">
        <f t="shared" si="14"/>
        <v>1.9477178028</v>
      </c>
      <c r="CB89" s="4">
        <f t="shared" si="15"/>
        <v>16431.331634789149</v>
      </c>
      <c r="CC89" s="4">
        <f t="shared" si="16"/>
        <v>95.127643308852001</v>
      </c>
      <c r="CD89" s="4">
        <f t="shared" si="17"/>
        <v>52.200702264941995</v>
      </c>
      <c r="CE89" s="4">
        <f t="shared" si="18"/>
        <v>40.678990135106403</v>
      </c>
    </row>
    <row r="90" spans="1:83">
      <c r="A90" s="2">
        <v>42438</v>
      </c>
      <c r="B90" s="28">
        <v>0.66787553240740738</v>
      </c>
      <c r="C90" s="4">
        <v>14.145</v>
      </c>
      <c r="D90" s="4">
        <v>0.1226</v>
      </c>
      <c r="E90" s="4" t="s">
        <v>155</v>
      </c>
      <c r="F90" s="4">
        <v>1225.682016</v>
      </c>
      <c r="G90" s="4">
        <v>599.70000000000005</v>
      </c>
      <c r="H90" s="4">
        <v>14.6</v>
      </c>
      <c r="I90" s="4">
        <v>954.8</v>
      </c>
      <c r="K90" s="4">
        <v>0.3</v>
      </c>
      <c r="L90" s="4">
        <v>0.87619999999999998</v>
      </c>
      <c r="M90" s="4">
        <v>12.394299999999999</v>
      </c>
      <c r="N90" s="4">
        <v>0.1074</v>
      </c>
      <c r="O90" s="4">
        <v>525.45420000000001</v>
      </c>
      <c r="P90" s="4">
        <v>12.769299999999999</v>
      </c>
      <c r="Q90" s="4">
        <v>538.20000000000005</v>
      </c>
      <c r="R90" s="4">
        <v>421.26710000000003</v>
      </c>
      <c r="S90" s="4">
        <v>10.237399999999999</v>
      </c>
      <c r="T90" s="4">
        <v>431.5</v>
      </c>
      <c r="U90" s="4">
        <v>954.78800000000001</v>
      </c>
      <c r="X90" s="4">
        <v>0</v>
      </c>
      <c r="Y90" s="4">
        <v>0.26290000000000002</v>
      </c>
      <c r="Z90" s="4" t="s">
        <v>377</v>
      </c>
      <c r="AA90" s="4">
        <v>0</v>
      </c>
      <c r="AB90" s="4">
        <v>11.8</v>
      </c>
      <c r="AC90" s="4">
        <v>850</v>
      </c>
      <c r="AD90" s="4">
        <v>880</v>
      </c>
      <c r="AE90" s="4">
        <v>842</v>
      </c>
      <c r="AF90" s="4">
        <v>88</v>
      </c>
      <c r="AG90" s="4">
        <v>22.38</v>
      </c>
      <c r="AH90" s="4">
        <v>0.51</v>
      </c>
      <c r="AI90" s="4">
        <v>976</v>
      </c>
      <c r="AJ90" s="4">
        <v>-1</v>
      </c>
      <c r="AK90" s="4">
        <v>0</v>
      </c>
      <c r="AL90" s="4">
        <v>24</v>
      </c>
      <c r="AM90" s="4">
        <v>191</v>
      </c>
      <c r="AN90" s="4">
        <v>189</v>
      </c>
      <c r="AO90" s="4">
        <v>3.4</v>
      </c>
      <c r="AP90" s="4">
        <v>195</v>
      </c>
      <c r="AQ90" s="4" t="s">
        <v>155</v>
      </c>
      <c r="AR90" s="4">
        <v>2</v>
      </c>
      <c r="AS90" s="5">
        <v>0.87578703703703698</v>
      </c>
      <c r="AT90" s="4">
        <v>47.164482</v>
      </c>
      <c r="AU90" s="4">
        <v>-88.486821000000006</v>
      </c>
      <c r="AV90" s="4">
        <v>317</v>
      </c>
      <c r="AW90" s="4">
        <v>38.4</v>
      </c>
      <c r="AX90" s="4">
        <v>12</v>
      </c>
      <c r="AY90" s="4">
        <v>10</v>
      </c>
      <c r="AZ90" s="4" t="s">
        <v>425</v>
      </c>
      <c r="BA90" s="4">
        <v>1.36</v>
      </c>
      <c r="BB90" s="4">
        <v>1.21</v>
      </c>
      <c r="BC90" s="4">
        <v>2.2250000000000001</v>
      </c>
      <c r="BD90" s="4">
        <v>14.063000000000001</v>
      </c>
      <c r="BE90" s="4">
        <v>14.78</v>
      </c>
      <c r="BF90" s="4">
        <v>1.05</v>
      </c>
      <c r="BG90" s="4">
        <v>14.125999999999999</v>
      </c>
      <c r="BH90" s="4">
        <v>2984.337</v>
      </c>
      <c r="BI90" s="4">
        <v>16.459</v>
      </c>
      <c r="BJ90" s="4">
        <v>13.249000000000001</v>
      </c>
      <c r="BK90" s="4">
        <v>0.32200000000000001</v>
      </c>
      <c r="BL90" s="4">
        <v>13.571</v>
      </c>
      <c r="BM90" s="4">
        <v>10.622</v>
      </c>
      <c r="BN90" s="4">
        <v>0.25800000000000001</v>
      </c>
      <c r="BO90" s="4">
        <v>10.88</v>
      </c>
      <c r="BP90" s="4">
        <v>7.6020000000000003</v>
      </c>
      <c r="BT90" s="4">
        <v>46.021000000000001</v>
      </c>
      <c r="BU90" s="4">
        <v>0.29987799999999998</v>
      </c>
      <c r="BV90" s="4">
        <v>-5</v>
      </c>
      <c r="BW90" s="4">
        <v>0.716449</v>
      </c>
      <c r="BX90" s="4">
        <v>7.3282689999999997</v>
      </c>
      <c r="BY90" s="4">
        <v>14.47227</v>
      </c>
      <c r="BZ90" s="4">
        <f t="shared" si="14"/>
        <v>1.9361286697999998</v>
      </c>
      <c r="CB90" s="4">
        <f t="shared" si="15"/>
        <v>16336.908169021792</v>
      </c>
      <c r="CC90" s="4">
        <f t="shared" si="16"/>
        <v>90.100136664836995</v>
      </c>
      <c r="CD90" s="4">
        <f t="shared" si="17"/>
        <v>59.55948033984</v>
      </c>
      <c r="CE90" s="4">
        <f t="shared" si="18"/>
        <v>41.614997200685998</v>
      </c>
    </row>
    <row r="91" spans="1:83">
      <c r="A91" s="2">
        <v>42438</v>
      </c>
      <c r="B91" s="28">
        <v>0.66788710648148142</v>
      </c>
      <c r="C91" s="4">
        <v>14.276999999999999</v>
      </c>
      <c r="D91" s="4">
        <v>0.1226</v>
      </c>
      <c r="E91" s="4" t="s">
        <v>155</v>
      </c>
      <c r="F91" s="4">
        <v>1225.9760000000001</v>
      </c>
      <c r="G91" s="4">
        <v>755.5</v>
      </c>
      <c r="H91" s="4">
        <v>13.3</v>
      </c>
      <c r="I91" s="4">
        <v>784.5</v>
      </c>
      <c r="K91" s="4">
        <v>0.3</v>
      </c>
      <c r="L91" s="4">
        <v>0.87529999999999997</v>
      </c>
      <c r="M91" s="4">
        <v>12.4968</v>
      </c>
      <c r="N91" s="4">
        <v>0.10730000000000001</v>
      </c>
      <c r="O91" s="4">
        <v>661.33180000000004</v>
      </c>
      <c r="P91" s="4">
        <v>11.618399999999999</v>
      </c>
      <c r="Q91" s="4">
        <v>673</v>
      </c>
      <c r="R91" s="4">
        <v>530.2029</v>
      </c>
      <c r="S91" s="4">
        <v>9.3147000000000002</v>
      </c>
      <c r="T91" s="4">
        <v>539.5</v>
      </c>
      <c r="U91" s="4">
        <v>784.53689999999995</v>
      </c>
      <c r="X91" s="4">
        <v>0</v>
      </c>
      <c r="Y91" s="4">
        <v>0.2626</v>
      </c>
      <c r="Z91" s="4" t="s">
        <v>377</v>
      </c>
      <c r="AA91" s="4">
        <v>0</v>
      </c>
      <c r="AB91" s="4">
        <v>11.8</v>
      </c>
      <c r="AC91" s="4">
        <v>851</v>
      </c>
      <c r="AD91" s="4">
        <v>879</v>
      </c>
      <c r="AE91" s="4">
        <v>844</v>
      </c>
      <c r="AF91" s="4">
        <v>88</v>
      </c>
      <c r="AG91" s="4">
        <v>22.38</v>
      </c>
      <c r="AH91" s="4">
        <v>0.51</v>
      </c>
      <c r="AI91" s="4">
        <v>976</v>
      </c>
      <c r="AJ91" s="4">
        <v>-1</v>
      </c>
      <c r="AK91" s="4">
        <v>0</v>
      </c>
      <c r="AL91" s="4">
        <v>24</v>
      </c>
      <c r="AM91" s="4">
        <v>191</v>
      </c>
      <c r="AN91" s="4">
        <v>189</v>
      </c>
      <c r="AO91" s="4">
        <v>3.2</v>
      </c>
      <c r="AP91" s="4">
        <v>195</v>
      </c>
      <c r="AQ91" s="4" t="s">
        <v>155</v>
      </c>
      <c r="AR91" s="4">
        <v>2</v>
      </c>
      <c r="AS91" s="5">
        <v>0.87579861111111112</v>
      </c>
      <c r="AT91" s="4">
        <v>47.164478000000003</v>
      </c>
      <c r="AU91" s="4">
        <v>-88.487043999999997</v>
      </c>
      <c r="AV91" s="4">
        <v>316.89999999999998</v>
      </c>
      <c r="AW91" s="4">
        <v>37.9</v>
      </c>
      <c r="AX91" s="4">
        <v>12</v>
      </c>
      <c r="AY91" s="4">
        <v>10</v>
      </c>
      <c r="AZ91" s="4" t="s">
        <v>425</v>
      </c>
      <c r="BA91" s="4">
        <v>1.5</v>
      </c>
      <c r="BB91" s="4">
        <v>1</v>
      </c>
      <c r="BC91" s="4">
        <v>2.4</v>
      </c>
      <c r="BD91" s="4">
        <v>14.063000000000001</v>
      </c>
      <c r="BE91" s="4">
        <v>14.68</v>
      </c>
      <c r="BF91" s="4">
        <v>1.04</v>
      </c>
      <c r="BG91" s="4">
        <v>14.244999999999999</v>
      </c>
      <c r="BH91" s="4">
        <v>2988.6950000000002</v>
      </c>
      <c r="BI91" s="4">
        <v>16.334</v>
      </c>
      <c r="BJ91" s="4">
        <v>16.562999999999999</v>
      </c>
      <c r="BK91" s="4">
        <v>0.29099999999999998</v>
      </c>
      <c r="BL91" s="4">
        <v>16.853999999999999</v>
      </c>
      <c r="BM91" s="4">
        <v>13.279</v>
      </c>
      <c r="BN91" s="4">
        <v>0.23300000000000001</v>
      </c>
      <c r="BO91" s="4">
        <v>13.512</v>
      </c>
      <c r="BP91" s="4">
        <v>6.2042999999999999</v>
      </c>
      <c r="BT91" s="4">
        <v>45.662999999999997</v>
      </c>
      <c r="BU91" s="4">
        <v>0.287796</v>
      </c>
      <c r="BV91" s="4">
        <v>-5</v>
      </c>
      <c r="BW91" s="4">
        <v>0.715449</v>
      </c>
      <c r="BX91" s="4">
        <v>7.0330149999999998</v>
      </c>
      <c r="BY91" s="4">
        <v>14.452070000000001</v>
      </c>
      <c r="BZ91" s="4">
        <f t="shared" si="14"/>
        <v>1.8581225629999998</v>
      </c>
      <c r="CB91" s="4">
        <f t="shared" si="15"/>
        <v>15701.593963772475</v>
      </c>
      <c r="CC91" s="4">
        <f t="shared" si="16"/>
        <v>85.81331845647</v>
      </c>
      <c r="CD91" s="4">
        <f t="shared" si="17"/>
        <v>70.987483713959989</v>
      </c>
      <c r="CE91" s="4">
        <f t="shared" si="18"/>
        <v>32.595296418481496</v>
      </c>
    </row>
    <row r="92" spans="1:83">
      <c r="A92" s="2">
        <v>42438</v>
      </c>
      <c r="B92" s="28">
        <v>0.66789868055555557</v>
      </c>
      <c r="C92" s="4">
        <v>14.352</v>
      </c>
      <c r="D92" s="4">
        <v>0.17199999999999999</v>
      </c>
      <c r="E92" s="4" t="s">
        <v>155</v>
      </c>
      <c r="F92" s="4">
        <v>1719.8878340000001</v>
      </c>
      <c r="G92" s="4">
        <v>628.5</v>
      </c>
      <c r="H92" s="4">
        <v>12.9</v>
      </c>
      <c r="I92" s="4">
        <v>561.79999999999995</v>
      </c>
      <c r="K92" s="4">
        <v>0.3</v>
      </c>
      <c r="L92" s="4">
        <v>0.87450000000000006</v>
      </c>
      <c r="M92" s="4">
        <v>12.5505</v>
      </c>
      <c r="N92" s="4">
        <v>0.15040000000000001</v>
      </c>
      <c r="O92" s="4">
        <v>549.61530000000005</v>
      </c>
      <c r="P92" s="4">
        <v>11.2431</v>
      </c>
      <c r="Q92" s="4">
        <v>560.9</v>
      </c>
      <c r="R92" s="4">
        <v>440.63749999999999</v>
      </c>
      <c r="S92" s="4">
        <v>9.0137999999999998</v>
      </c>
      <c r="T92" s="4">
        <v>449.7</v>
      </c>
      <c r="U92" s="4">
        <v>561.76859999999999</v>
      </c>
      <c r="X92" s="4">
        <v>0</v>
      </c>
      <c r="Y92" s="4">
        <v>0.26240000000000002</v>
      </c>
      <c r="Z92" s="4" t="s">
        <v>377</v>
      </c>
      <c r="AA92" s="4">
        <v>0</v>
      </c>
      <c r="AB92" s="4">
        <v>11.9</v>
      </c>
      <c r="AC92" s="4">
        <v>850</v>
      </c>
      <c r="AD92" s="4">
        <v>878</v>
      </c>
      <c r="AE92" s="4">
        <v>845</v>
      </c>
      <c r="AF92" s="4">
        <v>88</v>
      </c>
      <c r="AG92" s="4">
        <v>22.38</v>
      </c>
      <c r="AH92" s="4">
        <v>0.51</v>
      </c>
      <c r="AI92" s="4">
        <v>976</v>
      </c>
      <c r="AJ92" s="4">
        <v>-1</v>
      </c>
      <c r="AK92" s="4">
        <v>0</v>
      </c>
      <c r="AL92" s="4">
        <v>24</v>
      </c>
      <c r="AM92" s="4">
        <v>191</v>
      </c>
      <c r="AN92" s="4">
        <v>189.6</v>
      </c>
      <c r="AO92" s="4">
        <v>3.2</v>
      </c>
      <c r="AP92" s="4">
        <v>195</v>
      </c>
      <c r="AQ92" s="4" t="s">
        <v>155</v>
      </c>
      <c r="AR92" s="4">
        <v>2</v>
      </c>
      <c r="AS92" s="5">
        <v>0.87581018518518527</v>
      </c>
      <c r="AT92" s="4">
        <v>47.164451</v>
      </c>
      <c r="AU92" s="4">
        <v>-88.487255000000005</v>
      </c>
      <c r="AV92" s="4">
        <v>316.89999999999998</v>
      </c>
      <c r="AW92" s="4">
        <v>36.700000000000003</v>
      </c>
      <c r="AX92" s="4">
        <v>12</v>
      </c>
      <c r="AY92" s="4">
        <v>10</v>
      </c>
      <c r="AZ92" s="4" t="s">
        <v>425</v>
      </c>
      <c r="BA92" s="4">
        <v>1.24</v>
      </c>
      <c r="BB92" s="4">
        <v>1.0649999999999999</v>
      </c>
      <c r="BC92" s="4">
        <v>2.0750000000000002</v>
      </c>
      <c r="BD92" s="4">
        <v>14.063000000000001</v>
      </c>
      <c r="BE92" s="4">
        <v>14.58</v>
      </c>
      <c r="BF92" s="4">
        <v>1.04</v>
      </c>
      <c r="BG92" s="4">
        <v>14.35</v>
      </c>
      <c r="BH92" s="4">
        <v>2983.9479999999999</v>
      </c>
      <c r="BI92" s="4">
        <v>22.76</v>
      </c>
      <c r="BJ92" s="4">
        <v>13.683999999999999</v>
      </c>
      <c r="BK92" s="4">
        <v>0.28000000000000003</v>
      </c>
      <c r="BL92" s="4">
        <v>13.964</v>
      </c>
      <c r="BM92" s="4">
        <v>10.971</v>
      </c>
      <c r="BN92" s="4">
        <v>0.224</v>
      </c>
      <c r="BO92" s="4">
        <v>11.195</v>
      </c>
      <c r="BP92" s="4">
        <v>4.4165999999999999</v>
      </c>
      <c r="BT92" s="4">
        <v>45.353999999999999</v>
      </c>
      <c r="BU92" s="4">
        <v>0.25789899999999999</v>
      </c>
      <c r="BV92" s="4">
        <v>-5</v>
      </c>
      <c r="BW92" s="4">
        <v>0.71610200000000002</v>
      </c>
      <c r="BX92" s="4">
        <v>6.3024069999999996</v>
      </c>
      <c r="BY92" s="4">
        <v>14.465260000000001</v>
      </c>
      <c r="BZ92" s="4">
        <f t="shared" si="14"/>
        <v>1.6650959293999998</v>
      </c>
      <c r="CB92" s="4">
        <f t="shared" si="15"/>
        <v>14048.122907838489</v>
      </c>
      <c r="CC92" s="4">
        <f t="shared" si="16"/>
        <v>107.15175914003999</v>
      </c>
      <c r="CD92" s="4">
        <f t="shared" si="17"/>
        <v>52.704918434654999</v>
      </c>
      <c r="CE92" s="4">
        <f t="shared" si="18"/>
        <v>20.792902434881398</v>
      </c>
    </row>
    <row r="93" spans="1:83">
      <c r="A93" s="2">
        <v>42438</v>
      </c>
      <c r="B93" s="28">
        <v>0.66791025462962972</v>
      </c>
      <c r="C93" s="4">
        <v>14.374000000000001</v>
      </c>
      <c r="D93" s="4">
        <v>0.44529999999999997</v>
      </c>
      <c r="E93" s="4" t="s">
        <v>155</v>
      </c>
      <c r="F93" s="4">
        <v>4453.0895650000002</v>
      </c>
      <c r="G93" s="4">
        <v>307.5</v>
      </c>
      <c r="H93" s="4">
        <v>11.9</v>
      </c>
      <c r="I93" s="4">
        <v>434.3</v>
      </c>
      <c r="K93" s="4">
        <v>0.28000000000000003</v>
      </c>
      <c r="L93" s="4">
        <v>0.87209999999999999</v>
      </c>
      <c r="M93" s="4">
        <v>12.535299999999999</v>
      </c>
      <c r="N93" s="4">
        <v>0.38829999999999998</v>
      </c>
      <c r="O93" s="4">
        <v>268.15710000000001</v>
      </c>
      <c r="P93" s="4">
        <v>10.3775</v>
      </c>
      <c r="Q93" s="4">
        <v>278.5</v>
      </c>
      <c r="R93" s="4">
        <v>214.98689999999999</v>
      </c>
      <c r="S93" s="4">
        <v>8.3199000000000005</v>
      </c>
      <c r="T93" s="4">
        <v>223.3</v>
      </c>
      <c r="U93" s="4">
        <v>434.34550000000002</v>
      </c>
      <c r="X93" s="4">
        <v>0</v>
      </c>
      <c r="Y93" s="4">
        <v>0.24299999999999999</v>
      </c>
      <c r="Z93" s="4" t="s">
        <v>377</v>
      </c>
      <c r="AA93" s="4">
        <v>0</v>
      </c>
      <c r="AB93" s="4">
        <v>11.8</v>
      </c>
      <c r="AC93" s="4">
        <v>849</v>
      </c>
      <c r="AD93" s="4">
        <v>877</v>
      </c>
      <c r="AE93" s="4">
        <v>845</v>
      </c>
      <c r="AF93" s="4">
        <v>88</v>
      </c>
      <c r="AG93" s="4">
        <v>22.38</v>
      </c>
      <c r="AH93" s="4">
        <v>0.51</v>
      </c>
      <c r="AI93" s="4">
        <v>976</v>
      </c>
      <c r="AJ93" s="4">
        <v>-1</v>
      </c>
      <c r="AK93" s="4">
        <v>0</v>
      </c>
      <c r="AL93" s="4">
        <v>24</v>
      </c>
      <c r="AM93" s="4">
        <v>191</v>
      </c>
      <c r="AN93" s="4">
        <v>190</v>
      </c>
      <c r="AO93" s="4">
        <v>3.2</v>
      </c>
      <c r="AP93" s="4">
        <v>195</v>
      </c>
      <c r="AQ93" s="4" t="s">
        <v>155</v>
      </c>
      <c r="AR93" s="4">
        <v>2</v>
      </c>
      <c r="AS93" s="5">
        <v>0.8758217592592592</v>
      </c>
      <c r="AT93" s="4">
        <v>47.164397000000001</v>
      </c>
      <c r="AU93" s="4">
        <v>-88.487450999999993</v>
      </c>
      <c r="AV93" s="4">
        <v>317</v>
      </c>
      <c r="AW93" s="4">
        <v>35.6</v>
      </c>
      <c r="AX93" s="4">
        <v>12</v>
      </c>
      <c r="AY93" s="4">
        <v>10</v>
      </c>
      <c r="AZ93" s="4" t="s">
        <v>425</v>
      </c>
      <c r="BA93" s="4">
        <v>1.165</v>
      </c>
      <c r="BB93" s="4">
        <v>1.165</v>
      </c>
      <c r="BC93" s="4">
        <v>1.9650000000000001</v>
      </c>
      <c r="BD93" s="4">
        <v>14.063000000000001</v>
      </c>
      <c r="BE93" s="4">
        <v>14.29</v>
      </c>
      <c r="BF93" s="4">
        <v>1.02</v>
      </c>
      <c r="BG93" s="4">
        <v>14.670999999999999</v>
      </c>
      <c r="BH93" s="4">
        <v>2931.9119999999998</v>
      </c>
      <c r="BI93" s="4">
        <v>57.81</v>
      </c>
      <c r="BJ93" s="4">
        <v>6.5679999999999996</v>
      </c>
      <c r="BK93" s="4">
        <v>0.254</v>
      </c>
      <c r="BL93" s="4">
        <v>6.8220000000000001</v>
      </c>
      <c r="BM93" s="4">
        <v>5.266</v>
      </c>
      <c r="BN93" s="4">
        <v>0.20399999999999999</v>
      </c>
      <c r="BO93" s="4">
        <v>5.47</v>
      </c>
      <c r="BP93" s="4">
        <v>3.3593000000000002</v>
      </c>
      <c r="BT93" s="4">
        <v>41.323999999999998</v>
      </c>
      <c r="BU93" s="4">
        <v>0.22453100000000001</v>
      </c>
      <c r="BV93" s="4">
        <v>-5</v>
      </c>
      <c r="BW93" s="4">
        <v>0.71534699999999996</v>
      </c>
      <c r="BX93" s="4">
        <v>5.4869760000000003</v>
      </c>
      <c r="BY93" s="4">
        <v>14.450009</v>
      </c>
      <c r="BZ93" s="4">
        <f t="shared" si="14"/>
        <v>1.4496590592</v>
      </c>
      <c r="CB93" s="4">
        <f t="shared" si="15"/>
        <v>12017.236091249664</v>
      </c>
      <c r="CC93" s="4">
        <f t="shared" si="16"/>
        <v>236.94995567232002</v>
      </c>
      <c r="CD93" s="4">
        <f t="shared" si="17"/>
        <v>22.420277763840001</v>
      </c>
      <c r="CE93" s="4">
        <f t="shared" si="18"/>
        <v>13.769001662169602</v>
      </c>
    </row>
    <row r="94" spans="1:83">
      <c r="A94" s="2">
        <v>42438</v>
      </c>
      <c r="B94" s="28">
        <v>0.66792182870370365</v>
      </c>
      <c r="C94" s="4">
        <v>13.962999999999999</v>
      </c>
      <c r="D94" s="4">
        <v>1.4486000000000001</v>
      </c>
      <c r="E94" s="4" t="s">
        <v>155</v>
      </c>
      <c r="F94" s="4">
        <v>14485.957272</v>
      </c>
      <c r="G94" s="4">
        <v>138.5</v>
      </c>
      <c r="H94" s="4">
        <v>11.8</v>
      </c>
      <c r="I94" s="4">
        <v>464.6</v>
      </c>
      <c r="K94" s="4">
        <v>0.2</v>
      </c>
      <c r="L94" s="4">
        <v>0.86639999999999995</v>
      </c>
      <c r="M94" s="4">
        <v>12.0968</v>
      </c>
      <c r="N94" s="4">
        <v>1.2549999999999999</v>
      </c>
      <c r="O94" s="4">
        <v>119.9765</v>
      </c>
      <c r="P94" s="4">
        <v>10.222899999999999</v>
      </c>
      <c r="Q94" s="4">
        <v>130.19999999999999</v>
      </c>
      <c r="R94" s="4">
        <v>96.187600000000003</v>
      </c>
      <c r="S94" s="4">
        <v>8.1959</v>
      </c>
      <c r="T94" s="4">
        <v>104.4</v>
      </c>
      <c r="U94" s="4">
        <v>464.58969999999999</v>
      </c>
      <c r="X94" s="4">
        <v>0</v>
      </c>
      <c r="Y94" s="4">
        <v>0.17330000000000001</v>
      </c>
      <c r="Z94" s="4" t="s">
        <v>377</v>
      </c>
      <c r="AA94" s="4">
        <v>0</v>
      </c>
      <c r="AB94" s="4">
        <v>11.8</v>
      </c>
      <c r="AC94" s="4">
        <v>846</v>
      </c>
      <c r="AD94" s="4">
        <v>872</v>
      </c>
      <c r="AE94" s="4">
        <v>843</v>
      </c>
      <c r="AF94" s="4">
        <v>88</v>
      </c>
      <c r="AG94" s="4">
        <v>22.38</v>
      </c>
      <c r="AH94" s="4">
        <v>0.51</v>
      </c>
      <c r="AI94" s="4">
        <v>976</v>
      </c>
      <c r="AJ94" s="4">
        <v>-1</v>
      </c>
      <c r="AK94" s="4">
        <v>0</v>
      </c>
      <c r="AL94" s="4">
        <v>24</v>
      </c>
      <c r="AM94" s="4">
        <v>191</v>
      </c>
      <c r="AN94" s="4">
        <v>190</v>
      </c>
      <c r="AO94" s="4">
        <v>3.1</v>
      </c>
      <c r="AP94" s="4">
        <v>195</v>
      </c>
      <c r="AQ94" s="4" t="s">
        <v>155</v>
      </c>
      <c r="AR94" s="4">
        <v>2</v>
      </c>
      <c r="AS94" s="5">
        <v>0.87583333333333335</v>
      </c>
      <c r="AT94" s="4">
        <v>47.164344999999997</v>
      </c>
      <c r="AU94" s="4">
        <v>-88.487645000000001</v>
      </c>
      <c r="AV94" s="4">
        <v>317.2</v>
      </c>
      <c r="AW94" s="4">
        <v>35.299999999999997</v>
      </c>
      <c r="AX94" s="4">
        <v>12</v>
      </c>
      <c r="AY94" s="4">
        <v>10</v>
      </c>
      <c r="AZ94" s="4" t="s">
        <v>425</v>
      </c>
      <c r="BA94" s="4">
        <v>1.2</v>
      </c>
      <c r="BB94" s="4">
        <v>1.2</v>
      </c>
      <c r="BC94" s="4">
        <v>2</v>
      </c>
      <c r="BD94" s="4">
        <v>14.063000000000001</v>
      </c>
      <c r="BE94" s="4">
        <v>13.65</v>
      </c>
      <c r="BF94" s="4">
        <v>0.97</v>
      </c>
      <c r="BG94" s="4">
        <v>15.427</v>
      </c>
      <c r="BH94" s="4">
        <v>2737.989</v>
      </c>
      <c r="BI94" s="4">
        <v>180.792</v>
      </c>
      <c r="BJ94" s="4">
        <v>2.8439999999999999</v>
      </c>
      <c r="BK94" s="4">
        <v>0.24199999999999999</v>
      </c>
      <c r="BL94" s="4">
        <v>3.0859999999999999</v>
      </c>
      <c r="BM94" s="4">
        <v>2.2799999999999998</v>
      </c>
      <c r="BN94" s="4">
        <v>0.19400000000000001</v>
      </c>
      <c r="BO94" s="4">
        <v>2.4740000000000002</v>
      </c>
      <c r="BP94" s="4">
        <v>3.4771999999999998</v>
      </c>
      <c r="BT94" s="4">
        <v>28.515999999999998</v>
      </c>
      <c r="BU94" s="4">
        <v>0.19836799999999999</v>
      </c>
      <c r="BV94" s="4">
        <v>-5</v>
      </c>
      <c r="BW94" s="4">
        <v>0.71399999999999997</v>
      </c>
      <c r="BX94" s="4">
        <v>4.8476179999999998</v>
      </c>
      <c r="BY94" s="4">
        <v>14.422800000000001</v>
      </c>
      <c r="BZ94" s="4">
        <f t="shared" si="14"/>
        <v>1.2807406755999999</v>
      </c>
      <c r="CB94" s="4">
        <f t="shared" si="15"/>
        <v>9914.7253958708934</v>
      </c>
      <c r="CC94" s="4">
        <f t="shared" si="16"/>
        <v>654.67868343163195</v>
      </c>
      <c r="CD94" s="4">
        <f t="shared" si="17"/>
        <v>8.9587761782039994</v>
      </c>
      <c r="CE94" s="4">
        <f t="shared" si="18"/>
        <v>12.591534570271198</v>
      </c>
    </row>
    <row r="95" spans="1:83">
      <c r="A95" s="2">
        <v>42438</v>
      </c>
      <c r="B95" s="28">
        <v>0.6679334027777778</v>
      </c>
      <c r="C95" s="4">
        <v>13.500999999999999</v>
      </c>
      <c r="D95" s="4">
        <v>1.6694</v>
      </c>
      <c r="E95" s="4" t="s">
        <v>155</v>
      </c>
      <c r="F95" s="4">
        <v>16694.444444000001</v>
      </c>
      <c r="G95" s="4">
        <v>86.9</v>
      </c>
      <c r="H95" s="4">
        <v>11.8</v>
      </c>
      <c r="I95" s="4">
        <v>438.3</v>
      </c>
      <c r="K95" s="4">
        <v>0.2</v>
      </c>
      <c r="L95" s="4">
        <v>0.86799999999999999</v>
      </c>
      <c r="M95" s="4">
        <v>11.7187</v>
      </c>
      <c r="N95" s="4">
        <v>1.4490000000000001</v>
      </c>
      <c r="O95" s="4">
        <v>75.432900000000004</v>
      </c>
      <c r="P95" s="4">
        <v>10.242100000000001</v>
      </c>
      <c r="Q95" s="4">
        <v>85.7</v>
      </c>
      <c r="R95" s="4">
        <v>60.476100000000002</v>
      </c>
      <c r="S95" s="4">
        <v>8.2112999999999996</v>
      </c>
      <c r="T95" s="4">
        <v>68.7</v>
      </c>
      <c r="U95" s="4">
        <v>438.33350000000002</v>
      </c>
      <c r="X95" s="4">
        <v>0</v>
      </c>
      <c r="Y95" s="4">
        <v>0.1736</v>
      </c>
      <c r="Z95" s="4" t="s">
        <v>377</v>
      </c>
      <c r="AA95" s="4">
        <v>0</v>
      </c>
      <c r="AB95" s="4">
        <v>11.8</v>
      </c>
      <c r="AC95" s="4">
        <v>841</v>
      </c>
      <c r="AD95" s="4">
        <v>866</v>
      </c>
      <c r="AE95" s="4">
        <v>839</v>
      </c>
      <c r="AF95" s="4">
        <v>88</v>
      </c>
      <c r="AG95" s="4">
        <v>22.38</v>
      </c>
      <c r="AH95" s="4">
        <v>0.51</v>
      </c>
      <c r="AI95" s="4">
        <v>976</v>
      </c>
      <c r="AJ95" s="4">
        <v>-1</v>
      </c>
      <c r="AK95" s="4">
        <v>0</v>
      </c>
      <c r="AL95" s="4">
        <v>24</v>
      </c>
      <c r="AM95" s="4">
        <v>191</v>
      </c>
      <c r="AN95" s="4">
        <v>190</v>
      </c>
      <c r="AO95" s="4">
        <v>3.2</v>
      </c>
      <c r="AP95" s="4">
        <v>195</v>
      </c>
      <c r="AQ95" s="4" t="s">
        <v>155</v>
      </c>
      <c r="AR95" s="4">
        <v>2</v>
      </c>
      <c r="AS95" s="5">
        <v>0.87584490740740739</v>
      </c>
      <c r="AT95" s="4">
        <v>47.164304999999999</v>
      </c>
      <c r="AU95" s="4">
        <v>-88.487821999999994</v>
      </c>
      <c r="AV95" s="4">
        <v>317.3</v>
      </c>
      <c r="AW95" s="4">
        <v>34</v>
      </c>
      <c r="AX95" s="4">
        <v>12</v>
      </c>
      <c r="AY95" s="4">
        <v>10</v>
      </c>
      <c r="AZ95" s="4" t="s">
        <v>425</v>
      </c>
      <c r="BA95" s="4">
        <v>1.2</v>
      </c>
      <c r="BB95" s="4">
        <v>1.2</v>
      </c>
      <c r="BC95" s="4">
        <v>2</v>
      </c>
      <c r="BD95" s="4">
        <v>14.063000000000001</v>
      </c>
      <c r="BE95" s="4">
        <v>13.83</v>
      </c>
      <c r="BF95" s="4">
        <v>0.98</v>
      </c>
      <c r="BG95" s="4">
        <v>15.211</v>
      </c>
      <c r="BH95" s="4">
        <v>2689.9949999999999</v>
      </c>
      <c r="BI95" s="4">
        <v>211.703</v>
      </c>
      <c r="BJ95" s="4">
        <v>1.8129999999999999</v>
      </c>
      <c r="BK95" s="4">
        <v>0.246</v>
      </c>
      <c r="BL95" s="4">
        <v>2.06</v>
      </c>
      <c r="BM95" s="4">
        <v>1.454</v>
      </c>
      <c r="BN95" s="4">
        <v>0.19700000000000001</v>
      </c>
      <c r="BO95" s="4">
        <v>1.651</v>
      </c>
      <c r="BP95" s="4">
        <v>3.3271999999999999</v>
      </c>
      <c r="BT95" s="4">
        <v>28.974</v>
      </c>
      <c r="BU95" s="4">
        <v>0.183449</v>
      </c>
      <c r="BV95" s="4">
        <v>-5</v>
      </c>
      <c r="BW95" s="4">
        <v>0.71289800000000003</v>
      </c>
      <c r="BX95" s="4">
        <v>4.4830350000000001</v>
      </c>
      <c r="BY95" s="4">
        <v>14.400539999999999</v>
      </c>
      <c r="BZ95" s="4">
        <f t="shared" si="14"/>
        <v>1.184417847</v>
      </c>
      <c r="CB95" s="4">
        <f t="shared" si="15"/>
        <v>9008.3282759142749</v>
      </c>
      <c r="CC95" s="4">
        <f t="shared" si="16"/>
        <v>708.9567530779351</v>
      </c>
      <c r="CD95" s="4">
        <f t="shared" si="17"/>
        <v>5.5289136163950001</v>
      </c>
      <c r="CE95" s="4">
        <f t="shared" si="18"/>
        <v>11.142217676844</v>
      </c>
    </row>
    <row r="96" spans="1:83">
      <c r="A96" s="2">
        <v>42438</v>
      </c>
      <c r="B96" s="28">
        <v>0.66794497685185183</v>
      </c>
      <c r="C96" s="4">
        <v>13.244</v>
      </c>
      <c r="D96" s="4">
        <v>1.9266000000000001</v>
      </c>
      <c r="E96" s="4" t="s">
        <v>155</v>
      </c>
      <c r="F96" s="4">
        <v>19266.130434999999</v>
      </c>
      <c r="G96" s="4">
        <v>75.3</v>
      </c>
      <c r="H96" s="4">
        <v>11.8</v>
      </c>
      <c r="I96" s="4">
        <v>500.1</v>
      </c>
      <c r="K96" s="4">
        <v>0.2</v>
      </c>
      <c r="L96" s="4">
        <v>0.86760000000000004</v>
      </c>
      <c r="M96" s="4">
        <v>11.4903</v>
      </c>
      <c r="N96" s="4">
        <v>1.6715</v>
      </c>
      <c r="O96" s="4">
        <v>65.328800000000001</v>
      </c>
      <c r="P96" s="4">
        <v>10.237500000000001</v>
      </c>
      <c r="Q96" s="4">
        <v>75.599999999999994</v>
      </c>
      <c r="R96" s="4">
        <v>52.375399999999999</v>
      </c>
      <c r="S96" s="4">
        <v>8.2075999999999993</v>
      </c>
      <c r="T96" s="4">
        <v>60.6</v>
      </c>
      <c r="U96" s="4">
        <v>500.1114</v>
      </c>
      <c r="X96" s="4">
        <v>0</v>
      </c>
      <c r="Y96" s="4">
        <v>0.17349999999999999</v>
      </c>
      <c r="Z96" s="4" t="s">
        <v>377</v>
      </c>
      <c r="AA96" s="4">
        <v>0</v>
      </c>
      <c r="AB96" s="4">
        <v>11.7</v>
      </c>
      <c r="AC96" s="4">
        <v>836</v>
      </c>
      <c r="AD96" s="4">
        <v>862</v>
      </c>
      <c r="AE96" s="4">
        <v>834</v>
      </c>
      <c r="AF96" s="4">
        <v>88</v>
      </c>
      <c r="AG96" s="4">
        <v>22.38</v>
      </c>
      <c r="AH96" s="4">
        <v>0.51</v>
      </c>
      <c r="AI96" s="4">
        <v>976</v>
      </c>
      <c r="AJ96" s="4">
        <v>-1</v>
      </c>
      <c r="AK96" s="4">
        <v>0</v>
      </c>
      <c r="AL96" s="4">
        <v>24</v>
      </c>
      <c r="AM96" s="4">
        <v>191</v>
      </c>
      <c r="AN96" s="4">
        <v>189.4</v>
      </c>
      <c r="AO96" s="4">
        <v>3.1</v>
      </c>
      <c r="AP96" s="4">
        <v>195</v>
      </c>
      <c r="AQ96" s="4" t="s">
        <v>155</v>
      </c>
      <c r="AR96" s="4">
        <v>2</v>
      </c>
      <c r="AS96" s="5">
        <v>0.87585648148148154</v>
      </c>
      <c r="AT96" s="4">
        <v>47.164276000000001</v>
      </c>
      <c r="AU96" s="4">
        <v>-88.487978999999996</v>
      </c>
      <c r="AV96" s="4">
        <v>317</v>
      </c>
      <c r="AW96" s="4">
        <v>30.9</v>
      </c>
      <c r="AX96" s="4">
        <v>12</v>
      </c>
      <c r="AY96" s="4">
        <v>10</v>
      </c>
      <c r="AZ96" s="4" t="s">
        <v>425</v>
      </c>
      <c r="BA96" s="4">
        <v>1.2</v>
      </c>
      <c r="BB96" s="4">
        <v>1.395</v>
      </c>
      <c r="BC96" s="4">
        <v>2.13</v>
      </c>
      <c r="BD96" s="4">
        <v>14.063000000000001</v>
      </c>
      <c r="BE96" s="4">
        <v>13.78</v>
      </c>
      <c r="BF96" s="4">
        <v>0.98</v>
      </c>
      <c r="BG96" s="4">
        <v>15.263</v>
      </c>
      <c r="BH96" s="4">
        <v>2637.51</v>
      </c>
      <c r="BI96" s="4">
        <v>244.19900000000001</v>
      </c>
      <c r="BJ96" s="4">
        <v>1.57</v>
      </c>
      <c r="BK96" s="4">
        <v>0.246</v>
      </c>
      <c r="BL96" s="4">
        <v>1.8160000000000001</v>
      </c>
      <c r="BM96" s="4">
        <v>1.2589999999999999</v>
      </c>
      <c r="BN96" s="4">
        <v>0.19700000000000001</v>
      </c>
      <c r="BO96" s="4">
        <v>1.456</v>
      </c>
      <c r="BP96" s="4">
        <v>3.7959999999999998</v>
      </c>
      <c r="BT96" s="4">
        <v>28.96</v>
      </c>
      <c r="BU96" s="4">
        <v>0.179143</v>
      </c>
      <c r="BV96" s="4">
        <v>-5</v>
      </c>
      <c r="BW96" s="4">
        <v>0.711449</v>
      </c>
      <c r="BX96" s="4">
        <v>4.3778069999999998</v>
      </c>
      <c r="BY96" s="4">
        <v>14.371270000000001</v>
      </c>
      <c r="BZ96" s="4">
        <f t="shared" si="14"/>
        <v>1.1566166093999999</v>
      </c>
      <c r="CB96" s="4">
        <f t="shared" si="15"/>
        <v>8625.2427762057905</v>
      </c>
      <c r="CC96" s="4">
        <f t="shared" si="16"/>
        <v>798.58490041997106</v>
      </c>
      <c r="CD96" s="4">
        <f t="shared" si="17"/>
        <v>4.7614429830239997</v>
      </c>
      <c r="CE96" s="4">
        <f t="shared" si="18"/>
        <v>12.413762062883997</v>
      </c>
    </row>
    <row r="97" spans="1:83">
      <c r="A97" s="2">
        <v>42438</v>
      </c>
      <c r="B97" s="28">
        <v>0.66795655092592598</v>
      </c>
      <c r="C97" s="4">
        <v>13.041</v>
      </c>
      <c r="D97" s="4">
        <v>2.1461000000000001</v>
      </c>
      <c r="E97" s="4" t="s">
        <v>155</v>
      </c>
      <c r="F97" s="4">
        <v>21461.168000000001</v>
      </c>
      <c r="G97" s="4">
        <v>87.3</v>
      </c>
      <c r="H97" s="4">
        <v>11.8</v>
      </c>
      <c r="I97" s="4">
        <v>578.5</v>
      </c>
      <c r="K97" s="4">
        <v>0.2</v>
      </c>
      <c r="L97" s="4">
        <v>0.86709999999999998</v>
      </c>
      <c r="M97" s="4">
        <v>11.3078</v>
      </c>
      <c r="N97" s="4">
        <v>1.8609</v>
      </c>
      <c r="O97" s="4">
        <v>75.697800000000001</v>
      </c>
      <c r="P97" s="4">
        <v>10.2422</v>
      </c>
      <c r="Q97" s="4">
        <v>85.9</v>
      </c>
      <c r="R97" s="4">
        <v>60.688400000000001</v>
      </c>
      <c r="S97" s="4">
        <v>8.2113999999999994</v>
      </c>
      <c r="T97" s="4">
        <v>68.900000000000006</v>
      </c>
      <c r="U97" s="4">
        <v>578.54430000000002</v>
      </c>
      <c r="X97" s="4">
        <v>0</v>
      </c>
      <c r="Y97" s="4">
        <v>0.1734</v>
      </c>
      <c r="Z97" s="4" t="s">
        <v>377</v>
      </c>
      <c r="AA97" s="4">
        <v>0</v>
      </c>
      <c r="AB97" s="4">
        <v>11.8</v>
      </c>
      <c r="AC97" s="4">
        <v>833</v>
      </c>
      <c r="AD97" s="4">
        <v>859</v>
      </c>
      <c r="AE97" s="4">
        <v>831</v>
      </c>
      <c r="AF97" s="4">
        <v>88</v>
      </c>
      <c r="AG97" s="4">
        <v>22.38</v>
      </c>
      <c r="AH97" s="4">
        <v>0.51</v>
      </c>
      <c r="AI97" s="4">
        <v>976</v>
      </c>
      <c r="AJ97" s="4">
        <v>-1</v>
      </c>
      <c r="AK97" s="4">
        <v>0</v>
      </c>
      <c r="AL97" s="4">
        <v>24</v>
      </c>
      <c r="AM97" s="4">
        <v>191</v>
      </c>
      <c r="AN97" s="4">
        <v>189.6</v>
      </c>
      <c r="AO97" s="4">
        <v>3</v>
      </c>
      <c r="AP97" s="4">
        <v>195</v>
      </c>
      <c r="AQ97" s="4" t="s">
        <v>155</v>
      </c>
      <c r="AR97" s="4">
        <v>2</v>
      </c>
      <c r="AS97" s="5">
        <v>0.87586805555555547</v>
      </c>
      <c r="AT97" s="4">
        <v>47.164245000000001</v>
      </c>
      <c r="AU97" s="4">
        <v>-88.488142999999994</v>
      </c>
      <c r="AV97" s="4">
        <v>317</v>
      </c>
      <c r="AW97" s="4">
        <v>29.6</v>
      </c>
      <c r="AX97" s="4">
        <v>12</v>
      </c>
      <c r="AY97" s="4">
        <v>10</v>
      </c>
      <c r="AZ97" s="4" t="s">
        <v>425</v>
      </c>
      <c r="BA97" s="4">
        <v>1.2649999999999999</v>
      </c>
      <c r="BB97" s="4">
        <v>1.63</v>
      </c>
      <c r="BC97" s="4">
        <v>2.33</v>
      </c>
      <c r="BD97" s="4">
        <v>14.063000000000001</v>
      </c>
      <c r="BE97" s="4">
        <v>13.73</v>
      </c>
      <c r="BF97" s="4">
        <v>0.98</v>
      </c>
      <c r="BG97" s="4">
        <v>15.33</v>
      </c>
      <c r="BH97" s="4">
        <v>2592.7170000000001</v>
      </c>
      <c r="BI97" s="4">
        <v>271.56</v>
      </c>
      <c r="BJ97" s="4">
        <v>1.8180000000000001</v>
      </c>
      <c r="BK97" s="4">
        <v>0.246</v>
      </c>
      <c r="BL97" s="4">
        <v>2.0640000000000001</v>
      </c>
      <c r="BM97" s="4">
        <v>1.4570000000000001</v>
      </c>
      <c r="BN97" s="4">
        <v>0.19700000000000001</v>
      </c>
      <c r="BO97" s="4">
        <v>1.6539999999999999</v>
      </c>
      <c r="BP97" s="4">
        <v>4.3864000000000001</v>
      </c>
      <c r="BT97" s="4">
        <v>28.911000000000001</v>
      </c>
      <c r="BU97" s="4">
        <v>0.20242199999999999</v>
      </c>
      <c r="BV97" s="4">
        <v>-5</v>
      </c>
      <c r="BW97" s="4">
        <v>0.71210099999999998</v>
      </c>
      <c r="BX97" s="4">
        <v>4.9466770000000002</v>
      </c>
      <c r="BY97" s="4">
        <v>14.384437999999999</v>
      </c>
      <c r="BZ97" s="4">
        <f t="shared" si="14"/>
        <v>1.3069120634</v>
      </c>
      <c r="CB97" s="4">
        <f t="shared" si="15"/>
        <v>9580.524162902524</v>
      </c>
      <c r="CC97" s="4">
        <f t="shared" si="16"/>
        <v>1003.4597457716401</v>
      </c>
      <c r="CD97" s="4">
        <f t="shared" si="17"/>
        <v>6.1118074072259994</v>
      </c>
      <c r="CE97" s="4">
        <f t="shared" si="18"/>
        <v>16.208483682621601</v>
      </c>
    </row>
    <row r="98" spans="1:83">
      <c r="A98" s="2">
        <v>42438</v>
      </c>
      <c r="B98" s="28">
        <v>0.66796812499999991</v>
      </c>
      <c r="C98" s="4">
        <v>13.058</v>
      </c>
      <c r="D98" s="4">
        <v>2.0438000000000001</v>
      </c>
      <c r="E98" s="4" t="s">
        <v>155</v>
      </c>
      <c r="F98" s="4">
        <v>20438.179465000001</v>
      </c>
      <c r="G98" s="4">
        <v>105</v>
      </c>
      <c r="H98" s="4">
        <v>11.9</v>
      </c>
      <c r="I98" s="4">
        <v>614.29999999999995</v>
      </c>
      <c r="K98" s="4">
        <v>0.2</v>
      </c>
      <c r="L98" s="4">
        <v>0.8679</v>
      </c>
      <c r="M98" s="4">
        <v>11.332000000000001</v>
      </c>
      <c r="N98" s="4">
        <v>1.7737000000000001</v>
      </c>
      <c r="O98" s="4">
        <v>91.134799999999998</v>
      </c>
      <c r="P98" s="4">
        <v>10.327400000000001</v>
      </c>
      <c r="Q98" s="4">
        <v>101.5</v>
      </c>
      <c r="R98" s="4">
        <v>73.064599999999999</v>
      </c>
      <c r="S98" s="4">
        <v>8.2797000000000001</v>
      </c>
      <c r="T98" s="4">
        <v>81.3</v>
      </c>
      <c r="U98" s="4">
        <v>614.31679999999994</v>
      </c>
      <c r="X98" s="4">
        <v>0</v>
      </c>
      <c r="Y98" s="4">
        <v>0.1736</v>
      </c>
      <c r="Z98" s="4" t="s">
        <v>377</v>
      </c>
      <c r="AA98" s="4">
        <v>0</v>
      </c>
      <c r="AB98" s="4">
        <v>11.8</v>
      </c>
      <c r="AC98" s="4">
        <v>835</v>
      </c>
      <c r="AD98" s="4">
        <v>861</v>
      </c>
      <c r="AE98" s="4">
        <v>832</v>
      </c>
      <c r="AF98" s="4">
        <v>88</v>
      </c>
      <c r="AG98" s="4">
        <v>22.38</v>
      </c>
      <c r="AH98" s="4">
        <v>0.51</v>
      </c>
      <c r="AI98" s="4">
        <v>976</v>
      </c>
      <c r="AJ98" s="4">
        <v>-1</v>
      </c>
      <c r="AK98" s="4">
        <v>0</v>
      </c>
      <c r="AL98" s="4">
        <v>24</v>
      </c>
      <c r="AM98" s="4">
        <v>191</v>
      </c>
      <c r="AN98" s="4">
        <v>190</v>
      </c>
      <c r="AO98" s="4">
        <v>3.1</v>
      </c>
      <c r="AP98" s="4">
        <v>195</v>
      </c>
      <c r="AQ98" s="4" t="s">
        <v>155</v>
      </c>
      <c r="AR98" s="4">
        <v>2</v>
      </c>
      <c r="AS98" s="5">
        <v>0.87587962962962962</v>
      </c>
      <c r="AT98" s="4">
        <v>47.164242000000002</v>
      </c>
      <c r="AU98" s="4">
        <v>-88.488290000000006</v>
      </c>
      <c r="AV98" s="4">
        <v>317.10000000000002</v>
      </c>
      <c r="AW98" s="4">
        <v>25.6</v>
      </c>
      <c r="AX98" s="4">
        <v>12</v>
      </c>
      <c r="AY98" s="4">
        <v>10</v>
      </c>
      <c r="AZ98" s="4" t="s">
        <v>425</v>
      </c>
      <c r="BA98" s="4">
        <v>1.2350000000000001</v>
      </c>
      <c r="BB98" s="4">
        <v>1.7</v>
      </c>
      <c r="BC98" s="4">
        <v>2.335</v>
      </c>
      <c r="BD98" s="4">
        <v>14.063000000000001</v>
      </c>
      <c r="BE98" s="4">
        <v>13.82</v>
      </c>
      <c r="BF98" s="4">
        <v>0.98</v>
      </c>
      <c r="BG98" s="4">
        <v>15.227</v>
      </c>
      <c r="BH98" s="4">
        <v>2610.0169999999998</v>
      </c>
      <c r="BI98" s="4">
        <v>260.01600000000002</v>
      </c>
      <c r="BJ98" s="4">
        <v>2.198</v>
      </c>
      <c r="BK98" s="4">
        <v>0.249</v>
      </c>
      <c r="BL98" s="4">
        <v>2.4470000000000001</v>
      </c>
      <c r="BM98" s="4">
        <v>1.762</v>
      </c>
      <c r="BN98" s="4">
        <v>0.2</v>
      </c>
      <c r="BO98" s="4">
        <v>1.962</v>
      </c>
      <c r="BP98" s="4">
        <v>4.6787000000000001</v>
      </c>
      <c r="BT98" s="4">
        <v>29.068000000000001</v>
      </c>
      <c r="BU98" s="4">
        <v>0.22344900000000001</v>
      </c>
      <c r="BV98" s="4">
        <v>-5</v>
      </c>
      <c r="BW98" s="4">
        <v>0.71189899999999995</v>
      </c>
      <c r="BX98" s="4">
        <v>5.4605459999999999</v>
      </c>
      <c r="BY98" s="4">
        <v>14.380357999999999</v>
      </c>
      <c r="BZ98" s="4">
        <f t="shared" si="14"/>
        <v>1.4426762531999999</v>
      </c>
      <c r="CB98" s="4">
        <f t="shared" si="15"/>
        <v>10646.332063293654</v>
      </c>
      <c r="CC98" s="4">
        <f t="shared" si="16"/>
        <v>1060.612508565792</v>
      </c>
      <c r="CD98" s="4">
        <f t="shared" si="17"/>
        <v>8.0030526652439988</v>
      </c>
      <c r="CE98" s="4">
        <f t="shared" si="18"/>
        <v>19.0845476579394</v>
      </c>
    </row>
    <row r="99" spans="1:83">
      <c r="A99" s="2">
        <v>42438</v>
      </c>
      <c r="B99" s="28">
        <v>0.66797969907407406</v>
      </c>
      <c r="C99" s="4">
        <v>13.465</v>
      </c>
      <c r="D99" s="4">
        <v>1.3583000000000001</v>
      </c>
      <c r="E99" s="4" t="s">
        <v>155</v>
      </c>
      <c r="F99" s="4">
        <v>13583.415435000001</v>
      </c>
      <c r="G99" s="4">
        <v>114.1</v>
      </c>
      <c r="H99" s="4">
        <v>11.9</v>
      </c>
      <c r="I99" s="4">
        <v>455.3</v>
      </c>
      <c r="K99" s="4">
        <v>0.2</v>
      </c>
      <c r="L99" s="4">
        <v>0.87090000000000001</v>
      </c>
      <c r="M99" s="4">
        <v>11.727399999999999</v>
      </c>
      <c r="N99" s="4">
        <v>1.1830000000000001</v>
      </c>
      <c r="O99" s="4">
        <v>99.343000000000004</v>
      </c>
      <c r="P99" s="4">
        <v>10.353899999999999</v>
      </c>
      <c r="Q99" s="4">
        <v>109.7</v>
      </c>
      <c r="R99" s="4">
        <v>79.645300000000006</v>
      </c>
      <c r="S99" s="4">
        <v>8.3009000000000004</v>
      </c>
      <c r="T99" s="4">
        <v>87.9</v>
      </c>
      <c r="U99" s="4">
        <v>455.27030000000002</v>
      </c>
      <c r="X99" s="4">
        <v>0</v>
      </c>
      <c r="Y99" s="4">
        <v>0.17419999999999999</v>
      </c>
      <c r="Z99" s="4" t="s">
        <v>377</v>
      </c>
      <c r="AA99" s="4">
        <v>0</v>
      </c>
      <c r="AB99" s="4">
        <v>11.8</v>
      </c>
      <c r="AC99" s="4">
        <v>836</v>
      </c>
      <c r="AD99" s="4">
        <v>862</v>
      </c>
      <c r="AE99" s="4">
        <v>833</v>
      </c>
      <c r="AF99" s="4">
        <v>88</v>
      </c>
      <c r="AG99" s="4">
        <v>22.38</v>
      </c>
      <c r="AH99" s="4">
        <v>0.51</v>
      </c>
      <c r="AI99" s="4">
        <v>976</v>
      </c>
      <c r="AJ99" s="4">
        <v>-1</v>
      </c>
      <c r="AK99" s="4">
        <v>0</v>
      </c>
      <c r="AL99" s="4">
        <v>24</v>
      </c>
      <c r="AM99" s="4">
        <v>191</v>
      </c>
      <c r="AN99" s="4">
        <v>190</v>
      </c>
      <c r="AO99" s="4">
        <v>3</v>
      </c>
      <c r="AP99" s="4">
        <v>195</v>
      </c>
      <c r="AQ99" s="4" t="s">
        <v>155</v>
      </c>
      <c r="AR99" s="4">
        <v>2</v>
      </c>
      <c r="AS99" s="5">
        <v>0.87589120370370377</v>
      </c>
      <c r="AT99" s="4">
        <v>47.164259999999999</v>
      </c>
      <c r="AU99" s="4">
        <v>-88.488414000000006</v>
      </c>
      <c r="AV99" s="4">
        <v>317.3</v>
      </c>
      <c r="AW99" s="4">
        <v>22.4</v>
      </c>
      <c r="AX99" s="4">
        <v>12</v>
      </c>
      <c r="AY99" s="4">
        <v>10</v>
      </c>
      <c r="AZ99" s="4" t="s">
        <v>425</v>
      </c>
      <c r="BA99" s="4">
        <v>1.33</v>
      </c>
      <c r="BB99" s="4">
        <v>1.83</v>
      </c>
      <c r="BC99" s="4">
        <v>2.4300000000000002</v>
      </c>
      <c r="BD99" s="4">
        <v>14.063000000000001</v>
      </c>
      <c r="BE99" s="4">
        <v>14.16</v>
      </c>
      <c r="BF99" s="4">
        <v>1.01</v>
      </c>
      <c r="BG99" s="4">
        <v>14.818</v>
      </c>
      <c r="BH99" s="4">
        <v>2745.2750000000001</v>
      </c>
      <c r="BI99" s="4">
        <v>176.26300000000001</v>
      </c>
      <c r="BJ99" s="4">
        <v>2.4350000000000001</v>
      </c>
      <c r="BK99" s="4">
        <v>0.254</v>
      </c>
      <c r="BL99" s="4">
        <v>2.6890000000000001</v>
      </c>
      <c r="BM99" s="4">
        <v>1.952</v>
      </c>
      <c r="BN99" s="4">
        <v>0.20300000000000001</v>
      </c>
      <c r="BO99" s="4">
        <v>2.1560000000000001</v>
      </c>
      <c r="BP99" s="4">
        <v>3.5240999999999998</v>
      </c>
      <c r="BT99" s="4">
        <v>29.648</v>
      </c>
      <c r="BU99" s="4">
        <v>0.23016300000000001</v>
      </c>
      <c r="BV99" s="4">
        <v>-5</v>
      </c>
      <c r="BW99" s="4">
        <v>0.71155100000000004</v>
      </c>
      <c r="BX99" s="4">
        <v>5.6246080000000003</v>
      </c>
      <c r="BY99" s="4">
        <v>14.373329999999999</v>
      </c>
      <c r="BZ99" s="4">
        <f t="shared" si="14"/>
        <v>1.4860214335999999</v>
      </c>
      <c r="CB99" s="4">
        <f t="shared" si="15"/>
        <v>11534.498508218401</v>
      </c>
      <c r="CC99" s="4">
        <f t="shared" si="16"/>
        <v>740.58347908828807</v>
      </c>
      <c r="CD99" s="4">
        <f t="shared" si="17"/>
        <v>9.0586111714560005</v>
      </c>
      <c r="CE99" s="4">
        <f t="shared" si="18"/>
        <v>14.806795746441599</v>
      </c>
    </row>
    <row r="100" spans="1:83">
      <c r="A100" s="2">
        <v>42438</v>
      </c>
      <c r="B100" s="28">
        <v>0.66799127314814821</v>
      </c>
      <c r="C100" s="4">
        <v>13.709</v>
      </c>
      <c r="D100" s="4">
        <v>0.96840000000000004</v>
      </c>
      <c r="E100" s="4" t="s">
        <v>155</v>
      </c>
      <c r="F100" s="4">
        <v>9683.5796389999996</v>
      </c>
      <c r="G100" s="4">
        <v>136.30000000000001</v>
      </c>
      <c r="H100" s="4">
        <v>11.8</v>
      </c>
      <c r="I100" s="4">
        <v>498.3</v>
      </c>
      <c r="K100" s="4">
        <v>0.2</v>
      </c>
      <c r="L100" s="4">
        <v>0.87239999999999995</v>
      </c>
      <c r="M100" s="4">
        <v>11.960100000000001</v>
      </c>
      <c r="N100" s="4">
        <v>0.8448</v>
      </c>
      <c r="O100" s="4">
        <v>118.946</v>
      </c>
      <c r="P100" s="4">
        <v>10.3065</v>
      </c>
      <c r="Q100" s="4">
        <v>129.30000000000001</v>
      </c>
      <c r="R100" s="4">
        <v>95.361400000000003</v>
      </c>
      <c r="S100" s="4">
        <v>8.2629000000000001</v>
      </c>
      <c r="T100" s="4">
        <v>103.6</v>
      </c>
      <c r="U100" s="4">
        <v>498.25040000000001</v>
      </c>
      <c r="X100" s="4">
        <v>0</v>
      </c>
      <c r="Y100" s="4">
        <v>0.17449999999999999</v>
      </c>
      <c r="Z100" s="4" t="s">
        <v>377</v>
      </c>
      <c r="AA100" s="4">
        <v>0</v>
      </c>
      <c r="AB100" s="4">
        <v>11.8</v>
      </c>
      <c r="AC100" s="4">
        <v>837</v>
      </c>
      <c r="AD100" s="4">
        <v>861</v>
      </c>
      <c r="AE100" s="4">
        <v>834</v>
      </c>
      <c r="AF100" s="4">
        <v>88</v>
      </c>
      <c r="AG100" s="4">
        <v>22.38</v>
      </c>
      <c r="AH100" s="4">
        <v>0.51</v>
      </c>
      <c r="AI100" s="4">
        <v>976</v>
      </c>
      <c r="AJ100" s="4">
        <v>-1</v>
      </c>
      <c r="AK100" s="4">
        <v>0</v>
      </c>
      <c r="AL100" s="4">
        <v>24</v>
      </c>
      <c r="AM100" s="4">
        <v>191</v>
      </c>
      <c r="AN100" s="4">
        <v>189.4</v>
      </c>
      <c r="AO100" s="4">
        <v>2.9</v>
      </c>
      <c r="AP100" s="4">
        <v>195</v>
      </c>
      <c r="AQ100" s="4" t="s">
        <v>155</v>
      </c>
      <c r="AR100" s="4">
        <v>2</v>
      </c>
      <c r="AS100" s="5">
        <v>0.87590277777777781</v>
      </c>
      <c r="AT100" s="4">
        <v>47.164281000000003</v>
      </c>
      <c r="AU100" s="4">
        <v>-88.488523000000001</v>
      </c>
      <c r="AV100" s="4">
        <v>317.5</v>
      </c>
      <c r="AW100" s="4">
        <v>20.7</v>
      </c>
      <c r="AX100" s="4">
        <v>12</v>
      </c>
      <c r="AY100" s="4">
        <v>10</v>
      </c>
      <c r="AZ100" s="4" t="s">
        <v>425</v>
      </c>
      <c r="BA100" s="4">
        <v>1.4</v>
      </c>
      <c r="BB100" s="4">
        <v>1.9</v>
      </c>
      <c r="BC100" s="4">
        <v>2.5</v>
      </c>
      <c r="BD100" s="4">
        <v>14.063000000000001</v>
      </c>
      <c r="BE100" s="4">
        <v>14.34</v>
      </c>
      <c r="BF100" s="4">
        <v>1.02</v>
      </c>
      <c r="BG100" s="4">
        <v>14.622</v>
      </c>
      <c r="BH100" s="4">
        <v>2821.8739999999998</v>
      </c>
      <c r="BI100" s="4">
        <v>126.867</v>
      </c>
      <c r="BJ100" s="4">
        <v>2.9390000000000001</v>
      </c>
      <c r="BK100" s="4">
        <v>0.255</v>
      </c>
      <c r="BL100" s="4">
        <v>3.194</v>
      </c>
      <c r="BM100" s="4">
        <v>2.3559999999999999</v>
      </c>
      <c r="BN100" s="4">
        <v>0.20399999999999999</v>
      </c>
      <c r="BO100" s="4">
        <v>2.56</v>
      </c>
      <c r="BP100" s="4">
        <v>3.8873000000000002</v>
      </c>
      <c r="BT100" s="4">
        <v>29.934000000000001</v>
      </c>
      <c r="BU100" s="4">
        <v>0.26410099999999997</v>
      </c>
      <c r="BV100" s="4">
        <v>-5</v>
      </c>
      <c r="BW100" s="4">
        <v>0.71199999999999997</v>
      </c>
      <c r="BX100" s="4">
        <v>6.4539679999999997</v>
      </c>
      <c r="BY100" s="4">
        <v>14.382400000000001</v>
      </c>
      <c r="BZ100" s="4">
        <f t="shared" si="14"/>
        <v>1.7051383455999998</v>
      </c>
      <c r="CB100" s="4">
        <f t="shared" si="15"/>
        <v>13604.576518535901</v>
      </c>
      <c r="CC100" s="4">
        <f t="shared" si="16"/>
        <v>611.64028201723193</v>
      </c>
      <c r="CD100" s="4">
        <f t="shared" si="17"/>
        <v>12.342052085760001</v>
      </c>
      <c r="CE100" s="4">
        <f t="shared" si="18"/>
        <v>18.7411168253808</v>
      </c>
    </row>
    <row r="101" spans="1:83">
      <c r="A101" s="2">
        <v>42438</v>
      </c>
      <c r="B101" s="28">
        <v>0.66800284722222225</v>
      </c>
      <c r="C101" s="4">
        <v>13.766</v>
      </c>
      <c r="D101" s="4">
        <v>0.93149999999999999</v>
      </c>
      <c r="E101" s="4" t="s">
        <v>155</v>
      </c>
      <c r="F101" s="4">
        <v>9314.6972179999993</v>
      </c>
      <c r="G101" s="4">
        <v>197</v>
      </c>
      <c r="H101" s="4">
        <v>11.9</v>
      </c>
      <c r="I101" s="4">
        <v>596.5</v>
      </c>
      <c r="K101" s="4">
        <v>0.2</v>
      </c>
      <c r="L101" s="4">
        <v>0.87219999999999998</v>
      </c>
      <c r="M101" s="4">
        <v>12.0068</v>
      </c>
      <c r="N101" s="4">
        <v>0.81240000000000001</v>
      </c>
      <c r="O101" s="4">
        <v>171.864</v>
      </c>
      <c r="P101" s="4">
        <v>10.367800000000001</v>
      </c>
      <c r="Q101" s="4">
        <v>182.2</v>
      </c>
      <c r="R101" s="4">
        <v>137.7868</v>
      </c>
      <c r="S101" s="4">
        <v>8.3120999999999992</v>
      </c>
      <c r="T101" s="4">
        <v>146.1</v>
      </c>
      <c r="U101" s="4">
        <v>596.54909999999995</v>
      </c>
      <c r="X101" s="4">
        <v>0</v>
      </c>
      <c r="Y101" s="4">
        <v>0.1744</v>
      </c>
      <c r="Z101" s="4" t="s">
        <v>377</v>
      </c>
      <c r="AA101" s="4">
        <v>0</v>
      </c>
      <c r="AB101" s="4">
        <v>11.8</v>
      </c>
      <c r="AC101" s="4">
        <v>838</v>
      </c>
      <c r="AD101" s="4">
        <v>865</v>
      </c>
      <c r="AE101" s="4">
        <v>836</v>
      </c>
      <c r="AF101" s="4">
        <v>88</v>
      </c>
      <c r="AG101" s="4">
        <v>22.38</v>
      </c>
      <c r="AH101" s="4">
        <v>0.51</v>
      </c>
      <c r="AI101" s="4">
        <v>976</v>
      </c>
      <c r="AJ101" s="4">
        <v>-1</v>
      </c>
      <c r="AK101" s="4">
        <v>0</v>
      </c>
      <c r="AL101" s="4">
        <v>24</v>
      </c>
      <c r="AM101" s="4">
        <v>191</v>
      </c>
      <c r="AN101" s="4">
        <v>189.6</v>
      </c>
      <c r="AO101" s="4">
        <v>2.9</v>
      </c>
      <c r="AP101" s="4">
        <v>195</v>
      </c>
      <c r="AQ101" s="4" t="s">
        <v>155</v>
      </c>
      <c r="AR101" s="4">
        <v>2</v>
      </c>
      <c r="AS101" s="5">
        <v>0.87591435185185185</v>
      </c>
      <c r="AT101" s="4">
        <v>47.164301000000002</v>
      </c>
      <c r="AU101" s="4">
        <v>-88.488635000000002</v>
      </c>
      <c r="AV101" s="4">
        <v>317.60000000000002</v>
      </c>
      <c r="AW101" s="4">
        <v>20.100000000000001</v>
      </c>
      <c r="AX101" s="4">
        <v>12</v>
      </c>
      <c r="AY101" s="4">
        <v>10</v>
      </c>
      <c r="AZ101" s="4" t="s">
        <v>425</v>
      </c>
      <c r="BA101" s="4">
        <v>1.4</v>
      </c>
      <c r="BB101" s="4">
        <v>2.0299299999999998</v>
      </c>
      <c r="BC101" s="4">
        <v>2.6299299999999999</v>
      </c>
      <c r="BD101" s="4">
        <v>14.063000000000001</v>
      </c>
      <c r="BE101" s="4">
        <v>14.32</v>
      </c>
      <c r="BF101" s="4">
        <v>1.02</v>
      </c>
      <c r="BG101" s="4">
        <v>14.651</v>
      </c>
      <c r="BH101" s="4">
        <v>2827.5680000000002</v>
      </c>
      <c r="BI101" s="4">
        <v>121.774</v>
      </c>
      <c r="BJ101" s="4">
        <v>4.2380000000000004</v>
      </c>
      <c r="BK101" s="4">
        <v>0.25600000000000001</v>
      </c>
      <c r="BL101" s="4">
        <v>4.4939999999999998</v>
      </c>
      <c r="BM101" s="4">
        <v>3.3980000000000001</v>
      </c>
      <c r="BN101" s="4">
        <v>0.20499999999999999</v>
      </c>
      <c r="BO101" s="4">
        <v>3.6030000000000002</v>
      </c>
      <c r="BP101" s="4">
        <v>4.6454000000000004</v>
      </c>
      <c r="BT101" s="4">
        <v>29.87</v>
      </c>
      <c r="BU101" s="4">
        <v>0.28534700000000002</v>
      </c>
      <c r="BV101" s="4">
        <v>-5</v>
      </c>
      <c r="BW101" s="4">
        <v>0.71199999999999997</v>
      </c>
      <c r="BX101" s="4">
        <v>6.9731670000000001</v>
      </c>
      <c r="BY101" s="4">
        <v>14.382400000000001</v>
      </c>
      <c r="BZ101" s="4">
        <f t="shared" si="14"/>
        <v>1.8423107214000001</v>
      </c>
      <c r="CB101" s="4">
        <f t="shared" si="15"/>
        <v>14728.676589288434</v>
      </c>
      <c r="CC101" s="4">
        <f t="shared" si="16"/>
        <v>634.315377378726</v>
      </c>
      <c r="CD101" s="4">
        <f t="shared" si="17"/>
        <v>18.767867563647002</v>
      </c>
      <c r="CE101" s="4">
        <f t="shared" si="18"/>
        <v>24.197683036404602</v>
      </c>
    </row>
    <row r="102" spans="1:83">
      <c r="A102" s="2">
        <v>42438</v>
      </c>
      <c r="B102" s="28">
        <v>0.66801442129629629</v>
      </c>
      <c r="C102" s="4">
        <v>13.753</v>
      </c>
      <c r="D102" s="4">
        <v>1.054</v>
      </c>
      <c r="E102" s="4" t="s">
        <v>155</v>
      </c>
      <c r="F102" s="4">
        <v>10539.700747999999</v>
      </c>
      <c r="G102" s="4">
        <v>232.8</v>
      </c>
      <c r="H102" s="4">
        <v>11.8</v>
      </c>
      <c r="I102" s="4">
        <v>602.5</v>
      </c>
      <c r="K102" s="4">
        <v>0.2</v>
      </c>
      <c r="L102" s="4">
        <v>0.87129999999999996</v>
      </c>
      <c r="M102" s="4">
        <v>11.982699999999999</v>
      </c>
      <c r="N102" s="4">
        <v>0.91830000000000001</v>
      </c>
      <c r="O102" s="4">
        <v>202.8546</v>
      </c>
      <c r="P102" s="4">
        <v>10.2812</v>
      </c>
      <c r="Q102" s="4">
        <v>213.1</v>
      </c>
      <c r="R102" s="4">
        <v>162.6326</v>
      </c>
      <c r="S102" s="4">
        <v>8.2425999999999995</v>
      </c>
      <c r="T102" s="4">
        <v>170.9</v>
      </c>
      <c r="U102" s="4">
        <v>602.54089999999997</v>
      </c>
      <c r="X102" s="4">
        <v>0</v>
      </c>
      <c r="Y102" s="4">
        <v>0.17430000000000001</v>
      </c>
      <c r="Z102" s="4" t="s">
        <v>377</v>
      </c>
      <c r="AA102" s="4">
        <v>0</v>
      </c>
      <c r="AB102" s="4">
        <v>11.9</v>
      </c>
      <c r="AC102" s="4">
        <v>840</v>
      </c>
      <c r="AD102" s="4">
        <v>869</v>
      </c>
      <c r="AE102" s="4">
        <v>836</v>
      </c>
      <c r="AF102" s="4">
        <v>88</v>
      </c>
      <c r="AG102" s="4">
        <v>22.38</v>
      </c>
      <c r="AH102" s="4">
        <v>0.51</v>
      </c>
      <c r="AI102" s="4">
        <v>976</v>
      </c>
      <c r="AJ102" s="4">
        <v>-1</v>
      </c>
      <c r="AK102" s="4">
        <v>0</v>
      </c>
      <c r="AL102" s="4">
        <v>24</v>
      </c>
      <c r="AM102" s="4">
        <v>191</v>
      </c>
      <c r="AN102" s="4">
        <v>190.6</v>
      </c>
      <c r="AO102" s="4">
        <v>3.1</v>
      </c>
      <c r="AP102" s="4">
        <v>195</v>
      </c>
      <c r="AQ102" s="4" t="s">
        <v>155</v>
      </c>
      <c r="AR102" s="4">
        <v>2</v>
      </c>
      <c r="AS102" s="5">
        <v>0.87592592592592589</v>
      </c>
      <c r="AT102" s="4">
        <v>47.164307999999998</v>
      </c>
      <c r="AU102" s="4">
        <v>-88.488675000000001</v>
      </c>
      <c r="AV102" s="4">
        <v>317.60000000000002</v>
      </c>
      <c r="AW102" s="4">
        <v>19.8</v>
      </c>
      <c r="AX102" s="4">
        <v>12</v>
      </c>
      <c r="AY102" s="4">
        <v>10</v>
      </c>
      <c r="AZ102" s="4" t="s">
        <v>425</v>
      </c>
      <c r="BA102" s="4">
        <v>1.4</v>
      </c>
      <c r="BB102" s="4">
        <v>2.1</v>
      </c>
      <c r="BC102" s="4">
        <v>2.7</v>
      </c>
      <c r="BD102" s="4">
        <v>14.063000000000001</v>
      </c>
      <c r="BE102" s="4">
        <v>14.2</v>
      </c>
      <c r="BF102" s="4">
        <v>1.01</v>
      </c>
      <c r="BG102" s="4">
        <v>14.773</v>
      </c>
      <c r="BH102" s="4">
        <v>2803.8989999999999</v>
      </c>
      <c r="BI102" s="4">
        <v>136.76499999999999</v>
      </c>
      <c r="BJ102" s="4">
        <v>4.9710000000000001</v>
      </c>
      <c r="BK102" s="4">
        <v>0.252</v>
      </c>
      <c r="BL102" s="4">
        <v>5.2229999999999999</v>
      </c>
      <c r="BM102" s="4">
        <v>3.9849999999999999</v>
      </c>
      <c r="BN102" s="4">
        <v>0.20200000000000001</v>
      </c>
      <c r="BO102" s="4">
        <v>4.1870000000000003</v>
      </c>
      <c r="BP102" s="4">
        <v>4.6622000000000003</v>
      </c>
      <c r="BT102" s="4">
        <v>29.648</v>
      </c>
      <c r="BU102" s="4">
        <v>0.27628599999999998</v>
      </c>
      <c r="BV102" s="4">
        <v>-5</v>
      </c>
      <c r="BW102" s="4">
        <v>0.71365299999999998</v>
      </c>
      <c r="BX102" s="4">
        <v>6.7517389999999997</v>
      </c>
      <c r="BY102" s="4">
        <v>14.415791</v>
      </c>
      <c r="BZ102" s="4">
        <f t="shared" si="14"/>
        <v>1.7838094437999998</v>
      </c>
      <c r="CB102" s="4">
        <f t="shared" si="15"/>
        <v>14141.602090079665</v>
      </c>
      <c r="CC102" s="4">
        <f t="shared" si="16"/>
        <v>689.78098349824484</v>
      </c>
      <c r="CD102" s="4">
        <f t="shared" si="17"/>
        <v>21.117339801171003</v>
      </c>
      <c r="CE102" s="4">
        <f t="shared" si="18"/>
        <v>23.5140343016526</v>
      </c>
    </row>
    <row r="103" spans="1:83">
      <c r="A103" s="2">
        <v>42438</v>
      </c>
      <c r="B103" s="28">
        <v>0.66802599537037033</v>
      </c>
      <c r="C103" s="4">
        <v>13.731999999999999</v>
      </c>
      <c r="D103" s="4">
        <v>1.1353</v>
      </c>
      <c r="E103" s="4" t="s">
        <v>155</v>
      </c>
      <c r="F103" s="4">
        <v>11353.358333</v>
      </c>
      <c r="G103" s="4">
        <v>243.8</v>
      </c>
      <c r="H103" s="4">
        <v>11.7</v>
      </c>
      <c r="I103" s="4">
        <v>638.5</v>
      </c>
      <c r="K103" s="4">
        <v>0.2</v>
      </c>
      <c r="L103" s="4">
        <v>0.87070000000000003</v>
      </c>
      <c r="M103" s="4">
        <v>11.9564</v>
      </c>
      <c r="N103" s="4">
        <v>0.98860000000000003</v>
      </c>
      <c r="O103" s="4">
        <v>212.24690000000001</v>
      </c>
      <c r="P103" s="4">
        <v>10.1875</v>
      </c>
      <c r="Q103" s="4">
        <v>222.4</v>
      </c>
      <c r="R103" s="4">
        <v>170.16249999999999</v>
      </c>
      <c r="S103" s="4">
        <v>8.1675000000000004</v>
      </c>
      <c r="T103" s="4">
        <v>178.3</v>
      </c>
      <c r="U103" s="4">
        <v>638.54250000000002</v>
      </c>
      <c r="X103" s="4">
        <v>0</v>
      </c>
      <c r="Y103" s="4">
        <v>0.1741</v>
      </c>
      <c r="Z103" s="4" t="s">
        <v>377</v>
      </c>
      <c r="AA103" s="4">
        <v>0</v>
      </c>
      <c r="AB103" s="4">
        <v>11.8</v>
      </c>
      <c r="AC103" s="4">
        <v>840</v>
      </c>
      <c r="AD103" s="4">
        <v>868</v>
      </c>
      <c r="AE103" s="4">
        <v>837</v>
      </c>
      <c r="AF103" s="4">
        <v>88</v>
      </c>
      <c r="AG103" s="4">
        <v>22.38</v>
      </c>
      <c r="AH103" s="4">
        <v>0.51</v>
      </c>
      <c r="AI103" s="4">
        <v>976</v>
      </c>
      <c r="AJ103" s="4">
        <v>-1</v>
      </c>
      <c r="AK103" s="4">
        <v>0</v>
      </c>
      <c r="AL103" s="4">
        <v>24</v>
      </c>
      <c r="AM103" s="4">
        <v>191</v>
      </c>
      <c r="AN103" s="4">
        <v>190.4</v>
      </c>
      <c r="AO103" s="4">
        <v>3.1</v>
      </c>
      <c r="AP103" s="4">
        <v>195</v>
      </c>
      <c r="AQ103" s="4" t="s">
        <v>155</v>
      </c>
      <c r="AR103" s="4">
        <v>2</v>
      </c>
      <c r="AS103" s="5">
        <v>0.87592592592592589</v>
      </c>
      <c r="AT103" s="4">
        <v>47.164327</v>
      </c>
      <c r="AU103" s="4">
        <v>-88.488829999999993</v>
      </c>
      <c r="AV103" s="4">
        <v>317.8</v>
      </c>
      <c r="AW103" s="4">
        <v>21.9</v>
      </c>
      <c r="AX103" s="4">
        <v>12</v>
      </c>
      <c r="AY103" s="4">
        <v>10</v>
      </c>
      <c r="AZ103" s="4" t="s">
        <v>425</v>
      </c>
      <c r="BA103" s="4">
        <v>1.4</v>
      </c>
      <c r="BB103" s="4">
        <v>1.905</v>
      </c>
      <c r="BC103" s="4">
        <v>2.44</v>
      </c>
      <c r="BD103" s="4">
        <v>14.063000000000001</v>
      </c>
      <c r="BE103" s="4">
        <v>14.14</v>
      </c>
      <c r="BF103" s="4">
        <v>1.01</v>
      </c>
      <c r="BG103" s="4">
        <v>14.846</v>
      </c>
      <c r="BH103" s="4">
        <v>2787.4830000000002</v>
      </c>
      <c r="BI103" s="4">
        <v>146.68799999999999</v>
      </c>
      <c r="BJ103" s="4">
        <v>5.1820000000000004</v>
      </c>
      <c r="BK103" s="4">
        <v>0.249</v>
      </c>
      <c r="BL103" s="4">
        <v>5.431</v>
      </c>
      <c r="BM103" s="4">
        <v>4.1539999999999999</v>
      </c>
      <c r="BN103" s="4">
        <v>0.19900000000000001</v>
      </c>
      <c r="BO103" s="4">
        <v>4.3540000000000001</v>
      </c>
      <c r="BP103" s="4">
        <v>4.9226000000000001</v>
      </c>
      <c r="BT103" s="4">
        <v>29.52</v>
      </c>
      <c r="BU103" s="4">
        <v>0.24796000000000001</v>
      </c>
      <c r="BV103" s="4">
        <v>-5</v>
      </c>
      <c r="BW103" s="4">
        <v>0.71334699999999995</v>
      </c>
      <c r="BX103" s="4">
        <v>6.0595220000000003</v>
      </c>
      <c r="BY103" s="4">
        <v>14.409609</v>
      </c>
      <c r="BZ103" s="4">
        <f t="shared" si="14"/>
        <v>1.6009257124</v>
      </c>
      <c r="CB103" s="4">
        <f t="shared" si="15"/>
        <v>12617.438478655124</v>
      </c>
      <c r="CC103" s="4">
        <f t="shared" si="16"/>
        <v>663.97779486259196</v>
      </c>
      <c r="CD103" s="4">
        <f t="shared" si="17"/>
        <v>19.708219614636</v>
      </c>
      <c r="CE103" s="4">
        <f t="shared" si="18"/>
        <v>22.281966438908402</v>
      </c>
    </row>
    <row r="104" spans="1:83">
      <c r="A104" s="2">
        <v>42438</v>
      </c>
      <c r="B104" s="28">
        <v>0.66803756944444448</v>
      </c>
      <c r="C104" s="4">
        <v>13.747999999999999</v>
      </c>
      <c r="D104" s="4">
        <v>1.0017</v>
      </c>
      <c r="E104" s="4" t="s">
        <v>155</v>
      </c>
      <c r="F104" s="4">
        <v>10016.660988</v>
      </c>
      <c r="G104" s="4">
        <v>256</v>
      </c>
      <c r="H104" s="4">
        <v>11.7</v>
      </c>
      <c r="I104" s="4">
        <v>644.20000000000005</v>
      </c>
      <c r="K104" s="4">
        <v>0.2</v>
      </c>
      <c r="L104" s="4">
        <v>0.87180000000000002</v>
      </c>
      <c r="M104" s="4">
        <v>11.984999999999999</v>
      </c>
      <c r="N104" s="4">
        <v>0.87319999999999998</v>
      </c>
      <c r="O104" s="4">
        <v>223.14089999999999</v>
      </c>
      <c r="P104" s="4">
        <v>10.1998</v>
      </c>
      <c r="Q104" s="4">
        <v>233.3</v>
      </c>
      <c r="R104" s="4">
        <v>178.8965</v>
      </c>
      <c r="S104" s="4">
        <v>8.1774000000000004</v>
      </c>
      <c r="T104" s="4">
        <v>187.1</v>
      </c>
      <c r="U104" s="4">
        <v>644.22469999999998</v>
      </c>
      <c r="X104" s="4">
        <v>0</v>
      </c>
      <c r="Y104" s="4">
        <v>0.1744</v>
      </c>
      <c r="Z104" s="4" t="s">
        <v>377</v>
      </c>
      <c r="AA104" s="4">
        <v>0</v>
      </c>
      <c r="AB104" s="4">
        <v>11.7</v>
      </c>
      <c r="AC104" s="4">
        <v>841</v>
      </c>
      <c r="AD104" s="4">
        <v>868</v>
      </c>
      <c r="AE104" s="4">
        <v>838</v>
      </c>
      <c r="AF104" s="4">
        <v>88</v>
      </c>
      <c r="AG104" s="4">
        <v>22.38</v>
      </c>
      <c r="AH104" s="4">
        <v>0.51</v>
      </c>
      <c r="AI104" s="4">
        <v>976</v>
      </c>
      <c r="AJ104" s="4">
        <v>-1</v>
      </c>
      <c r="AK104" s="4">
        <v>0</v>
      </c>
      <c r="AL104" s="4">
        <v>24</v>
      </c>
      <c r="AM104" s="4">
        <v>191</v>
      </c>
      <c r="AN104" s="4">
        <v>190</v>
      </c>
      <c r="AO104" s="4">
        <v>3.2</v>
      </c>
      <c r="AP104" s="4">
        <v>195</v>
      </c>
      <c r="AQ104" s="4" t="s">
        <v>155</v>
      </c>
      <c r="AR104" s="4">
        <v>2</v>
      </c>
      <c r="AS104" s="5">
        <v>0.87594907407407396</v>
      </c>
      <c r="AT104" s="4">
        <v>47.164351000000003</v>
      </c>
      <c r="AU104" s="4">
        <v>-88.489000000000004</v>
      </c>
      <c r="AV104" s="4">
        <v>317.60000000000002</v>
      </c>
      <c r="AW104" s="4">
        <v>23.1</v>
      </c>
      <c r="AX104" s="4">
        <v>12</v>
      </c>
      <c r="AY104" s="4">
        <v>10</v>
      </c>
      <c r="AZ104" s="4" t="s">
        <v>425</v>
      </c>
      <c r="BA104" s="4">
        <v>1.4</v>
      </c>
      <c r="BB104" s="4">
        <v>1.8</v>
      </c>
      <c r="BC104" s="4">
        <v>2.2999999999999998</v>
      </c>
      <c r="BD104" s="4">
        <v>14.063000000000001</v>
      </c>
      <c r="BE104" s="4">
        <v>14.26</v>
      </c>
      <c r="BF104" s="4">
        <v>1.01</v>
      </c>
      <c r="BG104" s="4">
        <v>14.708</v>
      </c>
      <c r="BH104" s="4">
        <v>2812.8449999999998</v>
      </c>
      <c r="BI104" s="4">
        <v>130.44</v>
      </c>
      <c r="BJ104" s="4">
        <v>5.484</v>
      </c>
      <c r="BK104" s="4">
        <v>0.251</v>
      </c>
      <c r="BL104" s="4">
        <v>5.7350000000000003</v>
      </c>
      <c r="BM104" s="4">
        <v>4.3970000000000002</v>
      </c>
      <c r="BN104" s="4">
        <v>0.20100000000000001</v>
      </c>
      <c r="BO104" s="4">
        <v>4.5979999999999999</v>
      </c>
      <c r="BP104" s="4">
        <v>4.9996999999999998</v>
      </c>
      <c r="BT104" s="4">
        <v>29.754000000000001</v>
      </c>
      <c r="BU104" s="4">
        <v>0.247081</v>
      </c>
      <c r="BV104" s="4">
        <v>-5</v>
      </c>
      <c r="BW104" s="4">
        <v>0.71199999999999997</v>
      </c>
      <c r="BX104" s="4">
        <v>6.0380419999999999</v>
      </c>
      <c r="BY104" s="4">
        <v>14.382400000000001</v>
      </c>
      <c r="BZ104" s="4">
        <f t="shared" si="14"/>
        <v>1.5952506963999999</v>
      </c>
      <c r="CB104" s="4">
        <f t="shared" si="15"/>
        <v>12687.104958369027</v>
      </c>
      <c r="CC104" s="4">
        <f t="shared" si="16"/>
        <v>588.33884226455996</v>
      </c>
      <c r="CD104" s="4">
        <f t="shared" si="17"/>
        <v>20.738899085651997</v>
      </c>
      <c r="CE104" s="4">
        <f t="shared" si="18"/>
        <v>22.550733744787799</v>
      </c>
    </row>
    <row r="105" spans="1:83">
      <c r="A105" s="2">
        <v>42438</v>
      </c>
      <c r="B105" s="28">
        <v>0.66804914351851863</v>
      </c>
      <c r="C105" s="4">
        <v>13.994999999999999</v>
      </c>
      <c r="D105" s="4">
        <v>0.59860000000000002</v>
      </c>
      <c r="E105" s="4" t="s">
        <v>155</v>
      </c>
      <c r="F105" s="4">
        <v>5985.754328</v>
      </c>
      <c r="G105" s="4">
        <v>290.2</v>
      </c>
      <c r="H105" s="4">
        <v>11.7</v>
      </c>
      <c r="I105" s="4">
        <v>638.9</v>
      </c>
      <c r="K105" s="4">
        <v>0.1</v>
      </c>
      <c r="L105" s="4">
        <v>0.87339999999999995</v>
      </c>
      <c r="M105" s="4">
        <v>12.2233</v>
      </c>
      <c r="N105" s="4">
        <v>0.52280000000000004</v>
      </c>
      <c r="O105" s="4">
        <v>253.44810000000001</v>
      </c>
      <c r="P105" s="4">
        <v>10.218999999999999</v>
      </c>
      <c r="Q105" s="4">
        <v>263.7</v>
      </c>
      <c r="R105" s="4">
        <v>203.1944</v>
      </c>
      <c r="S105" s="4">
        <v>8.1928000000000001</v>
      </c>
      <c r="T105" s="4">
        <v>211.4</v>
      </c>
      <c r="U105" s="4">
        <v>638.85739999999998</v>
      </c>
      <c r="X105" s="4">
        <v>0</v>
      </c>
      <c r="Y105" s="4">
        <v>8.7300000000000003E-2</v>
      </c>
      <c r="Z105" s="4" t="s">
        <v>377</v>
      </c>
      <c r="AA105" s="4">
        <v>0</v>
      </c>
      <c r="AB105" s="4">
        <v>11.8</v>
      </c>
      <c r="AC105" s="4">
        <v>843</v>
      </c>
      <c r="AD105" s="4">
        <v>869</v>
      </c>
      <c r="AE105" s="4">
        <v>839</v>
      </c>
      <c r="AF105" s="4">
        <v>88</v>
      </c>
      <c r="AG105" s="4">
        <v>22.38</v>
      </c>
      <c r="AH105" s="4">
        <v>0.51</v>
      </c>
      <c r="AI105" s="4">
        <v>976</v>
      </c>
      <c r="AJ105" s="4">
        <v>-1</v>
      </c>
      <c r="AK105" s="4">
        <v>0</v>
      </c>
      <c r="AL105" s="4">
        <v>24</v>
      </c>
      <c r="AM105" s="4">
        <v>191</v>
      </c>
      <c r="AN105" s="4">
        <v>189.4</v>
      </c>
      <c r="AO105" s="4">
        <v>3.1</v>
      </c>
      <c r="AP105" s="4">
        <v>195</v>
      </c>
      <c r="AQ105" s="4" t="s">
        <v>155</v>
      </c>
      <c r="AR105" s="4">
        <v>2</v>
      </c>
      <c r="AS105" s="5">
        <v>0.87596064814814811</v>
      </c>
      <c r="AT105" s="4">
        <v>47.164371000000003</v>
      </c>
      <c r="AU105" s="4">
        <v>-88.489132999999995</v>
      </c>
      <c r="AV105" s="4">
        <v>317.39999999999998</v>
      </c>
      <c r="AW105" s="4">
        <v>23.1</v>
      </c>
      <c r="AX105" s="4">
        <v>12</v>
      </c>
      <c r="AY105" s="4">
        <v>10</v>
      </c>
      <c r="AZ105" s="4" t="s">
        <v>425</v>
      </c>
      <c r="BA105" s="4">
        <v>1.4</v>
      </c>
      <c r="BB105" s="4">
        <v>1.8</v>
      </c>
      <c r="BC105" s="4">
        <v>2.2999999999999998</v>
      </c>
      <c r="BD105" s="4">
        <v>14.063000000000001</v>
      </c>
      <c r="BE105" s="4">
        <v>14.45</v>
      </c>
      <c r="BF105" s="4">
        <v>1.03</v>
      </c>
      <c r="BG105" s="4">
        <v>14.492000000000001</v>
      </c>
      <c r="BH105" s="4">
        <v>2894.096</v>
      </c>
      <c r="BI105" s="4">
        <v>78.784999999999997</v>
      </c>
      <c r="BJ105" s="4">
        <v>6.2839999999999998</v>
      </c>
      <c r="BK105" s="4">
        <v>0.253</v>
      </c>
      <c r="BL105" s="4">
        <v>6.5380000000000003</v>
      </c>
      <c r="BM105" s="4">
        <v>5.0380000000000003</v>
      </c>
      <c r="BN105" s="4">
        <v>0.20300000000000001</v>
      </c>
      <c r="BO105" s="4">
        <v>5.2409999999999997</v>
      </c>
      <c r="BP105" s="4">
        <v>5.0018000000000002</v>
      </c>
      <c r="BT105" s="4">
        <v>15.037000000000001</v>
      </c>
      <c r="BU105" s="4">
        <v>0.26100000000000001</v>
      </c>
      <c r="BV105" s="4">
        <v>-5</v>
      </c>
      <c r="BW105" s="4">
        <v>0.71255100000000005</v>
      </c>
      <c r="BX105" s="4">
        <v>6.3781879999999997</v>
      </c>
      <c r="BY105" s="4">
        <v>14.39353</v>
      </c>
      <c r="BZ105" s="4">
        <f t="shared" si="14"/>
        <v>1.6851172695999999</v>
      </c>
      <c r="CB105" s="4">
        <f t="shared" si="15"/>
        <v>13788.939018401856</v>
      </c>
      <c r="CC105" s="4">
        <f t="shared" si="16"/>
        <v>375.37163956025995</v>
      </c>
      <c r="CD105" s="4">
        <f t="shared" si="17"/>
        <v>24.970778231075997</v>
      </c>
      <c r="CE105" s="4">
        <f t="shared" si="18"/>
        <v>23.831108291584801</v>
      </c>
    </row>
    <row r="106" spans="1:83">
      <c r="A106" s="2">
        <v>42438</v>
      </c>
      <c r="B106" s="28">
        <v>0.66806071759259256</v>
      </c>
      <c r="C106" s="4">
        <v>14.135999999999999</v>
      </c>
      <c r="D106" s="4">
        <v>0.3463</v>
      </c>
      <c r="E106" s="4" t="s">
        <v>155</v>
      </c>
      <c r="F106" s="4">
        <v>3463.0832650000002</v>
      </c>
      <c r="G106" s="4">
        <v>318.7</v>
      </c>
      <c r="H106" s="4">
        <v>11.6</v>
      </c>
      <c r="I106" s="4">
        <v>732.2</v>
      </c>
      <c r="K106" s="4">
        <v>0.1</v>
      </c>
      <c r="L106" s="4">
        <v>0.87450000000000006</v>
      </c>
      <c r="M106" s="4">
        <v>12.3614</v>
      </c>
      <c r="N106" s="4">
        <v>0.30280000000000001</v>
      </c>
      <c r="O106" s="4">
        <v>278.7038</v>
      </c>
      <c r="P106" s="4">
        <v>10.143700000000001</v>
      </c>
      <c r="Q106" s="4">
        <v>288.8</v>
      </c>
      <c r="R106" s="4">
        <v>223.44239999999999</v>
      </c>
      <c r="S106" s="4">
        <v>8.1324000000000005</v>
      </c>
      <c r="T106" s="4">
        <v>231.6</v>
      </c>
      <c r="U106" s="4">
        <v>732.17259999999999</v>
      </c>
      <c r="X106" s="4">
        <v>0</v>
      </c>
      <c r="Y106" s="4">
        <v>8.7400000000000005E-2</v>
      </c>
      <c r="Z106" s="4" t="s">
        <v>377</v>
      </c>
      <c r="AA106" s="4">
        <v>0</v>
      </c>
      <c r="AB106" s="4">
        <v>11.8</v>
      </c>
      <c r="AC106" s="4">
        <v>844</v>
      </c>
      <c r="AD106" s="4">
        <v>872</v>
      </c>
      <c r="AE106" s="4">
        <v>840</v>
      </c>
      <c r="AF106" s="4">
        <v>88</v>
      </c>
      <c r="AG106" s="4">
        <v>22.38</v>
      </c>
      <c r="AH106" s="4">
        <v>0.51</v>
      </c>
      <c r="AI106" s="4">
        <v>976</v>
      </c>
      <c r="AJ106" s="4">
        <v>-1</v>
      </c>
      <c r="AK106" s="4">
        <v>0</v>
      </c>
      <c r="AL106" s="4">
        <v>24</v>
      </c>
      <c r="AM106" s="4">
        <v>191</v>
      </c>
      <c r="AN106" s="4">
        <v>189.6</v>
      </c>
      <c r="AO106" s="4">
        <v>3.2</v>
      </c>
      <c r="AP106" s="4">
        <v>195</v>
      </c>
      <c r="AQ106" s="4" t="s">
        <v>155</v>
      </c>
      <c r="AR106" s="4">
        <v>2</v>
      </c>
      <c r="AS106" s="5">
        <v>0.87597222222222226</v>
      </c>
      <c r="AT106" s="4">
        <v>47.164335000000001</v>
      </c>
      <c r="AU106" s="4">
        <v>-88.489266000000001</v>
      </c>
      <c r="AV106" s="4">
        <v>317.3</v>
      </c>
      <c r="AW106" s="4">
        <v>23</v>
      </c>
      <c r="AX106" s="4">
        <v>12</v>
      </c>
      <c r="AY106" s="4">
        <v>10</v>
      </c>
      <c r="AZ106" s="4" t="s">
        <v>425</v>
      </c>
      <c r="BA106" s="4">
        <v>1.4</v>
      </c>
      <c r="BB106" s="4">
        <v>1.865</v>
      </c>
      <c r="BC106" s="4">
        <v>2.3650000000000002</v>
      </c>
      <c r="BD106" s="4">
        <v>14.063000000000001</v>
      </c>
      <c r="BE106" s="4">
        <v>14.58</v>
      </c>
      <c r="BF106" s="4">
        <v>1.04</v>
      </c>
      <c r="BG106" s="4">
        <v>14.356</v>
      </c>
      <c r="BH106" s="4">
        <v>2943.5259999999998</v>
      </c>
      <c r="BI106" s="4">
        <v>45.896000000000001</v>
      </c>
      <c r="BJ106" s="4">
        <v>6.95</v>
      </c>
      <c r="BK106" s="4">
        <v>0.253</v>
      </c>
      <c r="BL106" s="4">
        <v>7.2030000000000003</v>
      </c>
      <c r="BM106" s="4">
        <v>5.5720000000000001</v>
      </c>
      <c r="BN106" s="4">
        <v>0.20300000000000001</v>
      </c>
      <c r="BO106" s="4">
        <v>5.7750000000000004</v>
      </c>
      <c r="BP106" s="4">
        <v>5.7651000000000003</v>
      </c>
      <c r="BT106" s="4">
        <v>15.14</v>
      </c>
      <c r="BU106" s="4">
        <v>0.27808100000000002</v>
      </c>
      <c r="BV106" s="4">
        <v>-5</v>
      </c>
      <c r="BW106" s="4">
        <v>0.71189800000000003</v>
      </c>
      <c r="BX106" s="4">
        <v>6.7956050000000001</v>
      </c>
      <c r="BY106" s="4">
        <v>14.38034</v>
      </c>
      <c r="BZ106" s="4">
        <f t="shared" si="14"/>
        <v>1.7953988409999999</v>
      </c>
      <c r="CB106" s="4">
        <f t="shared" si="15"/>
        <v>14942.270882412809</v>
      </c>
      <c r="CC106" s="4">
        <f t="shared" si="16"/>
        <v>232.98264204876003</v>
      </c>
      <c r="CD106" s="4">
        <f t="shared" si="17"/>
        <v>29.315730299624999</v>
      </c>
      <c r="CE106" s="4">
        <f t="shared" si="18"/>
        <v>29.265474761968502</v>
      </c>
    </row>
    <row r="107" spans="1:83">
      <c r="A107" s="2">
        <v>42438</v>
      </c>
      <c r="B107" s="28">
        <v>0.66807229166666671</v>
      </c>
      <c r="C107" s="4">
        <v>14.18</v>
      </c>
      <c r="D107" s="4">
        <v>0.2485</v>
      </c>
      <c r="E107" s="4" t="s">
        <v>155</v>
      </c>
      <c r="F107" s="4">
        <v>2485.0206440000002</v>
      </c>
      <c r="G107" s="4">
        <v>333.9</v>
      </c>
      <c r="H107" s="4">
        <v>11.5</v>
      </c>
      <c r="I107" s="4">
        <v>789.2</v>
      </c>
      <c r="K107" s="4">
        <v>0.1</v>
      </c>
      <c r="L107" s="4">
        <v>0.87490000000000001</v>
      </c>
      <c r="M107" s="4">
        <v>12.4064</v>
      </c>
      <c r="N107" s="4">
        <v>0.21740000000000001</v>
      </c>
      <c r="O107" s="4">
        <v>292.14530000000002</v>
      </c>
      <c r="P107" s="4">
        <v>10.0616</v>
      </c>
      <c r="Q107" s="4">
        <v>302.2</v>
      </c>
      <c r="R107" s="4">
        <v>234.21870000000001</v>
      </c>
      <c r="S107" s="4">
        <v>8.0665999999999993</v>
      </c>
      <c r="T107" s="4">
        <v>242.3</v>
      </c>
      <c r="U107" s="4">
        <v>789.21069999999997</v>
      </c>
      <c r="X107" s="4">
        <v>0</v>
      </c>
      <c r="Y107" s="4">
        <v>8.7499999999999994E-2</v>
      </c>
      <c r="Z107" s="4" t="s">
        <v>377</v>
      </c>
      <c r="AA107" s="4">
        <v>0</v>
      </c>
      <c r="AB107" s="4">
        <v>11.8</v>
      </c>
      <c r="AC107" s="4">
        <v>846</v>
      </c>
      <c r="AD107" s="4">
        <v>875</v>
      </c>
      <c r="AE107" s="4">
        <v>842</v>
      </c>
      <c r="AF107" s="4">
        <v>88</v>
      </c>
      <c r="AG107" s="4">
        <v>22.38</v>
      </c>
      <c r="AH107" s="4">
        <v>0.51</v>
      </c>
      <c r="AI107" s="4">
        <v>976</v>
      </c>
      <c r="AJ107" s="4">
        <v>-1</v>
      </c>
      <c r="AK107" s="4">
        <v>0</v>
      </c>
      <c r="AL107" s="4">
        <v>24</v>
      </c>
      <c r="AM107" s="4">
        <v>191</v>
      </c>
      <c r="AN107" s="4">
        <v>190</v>
      </c>
      <c r="AO107" s="4">
        <v>3.1</v>
      </c>
      <c r="AP107" s="4">
        <v>195</v>
      </c>
      <c r="AQ107" s="4" t="s">
        <v>155</v>
      </c>
      <c r="AR107" s="4">
        <v>2</v>
      </c>
      <c r="AS107" s="5">
        <v>0.8759837962962963</v>
      </c>
      <c r="AT107" s="4">
        <v>47.164287999999999</v>
      </c>
      <c r="AU107" s="4">
        <v>-88.489400000000003</v>
      </c>
      <c r="AV107" s="4">
        <v>317.3</v>
      </c>
      <c r="AW107" s="4">
        <v>24</v>
      </c>
      <c r="AX107" s="4">
        <v>12</v>
      </c>
      <c r="AY107" s="4">
        <v>10</v>
      </c>
      <c r="AZ107" s="4" t="s">
        <v>425</v>
      </c>
      <c r="BA107" s="4">
        <v>1.27</v>
      </c>
      <c r="BB107" s="4">
        <v>1.9</v>
      </c>
      <c r="BC107" s="4">
        <v>2.335</v>
      </c>
      <c r="BD107" s="4">
        <v>14.063000000000001</v>
      </c>
      <c r="BE107" s="4">
        <v>14.63</v>
      </c>
      <c r="BF107" s="4">
        <v>1.04</v>
      </c>
      <c r="BG107" s="4">
        <v>14.295999999999999</v>
      </c>
      <c r="BH107" s="4">
        <v>2962.3420000000001</v>
      </c>
      <c r="BI107" s="4">
        <v>33.042000000000002</v>
      </c>
      <c r="BJ107" s="4">
        <v>7.3049999999999997</v>
      </c>
      <c r="BK107" s="4">
        <v>0.252</v>
      </c>
      <c r="BL107" s="4">
        <v>7.5570000000000004</v>
      </c>
      <c r="BM107" s="4">
        <v>5.8570000000000002</v>
      </c>
      <c r="BN107" s="4">
        <v>0.20200000000000001</v>
      </c>
      <c r="BO107" s="4">
        <v>6.0579999999999998</v>
      </c>
      <c r="BP107" s="4">
        <v>6.2313000000000001</v>
      </c>
      <c r="BT107" s="4">
        <v>15.19</v>
      </c>
      <c r="BU107" s="4">
        <v>0.282082</v>
      </c>
      <c r="BV107" s="4">
        <v>-5</v>
      </c>
      <c r="BW107" s="4">
        <v>0.71210200000000001</v>
      </c>
      <c r="BX107" s="4">
        <v>6.8933790000000004</v>
      </c>
      <c r="BY107" s="4">
        <v>14.384460000000001</v>
      </c>
      <c r="BZ107" s="4">
        <f t="shared" si="14"/>
        <v>1.8212307318000001</v>
      </c>
      <c r="CB107" s="4">
        <f t="shared" si="15"/>
        <v>15254.147961812647</v>
      </c>
      <c r="CC107" s="4">
        <f t="shared" si="16"/>
        <v>170.144958601746</v>
      </c>
      <c r="CD107" s="4">
        <f t="shared" si="17"/>
        <v>31.194787216554001</v>
      </c>
      <c r="CE107" s="4">
        <f t="shared" si="18"/>
        <v>32.087170284336899</v>
      </c>
    </row>
    <row r="108" spans="1:83">
      <c r="A108" s="2">
        <v>42438</v>
      </c>
      <c r="B108" s="28">
        <v>0.66808386574074075</v>
      </c>
      <c r="C108" s="4">
        <v>14.182</v>
      </c>
      <c r="D108" s="4">
        <v>0.18790000000000001</v>
      </c>
      <c r="E108" s="4" t="s">
        <v>155</v>
      </c>
      <c r="F108" s="4">
        <v>1879.168111</v>
      </c>
      <c r="G108" s="4">
        <v>335.6</v>
      </c>
      <c r="H108" s="4">
        <v>11.4</v>
      </c>
      <c r="I108" s="4">
        <v>792.5</v>
      </c>
      <c r="K108" s="4">
        <v>0.1</v>
      </c>
      <c r="L108" s="4">
        <v>0.87539999999999996</v>
      </c>
      <c r="M108" s="4">
        <v>12.4152</v>
      </c>
      <c r="N108" s="4">
        <v>0.16450000000000001</v>
      </c>
      <c r="O108" s="4">
        <v>293.78160000000003</v>
      </c>
      <c r="P108" s="4">
        <v>9.9794999999999998</v>
      </c>
      <c r="Q108" s="4">
        <v>303.8</v>
      </c>
      <c r="R108" s="4">
        <v>235.53059999999999</v>
      </c>
      <c r="S108" s="4">
        <v>8.0007000000000001</v>
      </c>
      <c r="T108" s="4">
        <v>243.5</v>
      </c>
      <c r="U108" s="4">
        <v>792.49090000000001</v>
      </c>
      <c r="X108" s="4">
        <v>0</v>
      </c>
      <c r="Y108" s="4">
        <v>8.7499999999999994E-2</v>
      </c>
      <c r="Z108" s="4" t="s">
        <v>377</v>
      </c>
      <c r="AA108" s="4">
        <v>0</v>
      </c>
      <c r="AB108" s="4">
        <v>11.8</v>
      </c>
      <c r="AC108" s="4">
        <v>846</v>
      </c>
      <c r="AD108" s="4">
        <v>876</v>
      </c>
      <c r="AE108" s="4">
        <v>843</v>
      </c>
      <c r="AF108" s="4">
        <v>88</v>
      </c>
      <c r="AG108" s="4">
        <v>22.38</v>
      </c>
      <c r="AH108" s="4">
        <v>0.51</v>
      </c>
      <c r="AI108" s="4">
        <v>976</v>
      </c>
      <c r="AJ108" s="4">
        <v>-1</v>
      </c>
      <c r="AK108" s="4">
        <v>0</v>
      </c>
      <c r="AL108" s="4">
        <v>24</v>
      </c>
      <c r="AM108" s="4">
        <v>191</v>
      </c>
      <c r="AN108" s="4">
        <v>190</v>
      </c>
      <c r="AO108" s="4">
        <v>3</v>
      </c>
      <c r="AP108" s="4">
        <v>195</v>
      </c>
      <c r="AQ108" s="4" t="s">
        <v>155</v>
      </c>
      <c r="AR108" s="4">
        <v>2</v>
      </c>
      <c r="AS108" s="5">
        <v>0.87599537037037034</v>
      </c>
      <c r="AT108" s="4">
        <v>47.164237999999997</v>
      </c>
      <c r="AU108" s="4">
        <v>-88.489538999999994</v>
      </c>
      <c r="AV108" s="4">
        <v>317.3</v>
      </c>
      <c r="AW108" s="4">
        <v>26</v>
      </c>
      <c r="AX108" s="4">
        <v>12</v>
      </c>
      <c r="AY108" s="4">
        <v>10</v>
      </c>
      <c r="AZ108" s="4" t="s">
        <v>425</v>
      </c>
      <c r="BA108" s="4">
        <v>1.2</v>
      </c>
      <c r="BB108" s="4">
        <v>1.9650000000000001</v>
      </c>
      <c r="BC108" s="4">
        <v>2.3650000000000002</v>
      </c>
      <c r="BD108" s="4">
        <v>14.063000000000001</v>
      </c>
      <c r="BE108" s="4">
        <v>14.7</v>
      </c>
      <c r="BF108" s="4">
        <v>1.05</v>
      </c>
      <c r="BG108" s="4">
        <v>14.234999999999999</v>
      </c>
      <c r="BH108" s="4">
        <v>2974.7330000000002</v>
      </c>
      <c r="BI108" s="4">
        <v>25.085999999999999</v>
      </c>
      <c r="BJ108" s="4">
        <v>7.3710000000000004</v>
      </c>
      <c r="BK108" s="4">
        <v>0.25</v>
      </c>
      <c r="BL108" s="4">
        <v>7.6219999999999999</v>
      </c>
      <c r="BM108" s="4">
        <v>5.91</v>
      </c>
      <c r="BN108" s="4">
        <v>0.20100000000000001</v>
      </c>
      <c r="BO108" s="4">
        <v>6.1109999999999998</v>
      </c>
      <c r="BP108" s="4">
        <v>6.2789000000000001</v>
      </c>
      <c r="BT108" s="4">
        <v>15.250999999999999</v>
      </c>
      <c r="BU108" s="4">
        <v>0.280061</v>
      </c>
      <c r="BV108" s="4">
        <v>-5</v>
      </c>
      <c r="BW108" s="4">
        <v>0.712449</v>
      </c>
      <c r="BX108" s="4">
        <v>6.8439899999999998</v>
      </c>
      <c r="BY108" s="4">
        <v>14.39147</v>
      </c>
      <c r="BZ108" s="4">
        <f t="shared" si="14"/>
        <v>1.8081821579999999</v>
      </c>
      <c r="CB108" s="4">
        <f t="shared" si="15"/>
        <v>15208.20504978849</v>
      </c>
      <c r="CC108" s="4">
        <f t="shared" si="16"/>
        <v>128.25118485557999</v>
      </c>
      <c r="CD108" s="4">
        <f t="shared" si="17"/>
        <v>31.242246298829997</v>
      </c>
      <c r="CE108" s="4">
        <f t="shared" si="18"/>
        <v>32.100628421816999</v>
      </c>
    </row>
    <row r="109" spans="1:83">
      <c r="A109" s="2">
        <v>42438</v>
      </c>
      <c r="B109" s="28">
        <v>0.66809543981481478</v>
      </c>
      <c r="C109" s="4">
        <v>14.198</v>
      </c>
      <c r="D109" s="4">
        <v>0.1598</v>
      </c>
      <c r="E109" s="4" t="s">
        <v>155</v>
      </c>
      <c r="F109" s="4">
        <v>1597.617866</v>
      </c>
      <c r="G109" s="4">
        <v>369.2</v>
      </c>
      <c r="H109" s="4">
        <v>11.3</v>
      </c>
      <c r="I109" s="4">
        <v>824.5</v>
      </c>
      <c r="K109" s="4">
        <v>0.1</v>
      </c>
      <c r="L109" s="4">
        <v>0.87549999999999994</v>
      </c>
      <c r="M109" s="4">
        <v>12.429399999999999</v>
      </c>
      <c r="N109" s="4">
        <v>0.1399</v>
      </c>
      <c r="O109" s="4">
        <v>323.20400000000001</v>
      </c>
      <c r="P109" s="4">
        <v>9.8926999999999996</v>
      </c>
      <c r="Q109" s="4">
        <v>333.1</v>
      </c>
      <c r="R109" s="4">
        <v>259.1191</v>
      </c>
      <c r="S109" s="4">
        <v>7.9310999999999998</v>
      </c>
      <c r="T109" s="4">
        <v>267.10000000000002</v>
      </c>
      <c r="U109" s="4">
        <v>824.5299</v>
      </c>
      <c r="X109" s="4">
        <v>0</v>
      </c>
      <c r="Y109" s="4">
        <v>8.7499999999999994E-2</v>
      </c>
      <c r="Z109" s="4" t="s">
        <v>377</v>
      </c>
      <c r="AA109" s="4">
        <v>0</v>
      </c>
      <c r="AB109" s="4">
        <v>11.8</v>
      </c>
      <c r="AC109" s="4">
        <v>846</v>
      </c>
      <c r="AD109" s="4">
        <v>877</v>
      </c>
      <c r="AE109" s="4">
        <v>843</v>
      </c>
      <c r="AF109" s="4">
        <v>88</v>
      </c>
      <c r="AG109" s="4">
        <v>22.38</v>
      </c>
      <c r="AH109" s="4">
        <v>0.51</v>
      </c>
      <c r="AI109" s="4">
        <v>976</v>
      </c>
      <c r="AJ109" s="4">
        <v>-1</v>
      </c>
      <c r="AK109" s="4">
        <v>0</v>
      </c>
      <c r="AL109" s="4">
        <v>24</v>
      </c>
      <c r="AM109" s="4">
        <v>191</v>
      </c>
      <c r="AN109" s="4">
        <v>190.6</v>
      </c>
      <c r="AO109" s="4">
        <v>2.9</v>
      </c>
      <c r="AP109" s="4">
        <v>195</v>
      </c>
      <c r="AQ109" s="4" t="s">
        <v>155</v>
      </c>
      <c r="AR109" s="4">
        <v>2</v>
      </c>
      <c r="AS109" s="5">
        <v>0.87600694444444438</v>
      </c>
      <c r="AT109" s="4">
        <v>47.164172000000001</v>
      </c>
      <c r="AU109" s="4">
        <v>-88.489673999999994</v>
      </c>
      <c r="AV109" s="4">
        <v>317.3</v>
      </c>
      <c r="AW109" s="4">
        <v>27.4</v>
      </c>
      <c r="AX109" s="4">
        <v>12</v>
      </c>
      <c r="AY109" s="4">
        <v>10</v>
      </c>
      <c r="AZ109" s="4" t="s">
        <v>425</v>
      </c>
      <c r="BA109" s="4">
        <v>1.2649999999999999</v>
      </c>
      <c r="BB109" s="4">
        <v>2</v>
      </c>
      <c r="BC109" s="4">
        <v>2.4</v>
      </c>
      <c r="BD109" s="4">
        <v>14.063000000000001</v>
      </c>
      <c r="BE109" s="4">
        <v>14.71</v>
      </c>
      <c r="BF109" s="4">
        <v>1.05</v>
      </c>
      <c r="BG109" s="4">
        <v>14.226000000000001</v>
      </c>
      <c r="BH109" s="4">
        <v>2979.8449999999998</v>
      </c>
      <c r="BI109" s="4">
        <v>21.341999999999999</v>
      </c>
      <c r="BJ109" s="4">
        <v>8.1140000000000008</v>
      </c>
      <c r="BK109" s="4">
        <v>0.248</v>
      </c>
      <c r="BL109" s="4">
        <v>8.3629999999999995</v>
      </c>
      <c r="BM109" s="4">
        <v>6.5049999999999999</v>
      </c>
      <c r="BN109" s="4">
        <v>0.19900000000000001</v>
      </c>
      <c r="BO109" s="4">
        <v>6.7050000000000001</v>
      </c>
      <c r="BP109" s="4">
        <v>6.5365000000000002</v>
      </c>
      <c r="BT109" s="4">
        <v>15.260999999999999</v>
      </c>
      <c r="BU109" s="4">
        <v>0.307591</v>
      </c>
      <c r="BV109" s="4">
        <v>-5</v>
      </c>
      <c r="BW109" s="4">
        <v>0.71199999999999997</v>
      </c>
      <c r="BX109" s="4">
        <v>7.5167549999999999</v>
      </c>
      <c r="BY109" s="4">
        <v>14.382400000000001</v>
      </c>
      <c r="BZ109" s="4">
        <f t="shared" si="14"/>
        <v>1.9859266709999999</v>
      </c>
      <c r="CB109" s="4">
        <f t="shared" si="15"/>
        <v>16731.877307822324</v>
      </c>
      <c r="CC109" s="4">
        <f t="shared" si="16"/>
        <v>119.83567115186999</v>
      </c>
      <c r="CD109" s="4">
        <f t="shared" si="17"/>
        <v>37.648682179424995</v>
      </c>
      <c r="CE109" s="4">
        <f t="shared" si="18"/>
        <v>36.702551985952503</v>
      </c>
    </row>
    <row r="110" spans="1:83">
      <c r="A110" s="2">
        <v>42438</v>
      </c>
      <c r="B110" s="28">
        <v>0.66810701388888882</v>
      </c>
      <c r="C110" s="4">
        <v>14.279</v>
      </c>
      <c r="D110" s="4">
        <v>0.1575</v>
      </c>
      <c r="E110" s="4" t="s">
        <v>155</v>
      </c>
      <c r="F110" s="4">
        <v>1575.1383069999999</v>
      </c>
      <c r="G110" s="4">
        <v>437.7</v>
      </c>
      <c r="H110" s="4">
        <v>11.7</v>
      </c>
      <c r="I110" s="4">
        <v>772.2</v>
      </c>
      <c r="K110" s="4">
        <v>0.1</v>
      </c>
      <c r="L110" s="4">
        <v>0.87490000000000001</v>
      </c>
      <c r="M110" s="4">
        <v>12.4925</v>
      </c>
      <c r="N110" s="4">
        <v>0.13780000000000001</v>
      </c>
      <c r="O110" s="4">
        <v>382.93889999999999</v>
      </c>
      <c r="P110" s="4">
        <v>10.2483</v>
      </c>
      <c r="Q110" s="4">
        <v>393.2</v>
      </c>
      <c r="R110" s="4">
        <v>307.00970000000001</v>
      </c>
      <c r="S110" s="4">
        <v>8.2163000000000004</v>
      </c>
      <c r="T110" s="4">
        <v>315.2</v>
      </c>
      <c r="U110" s="4">
        <v>772.1671</v>
      </c>
      <c r="X110" s="4">
        <v>0</v>
      </c>
      <c r="Y110" s="4">
        <v>8.7499999999999994E-2</v>
      </c>
      <c r="Z110" s="4" t="s">
        <v>377</v>
      </c>
      <c r="AA110" s="4">
        <v>0</v>
      </c>
      <c r="AB110" s="4">
        <v>11.9</v>
      </c>
      <c r="AC110" s="4">
        <v>846</v>
      </c>
      <c r="AD110" s="4">
        <v>877</v>
      </c>
      <c r="AE110" s="4">
        <v>843</v>
      </c>
      <c r="AF110" s="4">
        <v>88</v>
      </c>
      <c r="AG110" s="4">
        <v>22.38</v>
      </c>
      <c r="AH110" s="4">
        <v>0.51</v>
      </c>
      <c r="AI110" s="4">
        <v>976</v>
      </c>
      <c r="AJ110" s="4">
        <v>-1</v>
      </c>
      <c r="AK110" s="4">
        <v>0</v>
      </c>
      <c r="AL110" s="4">
        <v>24</v>
      </c>
      <c r="AM110" s="4">
        <v>191</v>
      </c>
      <c r="AN110" s="4">
        <v>191</v>
      </c>
      <c r="AO110" s="4">
        <v>3</v>
      </c>
      <c r="AP110" s="4">
        <v>195</v>
      </c>
      <c r="AQ110" s="4" t="s">
        <v>155</v>
      </c>
      <c r="AR110" s="4">
        <v>2</v>
      </c>
      <c r="AS110" s="5">
        <v>0.87601851851851853</v>
      </c>
      <c r="AT110" s="4">
        <v>47.164147</v>
      </c>
      <c r="AU110" s="4">
        <v>-88.489720000000005</v>
      </c>
      <c r="AV110" s="4">
        <v>317.3</v>
      </c>
      <c r="AW110" s="4">
        <v>28.5</v>
      </c>
      <c r="AX110" s="4">
        <v>12</v>
      </c>
      <c r="AY110" s="4">
        <v>9</v>
      </c>
      <c r="AZ110" s="4" t="s">
        <v>426</v>
      </c>
      <c r="BA110" s="4">
        <v>1.3</v>
      </c>
      <c r="BB110" s="4">
        <v>2</v>
      </c>
      <c r="BC110" s="4">
        <v>2.4</v>
      </c>
      <c r="BD110" s="4">
        <v>14.063000000000001</v>
      </c>
      <c r="BE110" s="4">
        <v>14.64</v>
      </c>
      <c r="BF110" s="4">
        <v>1.04</v>
      </c>
      <c r="BG110" s="4">
        <v>14.298</v>
      </c>
      <c r="BH110" s="4">
        <v>2981.7779999999998</v>
      </c>
      <c r="BI110" s="4">
        <v>20.936</v>
      </c>
      <c r="BJ110" s="4">
        <v>9.5719999999999992</v>
      </c>
      <c r="BK110" s="4">
        <v>0.25600000000000001</v>
      </c>
      <c r="BL110" s="4">
        <v>9.8279999999999994</v>
      </c>
      <c r="BM110" s="4">
        <v>7.6740000000000004</v>
      </c>
      <c r="BN110" s="4">
        <v>0.20499999999999999</v>
      </c>
      <c r="BO110" s="4">
        <v>7.8789999999999996</v>
      </c>
      <c r="BP110" s="4">
        <v>6.0944000000000003</v>
      </c>
      <c r="BT110" s="4">
        <v>15.183999999999999</v>
      </c>
      <c r="BU110" s="4">
        <v>0.30836799999999998</v>
      </c>
      <c r="BV110" s="4">
        <v>-5</v>
      </c>
      <c r="BW110" s="4">
        <v>0.71255100000000005</v>
      </c>
      <c r="BX110" s="4">
        <v>7.5357430000000001</v>
      </c>
      <c r="BY110" s="4">
        <v>14.39353</v>
      </c>
      <c r="BZ110" s="4">
        <f t="shared" si="14"/>
        <v>1.9909433005999999</v>
      </c>
      <c r="CB110" s="4">
        <f t="shared" si="15"/>
        <v>16785.024780217336</v>
      </c>
      <c r="CC110" s="4">
        <f t="shared" si="16"/>
        <v>117.85293163965601</v>
      </c>
      <c r="CD110" s="4">
        <f t="shared" si="17"/>
        <v>44.352466965459001</v>
      </c>
      <c r="CE110" s="4">
        <f t="shared" si="18"/>
        <v>34.306596607982407</v>
      </c>
    </row>
    <row r="111" spans="1:83">
      <c r="A111" s="2">
        <v>42438</v>
      </c>
      <c r="B111" s="28">
        <v>0.66811858796296297</v>
      </c>
      <c r="C111" s="4">
        <v>14.29</v>
      </c>
      <c r="D111" s="4">
        <v>0.1537</v>
      </c>
      <c r="E111" s="4" t="s">
        <v>155</v>
      </c>
      <c r="F111" s="4">
        <v>1536.655602</v>
      </c>
      <c r="G111" s="4">
        <v>319.89999999999998</v>
      </c>
      <c r="H111" s="4">
        <v>16.899999999999999</v>
      </c>
      <c r="I111" s="4">
        <v>624.29999999999995</v>
      </c>
      <c r="K111" s="4">
        <v>0.1</v>
      </c>
      <c r="L111" s="4">
        <v>0.875</v>
      </c>
      <c r="M111" s="4">
        <v>12.5038</v>
      </c>
      <c r="N111" s="4">
        <v>0.13450000000000001</v>
      </c>
      <c r="O111" s="4">
        <v>279.89530000000002</v>
      </c>
      <c r="P111" s="4">
        <v>14.787599999999999</v>
      </c>
      <c r="Q111" s="4">
        <v>294.7</v>
      </c>
      <c r="R111" s="4">
        <v>224.39769999999999</v>
      </c>
      <c r="S111" s="4">
        <v>11.855499999999999</v>
      </c>
      <c r="T111" s="4">
        <v>236.3</v>
      </c>
      <c r="U111" s="4">
        <v>624.26469999999995</v>
      </c>
      <c r="X111" s="4">
        <v>0</v>
      </c>
      <c r="Y111" s="4">
        <v>8.7499999999999994E-2</v>
      </c>
      <c r="Z111" s="4" t="s">
        <v>377</v>
      </c>
      <c r="AA111" s="4">
        <v>0</v>
      </c>
      <c r="AB111" s="4">
        <v>11.8</v>
      </c>
      <c r="AC111" s="4">
        <v>847</v>
      </c>
      <c r="AD111" s="4">
        <v>877</v>
      </c>
      <c r="AE111" s="4">
        <v>843</v>
      </c>
      <c r="AF111" s="4">
        <v>88</v>
      </c>
      <c r="AG111" s="4">
        <v>22.38</v>
      </c>
      <c r="AH111" s="4">
        <v>0.51</v>
      </c>
      <c r="AI111" s="4">
        <v>976</v>
      </c>
      <c r="AJ111" s="4">
        <v>-1</v>
      </c>
      <c r="AK111" s="4">
        <v>0</v>
      </c>
      <c r="AL111" s="4">
        <v>24</v>
      </c>
      <c r="AM111" s="4">
        <v>191</v>
      </c>
      <c r="AN111" s="4">
        <v>190.4</v>
      </c>
      <c r="AO111" s="4">
        <v>3</v>
      </c>
      <c r="AP111" s="4">
        <v>195</v>
      </c>
      <c r="AQ111" s="4" t="s">
        <v>155</v>
      </c>
      <c r="AR111" s="4">
        <v>2</v>
      </c>
      <c r="AS111" s="5">
        <v>0.87601851851851853</v>
      </c>
      <c r="AT111" s="4">
        <v>47.164031000000001</v>
      </c>
      <c r="AU111" s="4">
        <v>-88.489891</v>
      </c>
      <c r="AV111" s="4">
        <v>317.39999999999998</v>
      </c>
      <c r="AW111" s="4">
        <v>29.9</v>
      </c>
      <c r="AX111" s="4">
        <v>12</v>
      </c>
      <c r="AY111" s="4">
        <v>9</v>
      </c>
      <c r="AZ111" s="4" t="s">
        <v>426</v>
      </c>
      <c r="BA111" s="4">
        <v>1.3</v>
      </c>
      <c r="BB111" s="4">
        <v>1.35</v>
      </c>
      <c r="BC111" s="4">
        <v>2.27</v>
      </c>
      <c r="BD111" s="4">
        <v>14.063000000000001</v>
      </c>
      <c r="BE111" s="4">
        <v>14.65</v>
      </c>
      <c r="BF111" s="4">
        <v>1.04</v>
      </c>
      <c r="BG111" s="4">
        <v>14.285</v>
      </c>
      <c r="BH111" s="4">
        <v>2986.0880000000002</v>
      </c>
      <c r="BI111" s="4">
        <v>20.437000000000001</v>
      </c>
      <c r="BJ111" s="4">
        <v>7</v>
      </c>
      <c r="BK111" s="4">
        <v>0.37</v>
      </c>
      <c r="BL111" s="4">
        <v>7.37</v>
      </c>
      <c r="BM111" s="4">
        <v>5.6120000000000001</v>
      </c>
      <c r="BN111" s="4">
        <v>0.29599999999999999</v>
      </c>
      <c r="BO111" s="4">
        <v>5.9080000000000004</v>
      </c>
      <c r="BP111" s="4">
        <v>4.9297000000000004</v>
      </c>
      <c r="BT111" s="4">
        <v>15.194000000000001</v>
      </c>
      <c r="BU111" s="4">
        <v>0.28849000000000002</v>
      </c>
      <c r="BV111" s="4">
        <v>-5</v>
      </c>
      <c r="BW111" s="4">
        <v>0.71189800000000003</v>
      </c>
      <c r="BX111" s="4">
        <v>7.0499739999999997</v>
      </c>
      <c r="BY111" s="4">
        <v>14.38034</v>
      </c>
      <c r="BZ111" s="4">
        <f t="shared" si="14"/>
        <v>1.8626031308</v>
      </c>
      <c r="CB111" s="4">
        <f t="shared" si="15"/>
        <v>15725.726542998864</v>
      </c>
      <c r="CC111" s="4">
        <f t="shared" si="16"/>
        <v>107.627998022586</v>
      </c>
      <c r="CD111" s="4">
        <f t="shared" si="17"/>
        <v>31.113481054824003</v>
      </c>
      <c r="CE111" s="4">
        <f t="shared" si="18"/>
        <v>25.961429850366599</v>
      </c>
    </row>
    <row r="112" spans="1:83">
      <c r="A112" s="2">
        <v>42438</v>
      </c>
      <c r="B112" s="28">
        <v>0.66813016203703712</v>
      </c>
      <c r="C112" s="4">
        <v>14.29</v>
      </c>
      <c r="D112" s="4">
        <v>0.12959999999999999</v>
      </c>
      <c r="E112" s="4" t="s">
        <v>155</v>
      </c>
      <c r="F112" s="4">
        <v>1295.9917009999999</v>
      </c>
      <c r="G112" s="4">
        <v>238.5</v>
      </c>
      <c r="H112" s="4">
        <v>17</v>
      </c>
      <c r="I112" s="4">
        <v>546.70000000000005</v>
      </c>
      <c r="K112" s="4">
        <v>0.1</v>
      </c>
      <c r="L112" s="4">
        <v>0.87529999999999997</v>
      </c>
      <c r="M112" s="4">
        <v>12.508100000000001</v>
      </c>
      <c r="N112" s="4">
        <v>0.1134</v>
      </c>
      <c r="O112" s="4">
        <v>208.72319999999999</v>
      </c>
      <c r="P112" s="4">
        <v>14.8802</v>
      </c>
      <c r="Q112" s="4">
        <v>223.6</v>
      </c>
      <c r="R112" s="4">
        <v>167.33760000000001</v>
      </c>
      <c r="S112" s="4">
        <v>11.9298</v>
      </c>
      <c r="T112" s="4">
        <v>179.3</v>
      </c>
      <c r="U112" s="4">
        <v>546.67579999999998</v>
      </c>
      <c r="X112" s="4">
        <v>0</v>
      </c>
      <c r="Y112" s="4">
        <v>8.7499999999999994E-2</v>
      </c>
      <c r="Z112" s="4" t="s">
        <v>377</v>
      </c>
      <c r="AA112" s="4">
        <v>0</v>
      </c>
      <c r="AB112" s="4">
        <v>11.9</v>
      </c>
      <c r="AC112" s="4">
        <v>847</v>
      </c>
      <c r="AD112" s="4">
        <v>876</v>
      </c>
      <c r="AE112" s="4">
        <v>843</v>
      </c>
      <c r="AF112" s="4">
        <v>88</v>
      </c>
      <c r="AG112" s="4">
        <v>22.38</v>
      </c>
      <c r="AH112" s="4">
        <v>0.51</v>
      </c>
      <c r="AI112" s="4">
        <v>976</v>
      </c>
      <c r="AJ112" s="4">
        <v>-1</v>
      </c>
      <c r="AK112" s="4">
        <v>0</v>
      </c>
      <c r="AL112" s="4">
        <v>24</v>
      </c>
      <c r="AM112" s="4">
        <v>191</v>
      </c>
      <c r="AN112" s="4">
        <v>190</v>
      </c>
      <c r="AO112" s="4">
        <v>3.1</v>
      </c>
      <c r="AP112" s="4">
        <v>195</v>
      </c>
      <c r="AQ112" s="4" t="s">
        <v>155</v>
      </c>
      <c r="AR112" s="4">
        <v>2</v>
      </c>
      <c r="AS112" s="5">
        <v>0.87604166666666661</v>
      </c>
      <c r="AT112" s="4">
        <v>47.163913999999998</v>
      </c>
      <c r="AU112" s="4">
        <v>-88.490076999999999</v>
      </c>
      <c r="AV112" s="4">
        <v>317.39999999999998</v>
      </c>
      <c r="AW112" s="4">
        <v>30.9</v>
      </c>
      <c r="AX112" s="4">
        <v>12</v>
      </c>
      <c r="AY112" s="4">
        <v>9</v>
      </c>
      <c r="AZ112" s="4" t="s">
        <v>426</v>
      </c>
      <c r="BA112" s="4">
        <v>1.2350000000000001</v>
      </c>
      <c r="BB112" s="4">
        <v>1.0649999999999999</v>
      </c>
      <c r="BC112" s="4">
        <v>2.2000000000000002</v>
      </c>
      <c r="BD112" s="4">
        <v>14.063000000000001</v>
      </c>
      <c r="BE112" s="4">
        <v>14.69</v>
      </c>
      <c r="BF112" s="4">
        <v>1.04</v>
      </c>
      <c r="BG112" s="4">
        <v>14.246</v>
      </c>
      <c r="BH112" s="4">
        <v>2992.902</v>
      </c>
      <c r="BI112" s="4">
        <v>17.276</v>
      </c>
      <c r="BJ112" s="4">
        <v>5.23</v>
      </c>
      <c r="BK112" s="4">
        <v>0.373</v>
      </c>
      <c r="BL112" s="4">
        <v>5.6029999999999998</v>
      </c>
      <c r="BM112" s="4">
        <v>4.1929999999999996</v>
      </c>
      <c r="BN112" s="4">
        <v>0.29899999999999999</v>
      </c>
      <c r="BO112" s="4">
        <v>4.492</v>
      </c>
      <c r="BP112" s="4">
        <v>4.3254000000000001</v>
      </c>
      <c r="BT112" s="4">
        <v>15.228999999999999</v>
      </c>
      <c r="BU112" s="4">
        <v>0.26361299999999999</v>
      </c>
      <c r="BV112" s="4">
        <v>-5</v>
      </c>
      <c r="BW112" s="4">
        <v>0.71210200000000001</v>
      </c>
      <c r="BX112" s="4">
        <v>6.4420419999999998</v>
      </c>
      <c r="BY112" s="4">
        <v>14.384460000000001</v>
      </c>
      <c r="BZ112" s="4">
        <f t="shared" si="14"/>
        <v>1.7019874963999999</v>
      </c>
      <c r="CB112" s="4">
        <f t="shared" si="15"/>
        <v>14402.459088255348</v>
      </c>
      <c r="CC112" s="4">
        <f t="shared" si="16"/>
        <v>83.135660041224</v>
      </c>
      <c r="CD112" s="4">
        <f t="shared" si="17"/>
        <v>21.616426540008</v>
      </c>
      <c r="CE112" s="4">
        <f t="shared" si="18"/>
        <v>20.814713124699601</v>
      </c>
    </row>
    <row r="113" spans="1:83">
      <c r="A113" s="2">
        <v>42438</v>
      </c>
      <c r="B113" s="28">
        <v>0.66814173611111105</v>
      </c>
      <c r="C113" s="4">
        <v>14.29</v>
      </c>
      <c r="D113" s="4">
        <v>0.1356</v>
      </c>
      <c r="E113" s="4" t="s">
        <v>155</v>
      </c>
      <c r="F113" s="4">
        <v>1356.3225809999999</v>
      </c>
      <c r="G113" s="4">
        <v>213.4</v>
      </c>
      <c r="H113" s="4">
        <v>17</v>
      </c>
      <c r="I113" s="4">
        <v>572.79999999999995</v>
      </c>
      <c r="K113" s="4">
        <v>0.1</v>
      </c>
      <c r="L113" s="4">
        <v>0.87519999999999998</v>
      </c>
      <c r="M113" s="4">
        <v>12.507</v>
      </c>
      <c r="N113" s="4">
        <v>0.1187</v>
      </c>
      <c r="O113" s="4">
        <v>186.8116</v>
      </c>
      <c r="P113" s="4">
        <v>14.8674</v>
      </c>
      <c r="Q113" s="4">
        <v>201.7</v>
      </c>
      <c r="R113" s="4">
        <v>149.7706</v>
      </c>
      <c r="S113" s="4">
        <v>11.919499999999999</v>
      </c>
      <c r="T113" s="4">
        <v>161.69999999999999</v>
      </c>
      <c r="U113" s="4">
        <v>572.84939999999995</v>
      </c>
      <c r="X113" s="4">
        <v>0</v>
      </c>
      <c r="Y113" s="4">
        <v>8.7499999999999994E-2</v>
      </c>
      <c r="Z113" s="4" t="s">
        <v>377</v>
      </c>
      <c r="AA113" s="4">
        <v>0</v>
      </c>
      <c r="AB113" s="4">
        <v>11.9</v>
      </c>
      <c r="AC113" s="4">
        <v>846</v>
      </c>
      <c r="AD113" s="4">
        <v>876</v>
      </c>
      <c r="AE113" s="4">
        <v>842</v>
      </c>
      <c r="AF113" s="4">
        <v>88</v>
      </c>
      <c r="AG113" s="4">
        <v>22.38</v>
      </c>
      <c r="AH113" s="4">
        <v>0.51</v>
      </c>
      <c r="AI113" s="4">
        <v>976</v>
      </c>
      <c r="AJ113" s="4">
        <v>-1</v>
      </c>
      <c r="AK113" s="4">
        <v>0</v>
      </c>
      <c r="AL113" s="4">
        <v>24</v>
      </c>
      <c r="AM113" s="4">
        <v>191</v>
      </c>
      <c r="AN113" s="4">
        <v>190.6</v>
      </c>
      <c r="AO113" s="4">
        <v>3</v>
      </c>
      <c r="AP113" s="4">
        <v>195</v>
      </c>
      <c r="AQ113" s="4" t="s">
        <v>155</v>
      </c>
      <c r="AR113" s="4">
        <v>2</v>
      </c>
      <c r="AS113" s="5">
        <v>0.87605324074074076</v>
      </c>
      <c r="AT113" s="4">
        <v>47.163846999999997</v>
      </c>
      <c r="AU113" s="4">
        <v>-88.490239000000003</v>
      </c>
      <c r="AV113" s="4">
        <v>317.3</v>
      </c>
      <c r="AW113" s="4">
        <v>31.3</v>
      </c>
      <c r="AX113" s="4">
        <v>12</v>
      </c>
      <c r="AY113" s="4">
        <v>10</v>
      </c>
      <c r="AZ113" s="4" t="s">
        <v>425</v>
      </c>
      <c r="BA113" s="4">
        <v>1.2649999999999999</v>
      </c>
      <c r="BB113" s="4">
        <v>1.165</v>
      </c>
      <c r="BC113" s="4">
        <v>2.2000000000000002</v>
      </c>
      <c r="BD113" s="4">
        <v>14.063000000000001</v>
      </c>
      <c r="BE113" s="4">
        <v>14.68</v>
      </c>
      <c r="BF113" s="4">
        <v>1.04</v>
      </c>
      <c r="BG113" s="4">
        <v>14.256</v>
      </c>
      <c r="BH113" s="4">
        <v>2991.0320000000002</v>
      </c>
      <c r="BI113" s="4">
        <v>18.068999999999999</v>
      </c>
      <c r="BJ113" s="4">
        <v>4.6790000000000003</v>
      </c>
      <c r="BK113" s="4">
        <v>0.372</v>
      </c>
      <c r="BL113" s="4">
        <v>5.0510000000000002</v>
      </c>
      <c r="BM113" s="4">
        <v>3.7509999999999999</v>
      </c>
      <c r="BN113" s="4">
        <v>0.29899999999999999</v>
      </c>
      <c r="BO113" s="4">
        <v>4.0490000000000004</v>
      </c>
      <c r="BP113" s="4">
        <v>4.5301</v>
      </c>
      <c r="BT113" s="4">
        <v>15.218999999999999</v>
      </c>
      <c r="BU113" s="4">
        <v>0.26131199999999999</v>
      </c>
      <c r="BV113" s="4">
        <v>-5</v>
      </c>
      <c r="BW113" s="4">
        <v>0.71245000000000003</v>
      </c>
      <c r="BX113" s="4">
        <v>6.3858040000000003</v>
      </c>
      <c r="BY113" s="4">
        <v>14.391481000000001</v>
      </c>
      <c r="BZ113" s="4">
        <f t="shared" si="14"/>
        <v>1.6871294167999999</v>
      </c>
      <c r="CB113" s="4">
        <f t="shared" si="15"/>
        <v>14267.807649966817</v>
      </c>
      <c r="CC113" s="4">
        <f t="shared" si="16"/>
        <v>86.192664079571998</v>
      </c>
      <c r="CD113" s="4">
        <f t="shared" si="17"/>
        <v>19.314521935812003</v>
      </c>
      <c r="CE113" s="4">
        <f t="shared" si="18"/>
        <v>21.6094630331988</v>
      </c>
    </row>
    <row r="114" spans="1:83">
      <c r="A114" s="2">
        <v>42438</v>
      </c>
      <c r="B114" s="28">
        <v>0.6681533101851852</v>
      </c>
      <c r="C114" s="4">
        <v>14.286</v>
      </c>
      <c r="D114" s="4">
        <v>0.1308</v>
      </c>
      <c r="E114" s="4" t="s">
        <v>155</v>
      </c>
      <c r="F114" s="4">
        <v>1308.4320270000001</v>
      </c>
      <c r="G114" s="4">
        <v>239.4</v>
      </c>
      <c r="H114" s="4">
        <v>16.899999999999999</v>
      </c>
      <c r="I114" s="4">
        <v>711.4</v>
      </c>
      <c r="K114" s="4">
        <v>0.1</v>
      </c>
      <c r="L114" s="4">
        <v>0.87519999999999998</v>
      </c>
      <c r="M114" s="4">
        <v>12.5025</v>
      </c>
      <c r="N114" s="4">
        <v>0.1145</v>
      </c>
      <c r="O114" s="4">
        <v>209.51130000000001</v>
      </c>
      <c r="P114" s="4">
        <v>14.813000000000001</v>
      </c>
      <c r="Q114" s="4">
        <v>224.3</v>
      </c>
      <c r="R114" s="4">
        <v>167.96940000000001</v>
      </c>
      <c r="S114" s="4">
        <v>11.8759</v>
      </c>
      <c r="T114" s="4">
        <v>179.8</v>
      </c>
      <c r="U114" s="4">
        <v>711.36900000000003</v>
      </c>
      <c r="X114" s="4">
        <v>0</v>
      </c>
      <c r="Y114" s="4">
        <v>8.7499999999999994E-2</v>
      </c>
      <c r="Z114" s="4" t="s">
        <v>377</v>
      </c>
      <c r="AA114" s="4">
        <v>0</v>
      </c>
      <c r="AB114" s="4">
        <v>11.9</v>
      </c>
      <c r="AC114" s="4">
        <v>847</v>
      </c>
      <c r="AD114" s="4">
        <v>875</v>
      </c>
      <c r="AE114" s="4">
        <v>841</v>
      </c>
      <c r="AF114" s="4">
        <v>88</v>
      </c>
      <c r="AG114" s="4">
        <v>22.38</v>
      </c>
      <c r="AH114" s="4">
        <v>0.51</v>
      </c>
      <c r="AI114" s="4">
        <v>976</v>
      </c>
      <c r="AJ114" s="4">
        <v>-1</v>
      </c>
      <c r="AK114" s="4">
        <v>0</v>
      </c>
      <c r="AL114" s="4">
        <v>24</v>
      </c>
      <c r="AM114" s="4">
        <v>191</v>
      </c>
      <c r="AN114" s="4">
        <v>190.4</v>
      </c>
      <c r="AO114" s="4">
        <v>3.1</v>
      </c>
      <c r="AP114" s="4">
        <v>195</v>
      </c>
      <c r="AQ114" s="4" t="s">
        <v>155</v>
      </c>
      <c r="AR114" s="4">
        <v>2</v>
      </c>
      <c r="AS114" s="5">
        <v>0.8760648148148148</v>
      </c>
      <c r="AT114" s="4">
        <v>47.163800000000002</v>
      </c>
      <c r="AU114" s="4">
        <v>-88.490415999999996</v>
      </c>
      <c r="AV114" s="4">
        <v>317.3</v>
      </c>
      <c r="AW114" s="4">
        <v>31.3</v>
      </c>
      <c r="AX114" s="4">
        <v>12</v>
      </c>
      <c r="AY114" s="4">
        <v>10</v>
      </c>
      <c r="AZ114" s="4" t="s">
        <v>425</v>
      </c>
      <c r="BA114" s="4">
        <v>1.2350000000000001</v>
      </c>
      <c r="BB114" s="4">
        <v>1.2649999999999999</v>
      </c>
      <c r="BC114" s="4">
        <v>2.2650000000000001</v>
      </c>
      <c r="BD114" s="4">
        <v>14.063000000000001</v>
      </c>
      <c r="BE114" s="4">
        <v>14.67</v>
      </c>
      <c r="BF114" s="4">
        <v>1.04</v>
      </c>
      <c r="BG114" s="4">
        <v>14.263</v>
      </c>
      <c r="BH114" s="4">
        <v>2988.7379999999998</v>
      </c>
      <c r="BI114" s="4">
        <v>17.422999999999998</v>
      </c>
      <c r="BJ114" s="4">
        <v>5.2450000000000001</v>
      </c>
      <c r="BK114" s="4">
        <v>0.371</v>
      </c>
      <c r="BL114" s="4">
        <v>5.6159999999999997</v>
      </c>
      <c r="BM114" s="4">
        <v>4.2050000000000001</v>
      </c>
      <c r="BN114" s="4">
        <v>0.29699999999999999</v>
      </c>
      <c r="BO114" s="4">
        <v>4.5019999999999998</v>
      </c>
      <c r="BP114" s="4">
        <v>5.6231999999999998</v>
      </c>
      <c r="BT114" s="4">
        <v>15.212</v>
      </c>
      <c r="BU114" s="4">
        <v>0.29612300000000003</v>
      </c>
      <c r="BV114" s="4">
        <v>-5</v>
      </c>
      <c r="BW114" s="4">
        <v>0.71199999999999997</v>
      </c>
      <c r="BX114" s="4">
        <v>7.2365089999999999</v>
      </c>
      <c r="BY114" s="4">
        <v>14.382400000000001</v>
      </c>
      <c r="BZ114" s="4">
        <f t="shared" si="14"/>
        <v>1.9118856778</v>
      </c>
      <c r="CB114" s="4">
        <f t="shared" si="15"/>
        <v>16156.137988424573</v>
      </c>
      <c r="CC114" s="4">
        <f t="shared" si="16"/>
        <v>94.183027141328992</v>
      </c>
      <c r="CD114" s="4">
        <f t="shared" si="17"/>
        <v>24.336336347945995</v>
      </c>
      <c r="CE114" s="4">
        <f t="shared" si="18"/>
        <v>30.397176044373602</v>
      </c>
    </row>
    <row r="115" spans="1:83">
      <c r="A115" s="2">
        <v>42438</v>
      </c>
      <c r="B115" s="28">
        <v>0.66816488425925924</v>
      </c>
      <c r="C115" s="4">
        <v>14.27</v>
      </c>
      <c r="D115" s="4">
        <v>0.1181</v>
      </c>
      <c r="E115" s="4" t="s">
        <v>155</v>
      </c>
      <c r="F115" s="4">
        <v>1181.321244</v>
      </c>
      <c r="G115" s="4">
        <v>379.7</v>
      </c>
      <c r="H115" s="4">
        <v>21.8</v>
      </c>
      <c r="I115" s="4">
        <v>884</v>
      </c>
      <c r="K115" s="4">
        <v>0.1</v>
      </c>
      <c r="L115" s="4">
        <v>0.87529999999999997</v>
      </c>
      <c r="M115" s="4">
        <v>12.49</v>
      </c>
      <c r="N115" s="4">
        <v>0.10340000000000001</v>
      </c>
      <c r="O115" s="4">
        <v>332.33139999999997</v>
      </c>
      <c r="P115" s="4">
        <v>19.046800000000001</v>
      </c>
      <c r="Q115" s="4">
        <v>351.4</v>
      </c>
      <c r="R115" s="4">
        <v>266.43669999999997</v>
      </c>
      <c r="S115" s="4">
        <v>15.270200000000001</v>
      </c>
      <c r="T115" s="4">
        <v>281.7</v>
      </c>
      <c r="U115" s="4">
        <v>883.97</v>
      </c>
      <c r="X115" s="4">
        <v>0</v>
      </c>
      <c r="Y115" s="4">
        <v>8.7499999999999994E-2</v>
      </c>
      <c r="Z115" s="4" t="s">
        <v>377</v>
      </c>
      <c r="AA115" s="4">
        <v>0</v>
      </c>
      <c r="AB115" s="4">
        <v>12</v>
      </c>
      <c r="AC115" s="4">
        <v>847</v>
      </c>
      <c r="AD115" s="4">
        <v>875</v>
      </c>
      <c r="AE115" s="4">
        <v>840</v>
      </c>
      <c r="AF115" s="4">
        <v>88</v>
      </c>
      <c r="AG115" s="4">
        <v>22.38</v>
      </c>
      <c r="AH115" s="4">
        <v>0.51</v>
      </c>
      <c r="AI115" s="4">
        <v>976</v>
      </c>
      <c r="AJ115" s="4">
        <v>-1</v>
      </c>
      <c r="AK115" s="4">
        <v>0</v>
      </c>
      <c r="AL115" s="4">
        <v>24</v>
      </c>
      <c r="AM115" s="4">
        <v>191</v>
      </c>
      <c r="AN115" s="4">
        <v>190.6</v>
      </c>
      <c r="AO115" s="4">
        <v>3.1</v>
      </c>
      <c r="AP115" s="4">
        <v>195</v>
      </c>
      <c r="AQ115" s="4" t="s">
        <v>155</v>
      </c>
      <c r="AR115" s="4">
        <v>2</v>
      </c>
      <c r="AS115" s="5">
        <v>0.87607638888888895</v>
      </c>
      <c r="AT115" s="4">
        <v>47.163760000000003</v>
      </c>
      <c r="AU115" s="4">
        <v>-88.490592000000007</v>
      </c>
      <c r="AV115" s="4">
        <v>317.3</v>
      </c>
      <c r="AW115" s="4">
        <v>30.9</v>
      </c>
      <c r="AX115" s="4">
        <v>12</v>
      </c>
      <c r="AY115" s="4">
        <v>10</v>
      </c>
      <c r="AZ115" s="4" t="s">
        <v>425</v>
      </c>
      <c r="BA115" s="4">
        <v>1.0049999999999999</v>
      </c>
      <c r="BB115" s="4">
        <v>1.2350000000000001</v>
      </c>
      <c r="BC115" s="4">
        <v>1.78</v>
      </c>
      <c r="BD115" s="4">
        <v>14.063000000000001</v>
      </c>
      <c r="BE115" s="4">
        <v>14.68</v>
      </c>
      <c r="BF115" s="4">
        <v>1.04</v>
      </c>
      <c r="BG115" s="4">
        <v>14.250999999999999</v>
      </c>
      <c r="BH115" s="4">
        <v>2987.2510000000002</v>
      </c>
      <c r="BI115" s="4">
        <v>15.74</v>
      </c>
      <c r="BJ115" s="4">
        <v>8.3239999999999998</v>
      </c>
      <c r="BK115" s="4">
        <v>0.47699999999999998</v>
      </c>
      <c r="BL115" s="4">
        <v>8.8010000000000002</v>
      </c>
      <c r="BM115" s="4">
        <v>6.673</v>
      </c>
      <c r="BN115" s="4">
        <v>0.38200000000000001</v>
      </c>
      <c r="BO115" s="4">
        <v>7.056</v>
      </c>
      <c r="BP115" s="4">
        <v>6.9911000000000003</v>
      </c>
      <c r="BT115" s="4">
        <v>15.221</v>
      </c>
      <c r="BU115" s="4">
        <v>0.32822400000000002</v>
      </c>
      <c r="BV115" s="4">
        <v>-5</v>
      </c>
      <c r="BW115" s="4">
        <v>0.71255100000000005</v>
      </c>
      <c r="BX115" s="4">
        <v>8.0209740000000007</v>
      </c>
      <c r="BY115" s="4">
        <v>14.39353</v>
      </c>
      <c r="BZ115" s="4">
        <f t="shared" si="14"/>
        <v>2.1191413308000002</v>
      </c>
      <c r="CB115" s="4">
        <f t="shared" si="15"/>
        <v>17898.61496404808</v>
      </c>
      <c r="CC115" s="4">
        <f t="shared" si="16"/>
        <v>94.30884767772001</v>
      </c>
      <c r="CD115" s="4">
        <f t="shared" si="17"/>
        <v>42.277206430368004</v>
      </c>
      <c r="CE115" s="4">
        <f t="shared" si="18"/>
        <v>41.888347204555807</v>
      </c>
    </row>
    <row r="116" spans="1:83">
      <c r="A116" s="2">
        <v>42438</v>
      </c>
      <c r="B116" s="28">
        <v>0.66817645833333339</v>
      </c>
      <c r="C116" s="4">
        <v>14.27</v>
      </c>
      <c r="D116" s="4">
        <v>0.1075</v>
      </c>
      <c r="E116" s="4" t="s">
        <v>155</v>
      </c>
      <c r="F116" s="4">
        <v>1075.262281</v>
      </c>
      <c r="G116" s="4">
        <v>803.1</v>
      </c>
      <c r="H116" s="4">
        <v>30.7</v>
      </c>
      <c r="I116" s="4">
        <v>889.5</v>
      </c>
      <c r="K116" s="4">
        <v>0.1</v>
      </c>
      <c r="L116" s="4">
        <v>0.87539999999999996</v>
      </c>
      <c r="M116" s="4">
        <v>12.4915</v>
      </c>
      <c r="N116" s="4">
        <v>9.4100000000000003E-2</v>
      </c>
      <c r="O116" s="4">
        <v>702.9819</v>
      </c>
      <c r="P116" s="4">
        <v>26.861000000000001</v>
      </c>
      <c r="Q116" s="4">
        <v>729.8</v>
      </c>
      <c r="R116" s="4">
        <v>563.59469999999999</v>
      </c>
      <c r="S116" s="4">
        <v>21.535</v>
      </c>
      <c r="T116" s="4">
        <v>585.1</v>
      </c>
      <c r="U116" s="4">
        <v>889.5</v>
      </c>
      <c r="X116" s="4">
        <v>0</v>
      </c>
      <c r="Y116" s="4">
        <v>8.7499999999999994E-2</v>
      </c>
      <c r="Z116" s="4" t="s">
        <v>377</v>
      </c>
      <c r="AA116" s="4">
        <v>0</v>
      </c>
      <c r="AB116" s="4">
        <v>11.9</v>
      </c>
      <c r="AC116" s="4">
        <v>847</v>
      </c>
      <c r="AD116" s="4">
        <v>876</v>
      </c>
      <c r="AE116" s="4">
        <v>840</v>
      </c>
      <c r="AF116" s="4">
        <v>88</v>
      </c>
      <c r="AG116" s="4">
        <v>22.38</v>
      </c>
      <c r="AH116" s="4">
        <v>0.51</v>
      </c>
      <c r="AI116" s="4">
        <v>976</v>
      </c>
      <c r="AJ116" s="4">
        <v>-1</v>
      </c>
      <c r="AK116" s="4">
        <v>0</v>
      </c>
      <c r="AL116" s="4">
        <v>24</v>
      </c>
      <c r="AM116" s="4">
        <v>191</v>
      </c>
      <c r="AN116" s="4">
        <v>190.4</v>
      </c>
      <c r="AO116" s="4">
        <v>3.2</v>
      </c>
      <c r="AP116" s="4">
        <v>195</v>
      </c>
      <c r="AQ116" s="4" t="s">
        <v>155</v>
      </c>
      <c r="AR116" s="4">
        <v>2</v>
      </c>
      <c r="AS116" s="5">
        <v>0.87608796296296287</v>
      </c>
      <c r="AT116" s="4">
        <v>47.163724000000002</v>
      </c>
      <c r="AU116" s="4">
        <v>-88.490769999999998</v>
      </c>
      <c r="AV116" s="4">
        <v>317.39999999999998</v>
      </c>
      <c r="AW116" s="4">
        <v>31</v>
      </c>
      <c r="AX116" s="4">
        <v>12</v>
      </c>
      <c r="AY116" s="4">
        <v>10</v>
      </c>
      <c r="AZ116" s="4" t="s">
        <v>425</v>
      </c>
      <c r="BA116" s="4">
        <v>0.96493499999999999</v>
      </c>
      <c r="BB116" s="4">
        <v>1.2649349999999999</v>
      </c>
      <c r="BC116" s="4">
        <v>1.564935</v>
      </c>
      <c r="BD116" s="4">
        <v>14.063000000000001</v>
      </c>
      <c r="BE116" s="4">
        <v>14.69</v>
      </c>
      <c r="BF116" s="4">
        <v>1.04</v>
      </c>
      <c r="BG116" s="4">
        <v>14.238</v>
      </c>
      <c r="BH116" s="4">
        <v>2989.317</v>
      </c>
      <c r="BI116" s="4">
        <v>14.336</v>
      </c>
      <c r="BJ116" s="4">
        <v>17.617000000000001</v>
      </c>
      <c r="BK116" s="4">
        <v>0.67300000000000004</v>
      </c>
      <c r="BL116" s="4">
        <v>18.29</v>
      </c>
      <c r="BM116" s="4">
        <v>14.124000000000001</v>
      </c>
      <c r="BN116" s="4">
        <v>0.54</v>
      </c>
      <c r="BO116" s="4">
        <v>14.664</v>
      </c>
      <c r="BP116" s="4">
        <v>7.0388000000000002</v>
      </c>
      <c r="BT116" s="4">
        <v>15.231999999999999</v>
      </c>
      <c r="BU116" s="4">
        <v>0.36930499999999999</v>
      </c>
      <c r="BV116" s="4">
        <v>-5</v>
      </c>
      <c r="BW116" s="4">
        <v>0.71189800000000003</v>
      </c>
      <c r="BX116" s="4">
        <v>9.0248910000000002</v>
      </c>
      <c r="BY116" s="4">
        <v>14.38034</v>
      </c>
      <c r="BZ116" s="4">
        <f t="shared" si="14"/>
        <v>2.3843762021999999</v>
      </c>
      <c r="CB116" s="4">
        <f t="shared" si="15"/>
        <v>20152.760286816909</v>
      </c>
      <c r="CC116" s="4">
        <f t="shared" si="16"/>
        <v>96.647485519872006</v>
      </c>
      <c r="CD116" s="4">
        <f t="shared" si="17"/>
        <v>98.858728213128003</v>
      </c>
      <c r="CE116" s="4">
        <f t="shared" si="18"/>
        <v>47.452728869787599</v>
      </c>
    </row>
    <row r="117" spans="1:83">
      <c r="A117" s="2">
        <v>42438</v>
      </c>
      <c r="B117" s="28">
        <v>0.66818803240740732</v>
      </c>
      <c r="C117" s="4">
        <v>14.27</v>
      </c>
      <c r="D117" s="4">
        <v>0.10299999999999999</v>
      </c>
      <c r="E117" s="4" t="s">
        <v>155</v>
      </c>
      <c r="F117" s="4">
        <v>1030</v>
      </c>
      <c r="G117" s="4">
        <v>971.9</v>
      </c>
      <c r="H117" s="4">
        <v>17</v>
      </c>
      <c r="I117" s="4">
        <v>818</v>
      </c>
      <c r="K117" s="4">
        <v>0.2</v>
      </c>
      <c r="L117" s="4">
        <v>0.87549999999999994</v>
      </c>
      <c r="M117" s="4">
        <v>12.493499999999999</v>
      </c>
      <c r="N117" s="4">
        <v>9.0200000000000002E-2</v>
      </c>
      <c r="O117" s="4">
        <v>850.86590000000001</v>
      </c>
      <c r="P117" s="4">
        <v>14.857799999999999</v>
      </c>
      <c r="Q117" s="4">
        <v>865.7</v>
      </c>
      <c r="R117" s="4">
        <v>682.15620000000001</v>
      </c>
      <c r="S117" s="4">
        <v>11.911799999999999</v>
      </c>
      <c r="T117" s="4">
        <v>694.1</v>
      </c>
      <c r="U117" s="4">
        <v>818.00170000000003</v>
      </c>
      <c r="X117" s="4">
        <v>0</v>
      </c>
      <c r="Y117" s="4">
        <v>0.17510000000000001</v>
      </c>
      <c r="Z117" s="4" t="s">
        <v>377</v>
      </c>
      <c r="AA117" s="4">
        <v>0</v>
      </c>
      <c r="AB117" s="4">
        <v>11.9</v>
      </c>
      <c r="AC117" s="4">
        <v>846</v>
      </c>
      <c r="AD117" s="4">
        <v>876</v>
      </c>
      <c r="AE117" s="4">
        <v>839</v>
      </c>
      <c r="AF117" s="4">
        <v>88</v>
      </c>
      <c r="AG117" s="4">
        <v>22.38</v>
      </c>
      <c r="AH117" s="4">
        <v>0.51</v>
      </c>
      <c r="AI117" s="4">
        <v>976</v>
      </c>
      <c r="AJ117" s="4">
        <v>-1</v>
      </c>
      <c r="AK117" s="4">
        <v>0</v>
      </c>
      <c r="AL117" s="4">
        <v>24</v>
      </c>
      <c r="AM117" s="4">
        <v>191</v>
      </c>
      <c r="AN117" s="4">
        <v>190</v>
      </c>
      <c r="AO117" s="4">
        <v>3.3</v>
      </c>
      <c r="AP117" s="4">
        <v>195</v>
      </c>
      <c r="AQ117" s="4" t="s">
        <v>155</v>
      </c>
      <c r="AR117" s="4">
        <v>2</v>
      </c>
      <c r="AS117" s="5">
        <v>0.87609953703703702</v>
      </c>
      <c r="AT117" s="4">
        <v>47.163687000000003</v>
      </c>
      <c r="AU117" s="4">
        <v>-88.490953000000005</v>
      </c>
      <c r="AV117" s="4">
        <v>317.7</v>
      </c>
      <c r="AW117" s="4">
        <v>31.4</v>
      </c>
      <c r="AX117" s="4">
        <v>12</v>
      </c>
      <c r="AY117" s="4">
        <v>10</v>
      </c>
      <c r="AZ117" s="4" t="s">
        <v>425</v>
      </c>
      <c r="BA117" s="4">
        <v>1</v>
      </c>
      <c r="BB117" s="4">
        <v>1.364965</v>
      </c>
      <c r="BC117" s="4">
        <v>1.664965</v>
      </c>
      <c r="BD117" s="4">
        <v>14.063000000000001</v>
      </c>
      <c r="BE117" s="4">
        <v>14.7</v>
      </c>
      <c r="BF117" s="4">
        <v>1.05</v>
      </c>
      <c r="BG117" s="4">
        <v>14.218999999999999</v>
      </c>
      <c r="BH117" s="4">
        <v>2991.95</v>
      </c>
      <c r="BI117" s="4">
        <v>13.744999999999999</v>
      </c>
      <c r="BJ117" s="4">
        <v>21.338999999999999</v>
      </c>
      <c r="BK117" s="4">
        <v>0.373</v>
      </c>
      <c r="BL117" s="4">
        <v>21.710999999999999</v>
      </c>
      <c r="BM117" s="4">
        <v>17.108000000000001</v>
      </c>
      <c r="BN117" s="4">
        <v>0.29899999999999999</v>
      </c>
      <c r="BO117" s="4">
        <v>17.405999999999999</v>
      </c>
      <c r="BP117" s="4">
        <v>6.4776999999999996</v>
      </c>
      <c r="BT117" s="4">
        <v>30.49</v>
      </c>
      <c r="BU117" s="4">
        <v>0.35267500000000002</v>
      </c>
      <c r="BV117" s="4">
        <v>-5</v>
      </c>
      <c r="BW117" s="4">
        <v>0.71210200000000001</v>
      </c>
      <c r="BX117" s="4">
        <v>8.6184960000000004</v>
      </c>
      <c r="BY117" s="4">
        <v>14.384460000000001</v>
      </c>
      <c r="BZ117" s="4">
        <f t="shared" si="14"/>
        <v>2.2770066432</v>
      </c>
      <c r="CB117" s="4">
        <f t="shared" si="15"/>
        <v>19262.2235030784</v>
      </c>
      <c r="CC117" s="4">
        <f t="shared" si="16"/>
        <v>88.49053695744</v>
      </c>
      <c r="CD117" s="4">
        <f t="shared" si="17"/>
        <v>112.060115407872</v>
      </c>
      <c r="CE117" s="4">
        <f t="shared" si="18"/>
        <v>41.703539559782399</v>
      </c>
    </row>
    <row r="118" spans="1:83">
      <c r="A118" s="2">
        <v>42438</v>
      </c>
      <c r="B118" s="28">
        <v>0.66819960648148147</v>
      </c>
      <c r="C118" s="4">
        <v>14.27</v>
      </c>
      <c r="D118" s="4">
        <v>0.10299999999999999</v>
      </c>
      <c r="E118" s="4" t="s">
        <v>155</v>
      </c>
      <c r="F118" s="4">
        <v>1030</v>
      </c>
      <c r="G118" s="4">
        <v>1016</v>
      </c>
      <c r="H118" s="4">
        <v>6.8</v>
      </c>
      <c r="I118" s="4">
        <v>813.4</v>
      </c>
      <c r="K118" s="4">
        <v>0.2</v>
      </c>
      <c r="L118" s="4">
        <v>0.87549999999999994</v>
      </c>
      <c r="M118" s="4">
        <v>12.4938</v>
      </c>
      <c r="N118" s="4">
        <v>9.0200000000000002E-2</v>
      </c>
      <c r="O118" s="4">
        <v>889.51890000000003</v>
      </c>
      <c r="P118" s="4">
        <v>5.9535999999999998</v>
      </c>
      <c r="Q118" s="4">
        <v>895.5</v>
      </c>
      <c r="R118" s="4">
        <v>713.14509999999996</v>
      </c>
      <c r="S118" s="4">
        <v>4.7731000000000003</v>
      </c>
      <c r="T118" s="4">
        <v>717.9</v>
      </c>
      <c r="U118" s="4">
        <v>813.41489999999999</v>
      </c>
      <c r="X118" s="4">
        <v>0</v>
      </c>
      <c r="Y118" s="4">
        <v>0.17510000000000001</v>
      </c>
      <c r="Z118" s="4" t="s">
        <v>377</v>
      </c>
      <c r="AA118" s="4">
        <v>0</v>
      </c>
      <c r="AB118" s="4">
        <v>11.9</v>
      </c>
      <c r="AC118" s="4">
        <v>846</v>
      </c>
      <c r="AD118" s="4">
        <v>875</v>
      </c>
      <c r="AE118" s="4">
        <v>838</v>
      </c>
      <c r="AF118" s="4">
        <v>88</v>
      </c>
      <c r="AG118" s="4">
        <v>22.38</v>
      </c>
      <c r="AH118" s="4">
        <v>0.51</v>
      </c>
      <c r="AI118" s="4">
        <v>976</v>
      </c>
      <c r="AJ118" s="4">
        <v>-1</v>
      </c>
      <c r="AK118" s="4">
        <v>0</v>
      </c>
      <c r="AL118" s="4">
        <v>24</v>
      </c>
      <c r="AM118" s="4">
        <v>191.6</v>
      </c>
      <c r="AN118" s="4">
        <v>190.6</v>
      </c>
      <c r="AO118" s="4">
        <v>3.3</v>
      </c>
      <c r="AP118" s="4">
        <v>195</v>
      </c>
      <c r="AQ118" s="4" t="s">
        <v>155</v>
      </c>
      <c r="AR118" s="4">
        <v>2</v>
      </c>
      <c r="AS118" s="5">
        <v>0.87611111111111117</v>
      </c>
      <c r="AT118" s="4">
        <v>47.163649999999997</v>
      </c>
      <c r="AU118" s="4">
        <v>-88.491140999999999</v>
      </c>
      <c r="AV118" s="4">
        <v>317.7</v>
      </c>
      <c r="AW118" s="4">
        <v>32</v>
      </c>
      <c r="AX118" s="4">
        <v>12</v>
      </c>
      <c r="AY118" s="4">
        <v>10</v>
      </c>
      <c r="AZ118" s="4" t="s">
        <v>425</v>
      </c>
      <c r="BA118" s="4">
        <v>1</v>
      </c>
      <c r="BB118" s="4">
        <v>1.4650000000000001</v>
      </c>
      <c r="BC118" s="4">
        <v>1.7649999999999999</v>
      </c>
      <c r="BD118" s="4">
        <v>14.063000000000001</v>
      </c>
      <c r="BE118" s="4">
        <v>14.7</v>
      </c>
      <c r="BF118" s="4">
        <v>1.05</v>
      </c>
      <c r="BG118" s="4">
        <v>14.217000000000001</v>
      </c>
      <c r="BH118" s="4">
        <v>2992.0590000000002</v>
      </c>
      <c r="BI118" s="4">
        <v>13.746</v>
      </c>
      <c r="BJ118" s="4">
        <v>22.308</v>
      </c>
      <c r="BK118" s="4">
        <v>0.14899999999999999</v>
      </c>
      <c r="BL118" s="4">
        <v>22.457999999999998</v>
      </c>
      <c r="BM118" s="4">
        <v>17.885000000000002</v>
      </c>
      <c r="BN118" s="4">
        <v>0.12</v>
      </c>
      <c r="BO118" s="4">
        <v>18.004999999999999</v>
      </c>
      <c r="BP118" s="4">
        <v>6.4414999999999996</v>
      </c>
      <c r="BT118" s="4">
        <v>30.491</v>
      </c>
      <c r="BU118" s="4">
        <v>0.34104000000000001</v>
      </c>
      <c r="BV118" s="4">
        <v>-5</v>
      </c>
      <c r="BW118" s="4">
        <v>0.71189800000000003</v>
      </c>
      <c r="BX118" s="4">
        <v>8.3341650000000005</v>
      </c>
      <c r="BY118" s="4">
        <v>14.38034</v>
      </c>
      <c r="BZ118" s="4">
        <f t="shared" si="14"/>
        <v>2.2018863930000001</v>
      </c>
      <c r="CB118" s="4">
        <f t="shared" si="15"/>
        <v>18627.426106614046</v>
      </c>
      <c r="CC118" s="4">
        <f t="shared" si="16"/>
        <v>85.577389771230003</v>
      </c>
      <c r="CD118" s="4">
        <f t="shared" si="17"/>
        <v>112.09231069627499</v>
      </c>
      <c r="CE118" s="4">
        <f t="shared" si="18"/>
        <v>40.102339314082499</v>
      </c>
    </row>
    <row r="119" spans="1:83">
      <c r="A119" s="2">
        <v>42438</v>
      </c>
      <c r="B119" s="28">
        <v>0.66821118055555562</v>
      </c>
      <c r="C119" s="4">
        <v>14.262</v>
      </c>
      <c r="D119" s="4">
        <v>9.64E-2</v>
      </c>
      <c r="E119" s="4" t="s">
        <v>155</v>
      </c>
      <c r="F119" s="4">
        <v>964.17573200000004</v>
      </c>
      <c r="G119" s="4">
        <v>1000.2</v>
      </c>
      <c r="H119" s="4">
        <v>17.7</v>
      </c>
      <c r="I119" s="4">
        <v>673.6</v>
      </c>
      <c r="K119" s="4">
        <v>0.2</v>
      </c>
      <c r="L119" s="4">
        <v>0.87570000000000003</v>
      </c>
      <c r="M119" s="4">
        <v>12.489800000000001</v>
      </c>
      <c r="N119" s="4">
        <v>8.4400000000000003E-2</v>
      </c>
      <c r="O119" s="4">
        <v>875.88850000000002</v>
      </c>
      <c r="P119" s="4">
        <v>15.5006</v>
      </c>
      <c r="Q119" s="4">
        <v>891.4</v>
      </c>
      <c r="R119" s="4">
        <v>702.21730000000002</v>
      </c>
      <c r="S119" s="4">
        <v>12.427099999999999</v>
      </c>
      <c r="T119" s="4">
        <v>714.6</v>
      </c>
      <c r="U119" s="4">
        <v>673.58040000000005</v>
      </c>
      <c r="X119" s="4">
        <v>0</v>
      </c>
      <c r="Y119" s="4">
        <v>0.17510000000000001</v>
      </c>
      <c r="Z119" s="4" t="s">
        <v>377</v>
      </c>
      <c r="AA119" s="4">
        <v>0</v>
      </c>
      <c r="AB119" s="4">
        <v>11.9</v>
      </c>
      <c r="AC119" s="4">
        <v>847</v>
      </c>
      <c r="AD119" s="4">
        <v>873</v>
      </c>
      <c r="AE119" s="4">
        <v>836</v>
      </c>
      <c r="AF119" s="4">
        <v>88</v>
      </c>
      <c r="AG119" s="4">
        <v>22.38</v>
      </c>
      <c r="AH119" s="4">
        <v>0.51</v>
      </c>
      <c r="AI119" s="4">
        <v>976</v>
      </c>
      <c r="AJ119" s="4">
        <v>-1</v>
      </c>
      <c r="AK119" s="4">
        <v>0</v>
      </c>
      <c r="AL119" s="4">
        <v>24</v>
      </c>
      <c r="AM119" s="4">
        <v>192</v>
      </c>
      <c r="AN119" s="4">
        <v>190.4</v>
      </c>
      <c r="AO119" s="4">
        <v>3.2</v>
      </c>
      <c r="AP119" s="4">
        <v>195</v>
      </c>
      <c r="AQ119" s="4" t="s">
        <v>155</v>
      </c>
      <c r="AR119" s="4">
        <v>2</v>
      </c>
      <c r="AS119" s="5">
        <v>0.87612268518518521</v>
      </c>
      <c r="AT119" s="4">
        <v>47.163637999999999</v>
      </c>
      <c r="AU119" s="4">
        <v>-88.491207000000003</v>
      </c>
      <c r="AV119" s="4">
        <v>317.7</v>
      </c>
      <c r="AW119" s="4">
        <v>32.200000000000003</v>
      </c>
      <c r="AX119" s="4">
        <v>12</v>
      </c>
      <c r="AY119" s="4">
        <v>10</v>
      </c>
      <c r="AZ119" s="4" t="s">
        <v>425</v>
      </c>
      <c r="BA119" s="4">
        <v>1</v>
      </c>
      <c r="BB119" s="4">
        <v>1.5</v>
      </c>
      <c r="BC119" s="4">
        <v>1.8</v>
      </c>
      <c r="BD119" s="4">
        <v>14.063000000000001</v>
      </c>
      <c r="BE119" s="4">
        <v>14.73</v>
      </c>
      <c r="BF119" s="4">
        <v>1.05</v>
      </c>
      <c r="BG119" s="4">
        <v>14.189</v>
      </c>
      <c r="BH119" s="4">
        <v>2996.7330000000002</v>
      </c>
      <c r="BI119" s="4">
        <v>12.894</v>
      </c>
      <c r="BJ119" s="4">
        <v>22.007999999999999</v>
      </c>
      <c r="BK119" s="4">
        <v>0.38900000000000001</v>
      </c>
      <c r="BL119" s="4">
        <v>22.396999999999998</v>
      </c>
      <c r="BM119" s="4">
        <v>17.643999999999998</v>
      </c>
      <c r="BN119" s="4">
        <v>0.312</v>
      </c>
      <c r="BO119" s="4">
        <v>17.956</v>
      </c>
      <c r="BP119" s="4">
        <v>5.3441000000000001</v>
      </c>
      <c r="BT119" s="4">
        <v>30.556000000000001</v>
      </c>
      <c r="BU119" s="4">
        <v>0.33530700000000002</v>
      </c>
      <c r="BV119" s="4">
        <v>-5</v>
      </c>
      <c r="BW119" s="4">
        <v>0.70989800000000003</v>
      </c>
      <c r="BX119" s="4">
        <v>8.1940650000000002</v>
      </c>
      <c r="BY119" s="4">
        <v>14.33994</v>
      </c>
      <c r="BZ119" s="4">
        <f t="shared" si="14"/>
        <v>2.1648719729999999</v>
      </c>
      <c r="CB119" s="4">
        <f t="shared" si="15"/>
        <v>18342.902467264816</v>
      </c>
      <c r="CC119" s="4">
        <f t="shared" si="16"/>
        <v>78.923742760170001</v>
      </c>
      <c r="CD119" s="4">
        <f t="shared" si="17"/>
        <v>109.90807546158</v>
      </c>
      <c r="CE119" s="4">
        <f t="shared" si="18"/>
        <v>32.711057366575503</v>
      </c>
    </row>
    <row r="120" spans="1:83">
      <c r="A120" s="2">
        <v>42438</v>
      </c>
      <c r="B120" s="28">
        <v>0.66822275462962966</v>
      </c>
      <c r="C120" s="4">
        <v>14.254</v>
      </c>
      <c r="D120" s="4">
        <v>9.5699999999999993E-2</v>
      </c>
      <c r="E120" s="4" t="s">
        <v>155</v>
      </c>
      <c r="F120" s="4">
        <v>956.58794799999998</v>
      </c>
      <c r="G120" s="4">
        <v>822.2</v>
      </c>
      <c r="H120" s="4">
        <v>17.7</v>
      </c>
      <c r="I120" s="4">
        <v>704.5</v>
      </c>
      <c r="K120" s="4">
        <v>0.2</v>
      </c>
      <c r="L120" s="4">
        <v>0.87580000000000002</v>
      </c>
      <c r="M120" s="4">
        <v>12.483499999999999</v>
      </c>
      <c r="N120" s="4">
        <v>8.3799999999999999E-2</v>
      </c>
      <c r="O120" s="4">
        <v>720.05340000000001</v>
      </c>
      <c r="P120" s="4">
        <v>15.500999999999999</v>
      </c>
      <c r="Q120" s="4">
        <v>735.6</v>
      </c>
      <c r="R120" s="4">
        <v>577.28120000000001</v>
      </c>
      <c r="S120" s="4">
        <v>12.4275</v>
      </c>
      <c r="T120" s="4">
        <v>589.70000000000005</v>
      </c>
      <c r="U120" s="4">
        <v>704.4787</v>
      </c>
      <c r="X120" s="4">
        <v>0</v>
      </c>
      <c r="Y120" s="4">
        <v>0.17519999999999999</v>
      </c>
      <c r="Z120" s="4" t="s">
        <v>377</v>
      </c>
      <c r="AA120" s="4">
        <v>0</v>
      </c>
      <c r="AB120" s="4">
        <v>12</v>
      </c>
      <c r="AC120" s="4">
        <v>846</v>
      </c>
      <c r="AD120" s="4">
        <v>872</v>
      </c>
      <c r="AE120" s="4">
        <v>832</v>
      </c>
      <c r="AF120" s="4">
        <v>88</v>
      </c>
      <c r="AG120" s="4">
        <v>22.38</v>
      </c>
      <c r="AH120" s="4">
        <v>0.51</v>
      </c>
      <c r="AI120" s="4">
        <v>976</v>
      </c>
      <c r="AJ120" s="4">
        <v>-1</v>
      </c>
      <c r="AK120" s="4">
        <v>0</v>
      </c>
      <c r="AL120" s="4">
        <v>24</v>
      </c>
      <c r="AM120" s="4">
        <v>192</v>
      </c>
      <c r="AN120" s="4">
        <v>190.6</v>
      </c>
      <c r="AO120" s="4">
        <v>3.2</v>
      </c>
      <c r="AP120" s="4">
        <v>195</v>
      </c>
      <c r="AQ120" s="4" t="s">
        <v>155</v>
      </c>
      <c r="AR120" s="4">
        <v>2</v>
      </c>
      <c r="AS120" s="5">
        <v>0.87612268518518521</v>
      </c>
      <c r="AT120" s="4">
        <v>47.163583000000003</v>
      </c>
      <c r="AU120" s="4">
        <v>-88.491444000000001</v>
      </c>
      <c r="AV120" s="4">
        <v>317.5</v>
      </c>
      <c r="AW120" s="4">
        <v>32.4</v>
      </c>
      <c r="AX120" s="4">
        <v>12</v>
      </c>
      <c r="AY120" s="4">
        <v>10</v>
      </c>
      <c r="AZ120" s="4" t="s">
        <v>425</v>
      </c>
      <c r="BA120" s="4">
        <v>1</v>
      </c>
      <c r="BB120" s="4">
        <v>1.5</v>
      </c>
      <c r="BC120" s="4">
        <v>1.8</v>
      </c>
      <c r="BD120" s="4">
        <v>14.063000000000001</v>
      </c>
      <c r="BE120" s="4">
        <v>14.74</v>
      </c>
      <c r="BF120" s="4">
        <v>1.05</v>
      </c>
      <c r="BG120" s="4">
        <v>14.186</v>
      </c>
      <c r="BH120" s="4">
        <v>2996.1419999999998</v>
      </c>
      <c r="BI120" s="4">
        <v>12.797000000000001</v>
      </c>
      <c r="BJ120" s="4">
        <v>18.097999999999999</v>
      </c>
      <c r="BK120" s="4">
        <v>0.39</v>
      </c>
      <c r="BL120" s="4">
        <v>18.486999999999998</v>
      </c>
      <c r="BM120" s="4">
        <v>14.509</v>
      </c>
      <c r="BN120" s="4">
        <v>0.312</v>
      </c>
      <c r="BO120" s="4">
        <v>14.821999999999999</v>
      </c>
      <c r="BP120" s="4">
        <v>5.5910000000000002</v>
      </c>
      <c r="BT120" s="4">
        <v>30.565999999999999</v>
      </c>
      <c r="BU120" s="4">
        <v>0.31434699999999999</v>
      </c>
      <c r="BV120" s="4">
        <v>-5</v>
      </c>
      <c r="BW120" s="4">
        <v>0.70955100000000004</v>
      </c>
      <c r="BX120" s="4">
        <v>7.6818549999999997</v>
      </c>
      <c r="BY120" s="4">
        <v>14.332929999999999</v>
      </c>
      <c r="BZ120" s="4">
        <f t="shared" si="14"/>
        <v>2.0295460909999998</v>
      </c>
      <c r="CB120" s="4">
        <f t="shared" si="15"/>
        <v>17192.898517347268</v>
      </c>
      <c r="CC120" s="4">
        <f t="shared" si="16"/>
        <v>73.433609730945008</v>
      </c>
      <c r="CD120" s="4">
        <f t="shared" si="17"/>
        <v>85.053759743069989</v>
      </c>
      <c r="CE120" s="4">
        <f t="shared" si="18"/>
        <v>32.083090724834996</v>
      </c>
    </row>
    <row r="121" spans="1:83">
      <c r="A121" s="2">
        <v>42438</v>
      </c>
      <c r="B121" s="28">
        <v>0.66823432870370369</v>
      </c>
      <c r="C121" s="4">
        <v>14.271000000000001</v>
      </c>
      <c r="D121" s="4">
        <v>0.1023</v>
      </c>
      <c r="E121" s="4" t="s">
        <v>155</v>
      </c>
      <c r="F121" s="4">
        <v>1022.572856</v>
      </c>
      <c r="G121" s="4">
        <v>860.6</v>
      </c>
      <c r="H121" s="4">
        <v>17.600000000000001</v>
      </c>
      <c r="I121" s="4">
        <v>721.4</v>
      </c>
      <c r="K121" s="4">
        <v>0.2</v>
      </c>
      <c r="L121" s="4">
        <v>0.87560000000000004</v>
      </c>
      <c r="M121" s="4">
        <v>12.4955</v>
      </c>
      <c r="N121" s="4">
        <v>8.9499999999999996E-2</v>
      </c>
      <c r="O121" s="4">
        <v>753.53120000000001</v>
      </c>
      <c r="P121" s="4">
        <v>15.3988</v>
      </c>
      <c r="Q121" s="4">
        <v>768.9</v>
      </c>
      <c r="R121" s="4">
        <v>604.12099999999998</v>
      </c>
      <c r="S121" s="4">
        <v>12.345499999999999</v>
      </c>
      <c r="T121" s="4">
        <v>616.5</v>
      </c>
      <c r="U121" s="4">
        <v>721.36479999999995</v>
      </c>
      <c r="X121" s="4">
        <v>0</v>
      </c>
      <c r="Y121" s="4">
        <v>0.17510000000000001</v>
      </c>
      <c r="Z121" s="4" t="s">
        <v>377</v>
      </c>
      <c r="AA121" s="4">
        <v>0</v>
      </c>
      <c r="AB121" s="4">
        <v>11.9</v>
      </c>
      <c r="AC121" s="4">
        <v>846</v>
      </c>
      <c r="AD121" s="4">
        <v>872</v>
      </c>
      <c r="AE121" s="4">
        <v>832</v>
      </c>
      <c r="AF121" s="4">
        <v>88</v>
      </c>
      <c r="AG121" s="4">
        <v>22.38</v>
      </c>
      <c r="AH121" s="4">
        <v>0.51</v>
      </c>
      <c r="AI121" s="4">
        <v>976</v>
      </c>
      <c r="AJ121" s="4">
        <v>-1</v>
      </c>
      <c r="AK121" s="4">
        <v>0</v>
      </c>
      <c r="AL121" s="4">
        <v>24</v>
      </c>
      <c r="AM121" s="4">
        <v>192</v>
      </c>
      <c r="AN121" s="4">
        <v>191</v>
      </c>
      <c r="AO121" s="4">
        <v>3.3</v>
      </c>
      <c r="AP121" s="4">
        <v>195</v>
      </c>
      <c r="AQ121" s="4" t="s">
        <v>155</v>
      </c>
      <c r="AR121" s="4">
        <v>2</v>
      </c>
      <c r="AS121" s="5">
        <v>0.87614583333333329</v>
      </c>
      <c r="AT121" s="4">
        <v>47.163476000000003</v>
      </c>
      <c r="AU121" s="4">
        <v>-88.491662000000005</v>
      </c>
      <c r="AV121" s="4">
        <v>317.5</v>
      </c>
      <c r="AW121" s="4">
        <v>32.6</v>
      </c>
      <c r="AX121" s="4">
        <v>12</v>
      </c>
      <c r="AY121" s="4">
        <v>10</v>
      </c>
      <c r="AZ121" s="4" t="s">
        <v>425</v>
      </c>
      <c r="BA121" s="4">
        <v>1.0649999999999999</v>
      </c>
      <c r="BB121" s="4">
        <v>1.5649999999999999</v>
      </c>
      <c r="BC121" s="4">
        <v>1.865</v>
      </c>
      <c r="BD121" s="4">
        <v>14.063000000000001</v>
      </c>
      <c r="BE121" s="4">
        <v>14.71</v>
      </c>
      <c r="BF121" s="4">
        <v>1.05</v>
      </c>
      <c r="BG121" s="4">
        <v>14.207000000000001</v>
      </c>
      <c r="BH121" s="4">
        <v>2994.3989999999999</v>
      </c>
      <c r="BI121" s="4">
        <v>13.656000000000001</v>
      </c>
      <c r="BJ121" s="4">
        <v>18.91</v>
      </c>
      <c r="BK121" s="4">
        <v>0.38600000000000001</v>
      </c>
      <c r="BL121" s="4">
        <v>19.297000000000001</v>
      </c>
      <c r="BM121" s="4">
        <v>15.161</v>
      </c>
      <c r="BN121" s="4">
        <v>0.31</v>
      </c>
      <c r="BO121" s="4">
        <v>15.47</v>
      </c>
      <c r="BP121" s="4">
        <v>5.7161999999999997</v>
      </c>
      <c r="BT121" s="4">
        <v>30.513000000000002</v>
      </c>
      <c r="BU121" s="4">
        <v>0.30693900000000002</v>
      </c>
      <c r="BV121" s="4">
        <v>-5</v>
      </c>
      <c r="BW121" s="4">
        <v>0.70889800000000003</v>
      </c>
      <c r="BX121" s="4">
        <v>7.5008220000000003</v>
      </c>
      <c r="BY121" s="4">
        <v>14.319739999999999</v>
      </c>
      <c r="BZ121" s="4">
        <f t="shared" si="14"/>
        <v>1.9817171724</v>
      </c>
      <c r="CB121" s="4">
        <f t="shared" si="15"/>
        <v>16777.959060295565</v>
      </c>
      <c r="CC121" s="4">
        <f t="shared" si="16"/>
        <v>76.516125248304007</v>
      </c>
      <c r="CD121" s="4">
        <f t="shared" si="17"/>
        <v>86.680174105980001</v>
      </c>
      <c r="CE121" s="4">
        <f t="shared" si="18"/>
        <v>32.028520441150796</v>
      </c>
    </row>
    <row r="122" spans="1:83">
      <c r="A122" s="2">
        <v>42438</v>
      </c>
      <c r="B122" s="28">
        <v>0.66824590277777773</v>
      </c>
      <c r="C122" s="4">
        <v>14.279</v>
      </c>
      <c r="D122" s="4">
        <v>0.10879999999999999</v>
      </c>
      <c r="E122" s="4" t="s">
        <v>155</v>
      </c>
      <c r="F122" s="4">
        <v>1088.3737020000001</v>
      </c>
      <c r="G122" s="4">
        <v>934.8</v>
      </c>
      <c r="H122" s="4">
        <v>13.4</v>
      </c>
      <c r="I122" s="4">
        <v>637.1</v>
      </c>
      <c r="K122" s="4">
        <v>0.2</v>
      </c>
      <c r="L122" s="4">
        <v>0.87560000000000004</v>
      </c>
      <c r="M122" s="4">
        <v>12.5023</v>
      </c>
      <c r="N122" s="4">
        <v>9.5299999999999996E-2</v>
      </c>
      <c r="O122" s="4">
        <v>818.51390000000004</v>
      </c>
      <c r="P122" s="4">
        <v>11.768700000000001</v>
      </c>
      <c r="Q122" s="4">
        <v>830.3</v>
      </c>
      <c r="R122" s="4">
        <v>656.21889999999996</v>
      </c>
      <c r="S122" s="4">
        <v>9.4352</v>
      </c>
      <c r="T122" s="4">
        <v>665.7</v>
      </c>
      <c r="U122" s="4">
        <v>637.13049999999998</v>
      </c>
      <c r="X122" s="4">
        <v>0</v>
      </c>
      <c r="Y122" s="4">
        <v>0.17510000000000001</v>
      </c>
      <c r="Z122" s="4" t="s">
        <v>377</v>
      </c>
      <c r="AA122" s="4">
        <v>0</v>
      </c>
      <c r="AB122" s="4">
        <v>11.9</v>
      </c>
      <c r="AC122" s="4">
        <v>846</v>
      </c>
      <c r="AD122" s="4">
        <v>872</v>
      </c>
      <c r="AE122" s="4">
        <v>832</v>
      </c>
      <c r="AF122" s="4">
        <v>88</v>
      </c>
      <c r="AG122" s="4">
        <v>22.38</v>
      </c>
      <c r="AH122" s="4">
        <v>0.51</v>
      </c>
      <c r="AI122" s="4">
        <v>976</v>
      </c>
      <c r="AJ122" s="4">
        <v>-1</v>
      </c>
      <c r="AK122" s="4">
        <v>0</v>
      </c>
      <c r="AL122" s="4">
        <v>24</v>
      </c>
      <c r="AM122" s="4">
        <v>192</v>
      </c>
      <c r="AN122" s="4">
        <v>190.4</v>
      </c>
      <c r="AO122" s="4">
        <v>3.3</v>
      </c>
      <c r="AP122" s="4">
        <v>195</v>
      </c>
      <c r="AQ122" s="4" t="s">
        <v>155</v>
      </c>
      <c r="AR122" s="4">
        <v>2</v>
      </c>
      <c r="AS122" s="5">
        <v>0.87615740740740744</v>
      </c>
      <c r="AT122" s="4">
        <v>47.163392999999999</v>
      </c>
      <c r="AU122" s="4">
        <v>-88.491819000000007</v>
      </c>
      <c r="AV122" s="4">
        <v>317.39999999999998</v>
      </c>
      <c r="AW122" s="4">
        <v>32.6</v>
      </c>
      <c r="AX122" s="4">
        <v>12</v>
      </c>
      <c r="AY122" s="4">
        <v>10</v>
      </c>
      <c r="AZ122" s="4" t="s">
        <v>425</v>
      </c>
      <c r="BA122" s="4">
        <v>1.1000000000000001</v>
      </c>
      <c r="BB122" s="4">
        <v>1.6</v>
      </c>
      <c r="BC122" s="4">
        <v>1.9</v>
      </c>
      <c r="BD122" s="4">
        <v>14.063000000000001</v>
      </c>
      <c r="BE122" s="4">
        <v>14.71</v>
      </c>
      <c r="BF122" s="4">
        <v>1.05</v>
      </c>
      <c r="BG122" s="4">
        <v>14.211</v>
      </c>
      <c r="BH122" s="4">
        <v>2995.0459999999998</v>
      </c>
      <c r="BI122" s="4">
        <v>14.53</v>
      </c>
      <c r="BJ122" s="4">
        <v>20.533999999999999</v>
      </c>
      <c r="BK122" s="4">
        <v>0.29499999999999998</v>
      </c>
      <c r="BL122" s="4">
        <v>20.829000000000001</v>
      </c>
      <c r="BM122" s="4">
        <v>16.463000000000001</v>
      </c>
      <c r="BN122" s="4">
        <v>0.23699999999999999</v>
      </c>
      <c r="BO122" s="4">
        <v>16.699000000000002</v>
      </c>
      <c r="BP122" s="4">
        <v>5.0471000000000004</v>
      </c>
      <c r="BT122" s="4">
        <v>30.503</v>
      </c>
      <c r="BU122" s="4">
        <v>0.34497800000000001</v>
      </c>
      <c r="BV122" s="4">
        <v>-5</v>
      </c>
      <c r="BW122" s="4">
        <v>0.70855100000000004</v>
      </c>
      <c r="BX122" s="4">
        <v>8.4304000000000006</v>
      </c>
      <c r="BY122" s="4">
        <v>14.31273</v>
      </c>
      <c r="BZ122" s="4">
        <f t="shared" si="14"/>
        <v>2.2273116800000001</v>
      </c>
      <c r="CB122" s="4">
        <f t="shared" si="15"/>
        <v>18861.3285414048</v>
      </c>
      <c r="CC122" s="4">
        <f t="shared" si="16"/>
        <v>91.502802864000003</v>
      </c>
      <c r="CD122" s="4">
        <f t="shared" si="17"/>
        <v>105.16209945120001</v>
      </c>
      <c r="CE122" s="4">
        <f t="shared" si="18"/>
        <v>31.784156664480001</v>
      </c>
    </row>
    <row r="123" spans="1:83">
      <c r="A123" s="2">
        <v>42438</v>
      </c>
      <c r="B123" s="28">
        <v>0.66825747685185188</v>
      </c>
      <c r="C123" s="4">
        <v>14.037000000000001</v>
      </c>
      <c r="D123" s="4">
        <v>9.98E-2</v>
      </c>
      <c r="E123" s="4" t="s">
        <v>155</v>
      </c>
      <c r="F123" s="4">
        <v>998.38550199999997</v>
      </c>
      <c r="G123" s="4">
        <v>717.6</v>
      </c>
      <c r="H123" s="4">
        <v>12.3</v>
      </c>
      <c r="I123" s="4">
        <v>715.5</v>
      </c>
      <c r="K123" s="4">
        <v>0.2</v>
      </c>
      <c r="L123" s="4">
        <v>0.87739999999999996</v>
      </c>
      <c r="M123" s="4">
        <v>12.317</v>
      </c>
      <c r="N123" s="4">
        <v>8.7599999999999997E-2</v>
      </c>
      <c r="O123" s="4">
        <v>629.62660000000005</v>
      </c>
      <c r="P123" s="4">
        <v>10.781000000000001</v>
      </c>
      <c r="Q123" s="4">
        <v>640.4</v>
      </c>
      <c r="R123" s="4">
        <v>504.7842</v>
      </c>
      <c r="S123" s="4">
        <v>8.6433999999999997</v>
      </c>
      <c r="T123" s="4">
        <v>513.4</v>
      </c>
      <c r="U123" s="4">
        <v>715.46180000000004</v>
      </c>
      <c r="X123" s="4">
        <v>0</v>
      </c>
      <c r="Y123" s="4">
        <v>0.17549999999999999</v>
      </c>
      <c r="Z123" s="4" t="s">
        <v>377</v>
      </c>
      <c r="AA123" s="4">
        <v>0</v>
      </c>
      <c r="AB123" s="4">
        <v>11.9</v>
      </c>
      <c r="AC123" s="4">
        <v>846</v>
      </c>
      <c r="AD123" s="4">
        <v>872</v>
      </c>
      <c r="AE123" s="4">
        <v>833</v>
      </c>
      <c r="AF123" s="4">
        <v>88</v>
      </c>
      <c r="AG123" s="4">
        <v>22.38</v>
      </c>
      <c r="AH123" s="4">
        <v>0.51</v>
      </c>
      <c r="AI123" s="4">
        <v>976</v>
      </c>
      <c r="AJ123" s="4">
        <v>-1</v>
      </c>
      <c r="AK123" s="4">
        <v>0</v>
      </c>
      <c r="AL123" s="4">
        <v>24</v>
      </c>
      <c r="AM123" s="4">
        <v>192</v>
      </c>
      <c r="AN123" s="4">
        <v>190</v>
      </c>
      <c r="AO123" s="4">
        <v>3.3</v>
      </c>
      <c r="AP123" s="4">
        <v>195</v>
      </c>
      <c r="AQ123" s="4" t="s">
        <v>155</v>
      </c>
      <c r="AR123" s="4">
        <v>2</v>
      </c>
      <c r="AS123" s="5">
        <v>0.87616898148148159</v>
      </c>
      <c r="AT123" s="4">
        <v>47.163328999999997</v>
      </c>
      <c r="AU123" s="4">
        <v>-88.491986999999995</v>
      </c>
      <c r="AV123" s="4">
        <v>317.3</v>
      </c>
      <c r="AW123" s="4">
        <v>32.6</v>
      </c>
      <c r="AX123" s="4">
        <v>12</v>
      </c>
      <c r="AY123" s="4">
        <v>10</v>
      </c>
      <c r="AZ123" s="4" t="s">
        <v>425</v>
      </c>
      <c r="BA123" s="4">
        <v>1.1000000000000001</v>
      </c>
      <c r="BB123" s="4">
        <v>1.6</v>
      </c>
      <c r="BC123" s="4">
        <v>1.9</v>
      </c>
      <c r="BD123" s="4">
        <v>14.063000000000001</v>
      </c>
      <c r="BE123" s="4">
        <v>14.94</v>
      </c>
      <c r="BF123" s="4">
        <v>1.06</v>
      </c>
      <c r="BG123" s="4">
        <v>13.968</v>
      </c>
      <c r="BH123" s="4">
        <v>2994.587</v>
      </c>
      <c r="BI123" s="4">
        <v>13.555999999999999</v>
      </c>
      <c r="BJ123" s="4">
        <v>16.030999999999999</v>
      </c>
      <c r="BK123" s="4">
        <v>0.27400000000000002</v>
      </c>
      <c r="BL123" s="4">
        <v>16.305</v>
      </c>
      <c r="BM123" s="4">
        <v>12.852</v>
      </c>
      <c r="BN123" s="4">
        <v>0.22</v>
      </c>
      <c r="BO123" s="4">
        <v>13.071999999999999</v>
      </c>
      <c r="BP123" s="4">
        <v>5.7519999999999998</v>
      </c>
      <c r="BT123" s="4">
        <v>31.023</v>
      </c>
      <c r="BU123" s="4">
        <v>0.387714</v>
      </c>
      <c r="BV123" s="4">
        <v>-5</v>
      </c>
      <c r="BW123" s="4">
        <v>0.708449</v>
      </c>
      <c r="BX123" s="4">
        <v>9.4747610000000009</v>
      </c>
      <c r="BY123" s="4">
        <v>14.31067</v>
      </c>
      <c r="BZ123" s="4">
        <f t="shared" si="14"/>
        <v>2.5032318562000002</v>
      </c>
      <c r="CB123" s="4">
        <f t="shared" si="15"/>
        <v>21194.62810067413</v>
      </c>
      <c r="CC123" s="4">
        <f t="shared" si="16"/>
        <v>95.944575506652001</v>
      </c>
      <c r="CD123" s="4">
        <f t="shared" si="17"/>
        <v>92.518994616623999</v>
      </c>
      <c r="CE123" s="4">
        <f t="shared" si="18"/>
        <v>40.710622478184007</v>
      </c>
    </row>
    <row r="124" spans="1:83">
      <c r="A124" s="2">
        <v>42438</v>
      </c>
      <c r="B124" s="28">
        <v>0.66826905092592603</v>
      </c>
      <c r="C124" s="4">
        <v>13.805</v>
      </c>
      <c r="D124" s="4">
        <v>8.7499999999999994E-2</v>
      </c>
      <c r="E124" s="4" t="s">
        <v>155</v>
      </c>
      <c r="F124" s="4">
        <v>874.82701799999995</v>
      </c>
      <c r="G124" s="4">
        <v>942.8</v>
      </c>
      <c r="H124" s="4">
        <v>12.2</v>
      </c>
      <c r="I124" s="4">
        <v>950.3</v>
      </c>
      <c r="K124" s="4">
        <v>0.2</v>
      </c>
      <c r="L124" s="4">
        <v>0.87909999999999999</v>
      </c>
      <c r="M124" s="4">
        <v>12.1363</v>
      </c>
      <c r="N124" s="4">
        <v>7.6899999999999996E-2</v>
      </c>
      <c r="O124" s="4">
        <v>828.85860000000002</v>
      </c>
      <c r="P124" s="4">
        <v>10.714</v>
      </c>
      <c r="Q124" s="4">
        <v>839.6</v>
      </c>
      <c r="R124" s="4">
        <v>664.51250000000005</v>
      </c>
      <c r="S124" s="4">
        <v>8.5896000000000008</v>
      </c>
      <c r="T124" s="4">
        <v>673.1</v>
      </c>
      <c r="U124" s="4">
        <v>950.26689999999996</v>
      </c>
      <c r="X124" s="4">
        <v>0</v>
      </c>
      <c r="Y124" s="4">
        <v>0.17580000000000001</v>
      </c>
      <c r="Z124" s="4" t="s">
        <v>377</v>
      </c>
      <c r="AA124" s="4">
        <v>0</v>
      </c>
      <c r="AB124" s="4">
        <v>11.9</v>
      </c>
      <c r="AC124" s="4">
        <v>847</v>
      </c>
      <c r="AD124" s="4">
        <v>874</v>
      </c>
      <c r="AE124" s="4">
        <v>835</v>
      </c>
      <c r="AF124" s="4">
        <v>88</v>
      </c>
      <c r="AG124" s="4">
        <v>22.38</v>
      </c>
      <c r="AH124" s="4">
        <v>0.51</v>
      </c>
      <c r="AI124" s="4">
        <v>976</v>
      </c>
      <c r="AJ124" s="4">
        <v>-1</v>
      </c>
      <c r="AK124" s="4">
        <v>0</v>
      </c>
      <c r="AL124" s="4">
        <v>24</v>
      </c>
      <c r="AM124" s="4">
        <v>192</v>
      </c>
      <c r="AN124" s="4">
        <v>190</v>
      </c>
      <c r="AO124" s="4">
        <v>3.3</v>
      </c>
      <c r="AP124" s="4">
        <v>195</v>
      </c>
      <c r="AQ124" s="4" t="s">
        <v>155</v>
      </c>
      <c r="AR124" s="4">
        <v>2</v>
      </c>
      <c r="AS124" s="5">
        <v>0.87618055555555552</v>
      </c>
      <c r="AT124" s="4">
        <v>47.163195000000002</v>
      </c>
      <c r="AU124" s="4">
        <v>-88.492063999999999</v>
      </c>
      <c r="AV124" s="4">
        <v>317.10000000000002</v>
      </c>
      <c r="AW124" s="4">
        <v>33.200000000000003</v>
      </c>
      <c r="AX124" s="4">
        <v>12</v>
      </c>
      <c r="AY124" s="4">
        <v>10</v>
      </c>
      <c r="AZ124" s="4" t="s">
        <v>425</v>
      </c>
      <c r="BA124" s="4">
        <v>1.1000000000000001</v>
      </c>
      <c r="BB124" s="4">
        <v>1.6</v>
      </c>
      <c r="BC124" s="4">
        <v>1.9650000000000001</v>
      </c>
      <c r="BD124" s="4">
        <v>14.063000000000001</v>
      </c>
      <c r="BE124" s="4">
        <v>15.16</v>
      </c>
      <c r="BF124" s="4">
        <v>1.08</v>
      </c>
      <c r="BG124" s="4">
        <v>13.75</v>
      </c>
      <c r="BH124" s="4">
        <v>2991.04</v>
      </c>
      <c r="BI124" s="4">
        <v>12.064</v>
      </c>
      <c r="BJ124" s="4">
        <v>21.391999999999999</v>
      </c>
      <c r="BK124" s="4">
        <v>0.27700000000000002</v>
      </c>
      <c r="BL124" s="4">
        <v>21.669</v>
      </c>
      <c r="BM124" s="4">
        <v>17.149999999999999</v>
      </c>
      <c r="BN124" s="4">
        <v>0.222</v>
      </c>
      <c r="BO124" s="4">
        <v>17.372</v>
      </c>
      <c r="BP124" s="4">
        <v>7.7442000000000002</v>
      </c>
      <c r="BT124" s="4">
        <v>31.507000000000001</v>
      </c>
      <c r="BU124" s="4">
        <v>0.38297999999999999</v>
      </c>
      <c r="BV124" s="4">
        <v>-5</v>
      </c>
      <c r="BW124" s="4">
        <v>0.70855100000000004</v>
      </c>
      <c r="BX124" s="4">
        <v>9.3590739999999997</v>
      </c>
      <c r="BY124" s="4">
        <v>14.31273</v>
      </c>
      <c r="BZ124" s="4">
        <f t="shared" si="14"/>
        <v>2.4726673507999997</v>
      </c>
      <c r="CB124" s="4">
        <f t="shared" si="15"/>
        <v>20911.043428629117</v>
      </c>
      <c r="CC124" s="4">
        <f t="shared" si="16"/>
        <v>84.342177945792002</v>
      </c>
      <c r="CD124" s="4">
        <f t="shared" si="17"/>
        <v>121.45161764541599</v>
      </c>
      <c r="CE124" s="4">
        <f t="shared" si="18"/>
        <v>54.141470030487604</v>
      </c>
    </row>
    <row r="125" spans="1:83">
      <c r="A125" s="2">
        <v>42438</v>
      </c>
      <c r="B125" s="28">
        <v>0.66828062499999996</v>
      </c>
      <c r="C125" s="4">
        <v>13.712</v>
      </c>
      <c r="D125" s="4">
        <v>8.6699999999999999E-2</v>
      </c>
      <c r="E125" s="4" t="s">
        <v>155</v>
      </c>
      <c r="F125" s="4">
        <v>867.16029300000002</v>
      </c>
      <c r="G125" s="4">
        <v>1666.6</v>
      </c>
      <c r="H125" s="4">
        <v>12.1</v>
      </c>
      <c r="I125" s="4">
        <v>1156.2</v>
      </c>
      <c r="K125" s="4">
        <v>0.42</v>
      </c>
      <c r="L125" s="4">
        <v>0.87960000000000005</v>
      </c>
      <c r="M125" s="4">
        <v>12.061500000000001</v>
      </c>
      <c r="N125" s="4">
        <v>7.6300000000000007E-2</v>
      </c>
      <c r="O125" s="4">
        <v>1465.9982</v>
      </c>
      <c r="P125" s="4">
        <v>10.643599999999999</v>
      </c>
      <c r="Q125" s="4">
        <v>1476.6</v>
      </c>
      <c r="R125" s="4">
        <v>1175.3200999999999</v>
      </c>
      <c r="S125" s="4">
        <v>8.5332000000000008</v>
      </c>
      <c r="T125" s="4">
        <v>1183.9000000000001</v>
      </c>
      <c r="U125" s="4">
        <v>1156.2409</v>
      </c>
      <c r="X125" s="4">
        <v>0</v>
      </c>
      <c r="Y125" s="4">
        <v>0.3705</v>
      </c>
      <c r="Z125" s="4" t="s">
        <v>377</v>
      </c>
      <c r="AA125" s="4">
        <v>0</v>
      </c>
      <c r="AB125" s="4">
        <v>11.9</v>
      </c>
      <c r="AC125" s="4">
        <v>848</v>
      </c>
      <c r="AD125" s="4">
        <v>875</v>
      </c>
      <c r="AE125" s="4">
        <v>836</v>
      </c>
      <c r="AF125" s="4">
        <v>88</v>
      </c>
      <c r="AG125" s="4">
        <v>22.38</v>
      </c>
      <c r="AH125" s="4">
        <v>0.51</v>
      </c>
      <c r="AI125" s="4">
        <v>976</v>
      </c>
      <c r="AJ125" s="4">
        <v>-1</v>
      </c>
      <c r="AK125" s="4">
        <v>0</v>
      </c>
      <c r="AL125" s="4">
        <v>24</v>
      </c>
      <c r="AM125" s="4">
        <v>192</v>
      </c>
      <c r="AN125" s="4">
        <v>190</v>
      </c>
      <c r="AO125" s="4">
        <v>3.2</v>
      </c>
      <c r="AP125" s="4">
        <v>195</v>
      </c>
      <c r="AQ125" s="4" t="s">
        <v>155</v>
      </c>
      <c r="AR125" s="4">
        <v>2</v>
      </c>
      <c r="AS125" s="5">
        <v>0.87619212962962967</v>
      </c>
      <c r="AT125" s="4">
        <v>47.163046000000001</v>
      </c>
      <c r="AU125" s="4">
        <v>-88.492098999999996</v>
      </c>
      <c r="AV125" s="4">
        <v>316.89999999999998</v>
      </c>
      <c r="AW125" s="4">
        <v>33.5</v>
      </c>
      <c r="AX125" s="4">
        <v>12</v>
      </c>
      <c r="AY125" s="4">
        <v>10</v>
      </c>
      <c r="AZ125" s="4" t="s">
        <v>425</v>
      </c>
      <c r="BA125" s="4">
        <v>1.165</v>
      </c>
      <c r="BB125" s="4">
        <v>1.6</v>
      </c>
      <c r="BC125" s="4">
        <v>2</v>
      </c>
      <c r="BD125" s="4">
        <v>14.063000000000001</v>
      </c>
      <c r="BE125" s="4">
        <v>15.23</v>
      </c>
      <c r="BF125" s="4">
        <v>1.08</v>
      </c>
      <c r="BG125" s="4">
        <v>13.683</v>
      </c>
      <c r="BH125" s="4">
        <v>2985.95</v>
      </c>
      <c r="BI125" s="4">
        <v>12.019</v>
      </c>
      <c r="BJ125" s="4">
        <v>38.006</v>
      </c>
      <c r="BK125" s="4">
        <v>0.27600000000000002</v>
      </c>
      <c r="BL125" s="4">
        <v>38.281999999999996</v>
      </c>
      <c r="BM125" s="4">
        <v>30.47</v>
      </c>
      <c r="BN125" s="4">
        <v>0.221</v>
      </c>
      <c r="BO125" s="4">
        <v>30.690999999999999</v>
      </c>
      <c r="BP125" s="4">
        <v>9.4650999999999996</v>
      </c>
      <c r="BT125" s="4">
        <v>66.694999999999993</v>
      </c>
      <c r="BU125" s="4">
        <v>0.37455100000000002</v>
      </c>
      <c r="BV125" s="4">
        <v>-5</v>
      </c>
      <c r="BW125" s="4">
        <v>0.70955100000000004</v>
      </c>
      <c r="BX125" s="4">
        <v>9.1530900000000006</v>
      </c>
      <c r="BY125" s="4">
        <v>14.332929999999999</v>
      </c>
      <c r="BZ125" s="4">
        <f t="shared" si="14"/>
        <v>2.4182463780000001</v>
      </c>
      <c r="CB125" s="4">
        <f t="shared" si="15"/>
        <v>20416.0098068685</v>
      </c>
      <c r="CC125" s="4">
        <f t="shared" si="16"/>
        <v>82.178208566370003</v>
      </c>
      <c r="CD125" s="4">
        <f t="shared" si="17"/>
        <v>209.84536143693003</v>
      </c>
      <c r="CE125" s="4">
        <f t="shared" si="18"/>
        <v>64.716279382772996</v>
      </c>
    </row>
    <row r="126" spans="1:83">
      <c r="A126" s="2">
        <v>42438</v>
      </c>
      <c r="B126" s="28">
        <v>0.66829219907407411</v>
      </c>
      <c r="C126" s="4">
        <v>13.82</v>
      </c>
      <c r="D126" s="4">
        <v>0.1</v>
      </c>
      <c r="E126" s="4" t="s">
        <v>155</v>
      </c>
      <c r="F126" s="4">
        <v>999.63636399999996</v>
      </c>
      <c r="G126" s="4">
        <v>2222.6999999999998</v>
      </c>
      <c r="H126" s="4">
        <v>12.1</v>
      </c>
      <c r="I126" s="4">
        <v>1188.4000000000001</v>
      </c>
      <c r="K126" s="4">
        <v>0.77</v>
      </c>
      <c r="L126" s="4">
        <v>0.87860000000000005</v>
      </c>
      <c r="M126" s="4">
        <v>12.143000000000001</v>
      </c>
      <c r="N126" s="4">
        <v>8.7800000000000003E-2</v>
      </c>
      <c r="O126" s="4">
        <v>1952.9281000000001</v>
      </c>
      <c r="P126" s="4">
        <v>10.631500000000001</v>
      </c>
      <c r="Q126" s="4">
        <v>1963.6</v>
      </c>
      <c r="R126" s="4">
        <v>1565.7014999999999</v>
      </c>
      <c r="S126" s="4">
        <v>8.5235000000000003</v>
      </c>
      <c r="T126" s="4">
        <v>1574.2</v>
      </c>
      <c r="U126" s="4">
        <v>1188.3869999999999</v>
      </c>
      <c r="X126" s="4">
        <v>0</v>
      </c>
      <c r="Y126" s="4">
        <v>0.67230000000000001</v>
      </c>
      <c r="Z126" s="4" t="s">
        <v>377</v>
      </c>
      <c r="AA126" s="4">
        <v>0</v>
      </c>
      <c r="AB126" s="4">
        <v>11.9</v>
      </c>
      <c r="AC126" s="4">
        <v>847</v>
      </c>
      <c r="AD126" s="4">
        <v>876</v>
      </c>
      <c r="AE126" s="4">
        <v>837</v>
      </c>
      <c r="AF126" s="4">
        <v>88</v>
      </c>
      <c r="AG126" s="4">
        <v>22.38</v>
      </c>
      <c r="AH126" s="4">
        <v>0.51</v>
      </c>
      <c r="AI126" s="4">
        <v>976</v>
      </c>
      <c r="AJ126" s="4">
        <v>-1</v>
      </c>
      <c r="AK126" s="4">
        <v>0</v>
      </c>
      <c r="AL126" s="4">
        <v>24</v>
      </c>
      <c r="AM126" s="4">
        <v>192</v>
      </c>
      <c r="AN126" s="4">
        <v>190</v>
      </c>
      <c r="AO126" s="4">
        <v>3.2</v>
      </c>
      <c r="AP126" s="4">
        <v>195</v>
      </c>
      <c r="AQ126" s="4" t="s">
        <v>155</v>
      </c>
      <c r="AR126" s="4">
        <v>2</v>
      </c>
      <c r="AS126" s="5">
        <v>0.87620370370370371</v>
      </c>
      <c r="AT126" s="4">
        <v>47.162911999999999</v>
      </c>
      <c r="AU126" s="4">
        <v>-88.492135000000005</v>
      </c>
      <c r="AV126" s="4">
        <v>316.89999999999998</v>
      </c>
      <c r="AW126" s="4">
        <v>33.5</v>
      </c>
      <c r="AX126" s="4">
        <v>12</v>
      </c>
      <c r="AY126" s="4">
        <v>10</v>
      </c>
      <c r="AZ126" s="4" t="s">
        <v>425</v>
      </c>
      <c r="BA126" s="4">
        <v>1.2</v>
      </c>
      <c r="BB126" s="4">
        <v>1.6</v>
      </c>
      <c r="BC126" s="4">
        <v>2</v>
      </c>
      <c r="BD126" s="4">
        <v>14.063000000000001</v>
      </c>
      <c r="BE126" s="4">
        <v>15.1</v>
      </c>
      <c r="BF126" s="4">
        <v>1.07</v>
      </c>
      <c r="BG126" s="4">
        <v>13.813000000000001</v>
      </c>
      <c r="BH126" s="4">
        <v>2982.6170000000002</v>
      </c>
      <c r="BI126" s="4">
        <v>13.731</v>
      </c>
      <c r="BJ126" s="4">
        <v>50.234000000000002</v>
      </c>
      <c r="BK126" s="4">
        <v>0.27300000000000002</v>
      </c>
      <c r="BL126" s="4">
        <v>50.506999999999998</v>
      </c>
      <c r="BM126" s="4">
        <v>40.273000000000003</v>
      </c>
      <c r="BN126" s="4">
        <v>0.219</v>
      </c>
      <c r="BO126" s="4">
        <v>40.493000000000002</v>
      </c>
      <c r="BP126" s="4">
        <v>9.6522000000000006</v>
      </c>
      <c r="BT126" s="4">
        <v>120.077</v>
      </c>
      <c r="BU126" s="4">
        <v>0.44883400000000001</v>
      </c>
      <c r="BV126" s="4">
        <v>-5</v>
      </c>
      <c r="BW126" s="4">
        <v>0.70834699999999995</v>
      </c>
      <c r="BX126" s="4">
        <v>10.968381000000001</v>
      </c>
      <c r="BY126" s="4">
        <v>14.308609000000001</v>
      </c>
      <c r="BZ126" s="4">
        <f t="shared" si="14"/>
        <v>2.8978462602000001</v>
      </c>
      <c r="CB126" s="4">
        <f t="shared" si="15"/>
        <v>24437.716285908522</v>
      </c>
      <c r="CC126" s="4">
        <f t="shared" si="16"/>
        <v>112.503309114717</v>
      </c>
      <c r="CD126" s="4">
        <f t="shared" si="17"/>
        <v>331.77456091925103</v>
      </c>
      <c r="CE126" s="4">
        <f t="shared" si="18"/>
        <v>79.084148294885409</v>
      </c>
    </row>
    <row r="127" spans="1:83">
      <c r="A127" s="2">
        <v>42438</v>
      </c>
      <c r="B127" s="28">
        <v>0.66830377314814815</v>
      </c>
      <c r="C127" s="4">
        <v>14.16</v>
      </c>
      <c r="D127" s="4">
        <v>0.1346</v>
      </c>
      <c r="E127" s="4" t="s">
        <v>155</v>
      </c>
      <c r="F127" s="4">
        <v>1346.4102559999999</v>
      </c>
      <c r="G127" s="4">
        <v>2577.8000000000002</v>
      </c>
      <c r="H127" s="4">
        <v>12.1</v>
      </c>
      <c r="I127" s="4">
        <v>1159.7</v>
      </c>
      <c r="K127" s="4">
        <v>0.9</v>
      </c>
      <c r="L127" s="4">
        <v>0.87570000000000003</v>
      </c>
      <c r="M127" s="4">
        <v>12.4001</v>
      </c>
      <c r="N127" s="4">
        <v>0.1179</v>
      </c>
      <c r="O127" s="4">
        <v>2257.4123</v>
      </c>
      <c r="P127" s="4">
        <v>10.5962</v>
      </c>
      <c r="Q127" s="4">
        <v>2268</v>
      </c>
      <c r="R127" s="4">
        <v>1809.8125</v>
      </c>
      <c r="S127" s="4">
        <v>8.4952000000000005</v>
      </c>
      <c r="T127" s="4">
        <v>1818.3</v>
      </c>
      <c r="U127" s="4">
        <v>1159.7144000000001</v>
      </c>
      <c r="X127" s="4">
        <v>0</v>
      </c>
      <c r="Y127" s="4">
        <v>0.78810000000000002</v>
      </c>
      <c r="Z127" s="4" t="s">
        <v>377</v>
      </c>
      <c r="AA127" s="4">
        <v>0</v>
      </c>
      <c r="AB127" s="4">
        <v>11.9</v>
      </c>
      <c r="AC127" s="4">
        <v>848</v>
      </c>
      <c r="AD127" s="4">
        <v>875</v>
      </c>
      <c r="AE127" s="4">
        <v>838</v>
      </c>
      <c r="AF127" s="4">
        <v>88</v>
      </c>
      <c r="AG127" s="4">
        <v>22.38</v>
      </c>
      <c r="AH127" s="4">
        <v>0.51</v>
      </c>
      <c r="AI127" s="4">
        <v>976</v>
      </c>
      <c r="AJ127" s="4">
        <v>-1</v>
      </c>
      <c r="AK127" s="4">
        <v>0</v>
      </c>
      <c r="AL127" s="4">
        <v>24</v>
      </c>
      <c r="AM127" s="4">
        <v>192</v>
      </c>
      <c r="AN127" s="4">
        <v>190</v>
      </c>
      <c r="AO127" s="4">
        <v>3.1</v>
      </c>
      <c r="AP127" s="4">
        <v>195</v>
      </c>
      <c r="AQ127" s="4" t="s">
        <v>155</v>
      </c>
      <c r="AR127" s="4">
        <v>2</v>
      </c>
      <c r="AS127" s="5">
        <v>0.87621527777777775</v>
      </c>
      <c r="AT127" s="4">
        <v>47.162770999999999</v>
      </c>
      <c r="AU127" s="4">
        <v>-88.492126999999996</v>
      </c>
      <c r="AV127" s="4">
        <v>316.8</v>
      </c>
      <c r="AW127" s="4">
        <v>34.5</v>
      </c>
      <c r="AX127" s="4">
        <v>12</v>
      </c>
      <c r="AY127" s="4">
        <v>10</v>
      </c>
      <c r="AZ127" s="4" t="s">
        <v>425</v>
      </c>
      <c r="BA127" s="4">
        <v>1.2</v>
      </c>
      <c r="BB127" s="4">
        <v>1.6</v>
      </c>
      <c r="BC127" s="4">
        <v>2.0649999999999999</v>
      </c>
      <c r="BD127" s="4">
        <v>14.063000000000001</v>
      </c>
      <c r="BE127" s="4">
        <v>14.73</v>
      </c>
      <c r="BF127" s="4">
        <v>1.05</v>
      </c>
      <c r="BG127" s="4">
        <v>14.191000000000001</v>
      </c>
      <c r="BH127" s="4">
        <v>2977.0079999999998</v>
      </c>
      <c r="BI127" s="4">
        <v>18.016999999999999</v>
      </c>
      <c r="BJ127" s="4">
        <v>56.755000000000003</v>
      </c>
      <c r="BK127" s="4">
        <v>0.26600000000000001</v>
      </c>
      <c r="BL127" s="4">
        <v>57.021000000000001</v>
      </c>
      <c r="BM127" s="4">
        <v>45.500999999999998</v>
      </c>
      <c r="BN127" s="4">
        <v>0.214</v>
      </c>
      <c r="BO127" s="4">
        <v>45.715000000000003</v>
      </c>
      <c r="BP127" s="4">
        <v>9.2065999999999999</v>
      </c>
      <c r="BT127" s="4">
        <v>137.58199999999999</v>
      </c>
      <c r="BU127" s="4">
        <v>0.52222400000000002</v>
      </c>
      <c r="BV127" s="4">
        <v>-5</v>
      </c>
      <c r="BW127" s="4">
        <v>0.70755100000000004</v>
      </c>
      <c r="BX127" s="4">
        <v>12.761850000000001</v>
      </c>
      <c r="BY127" s="4">
        <v>14.292529999999999</v>
      </c>
      <c r="BZ127" s="4">
        <f t="shared" si="14"/>
        <v>3.3716807700000002</v>
      </c>
      <c r="CB127" s="4">
        <f t="shared" si="15"/>
        <v>28380.120769965601</v>
      </c>
      <c r="CC127" s="4">
        <f t="shared" si="16"/>
        <v>171.75789783315</v>
      </c>
      <c r="CD127" s="4">
        <f t="shared" si="17"/>
        <v>435.8057556442501</v>
      </c>
      <c r="CE127" s="4">
        <f t="shared" si="18"/>
        <v>87.767456412870004</v>
      </c>
    </row>
    <row r="128" spans="1:83">
      <c r="A128" s="2">
        <v>42438</v>
      </c>
      <c r="B128" s="28">
        <v>0.66831534722222219</v>
      </c>
      <c r="C128" s="4">
        <v>14.292</v>
      </c>
      <c r="D128" s="4">
        <v>0.20710000000000001</v>
      </c>
      <c r="E128" s="4" t="s">
        <v>155</v>
      </c>
      <c r="F128" s="4">
        <v>2071.2627990000001</v>
      </c>
      <c r="G128" s="4">
        <v>2342.6</v>
      </c>
      <c r="H128" s="4">
        <v>12.1</v>
      </c>
      <c r="I128" s="4">
        <v>1118.3</v>
      </c>
      <c r="K128" s="4">
        <v>0.84</v>
      </c>
      <c r="L128" s="4">
        <v>0.87409999999999999</v>
      </c>
      <c r="M128" s="4">
        <v>12.492800000000001</v>
      </c>
      <c r="N128" s="4">
        <v>0.18110000000000001</v>
      </c>
      <c r="O128" s="4">
        <v>2047.7353000000001</v>
      </c>
      <c r="P128" s="4">
        <v>10.5768</v>
      </c>
      <c r="Q128" s="4">
        <v>2058.3000000000002</v>
      </c>
      <c r="R128" s="4">
        <v>1641.7103</v>
      </c>
      <c r="S128" s="4">
        <v>8.4796999999999993</v>
      </c>
      <c r="T128" s="4">
        <v>1650.2</v>
      </c>
      <c r="U128" s="4">
        <v>1118.2687000000001</v>
      </c>
      <c r="X128" s="4">
        <v>0</v>
      </c>
      <c r="Y128" s="4">
        <v>0.73040000000000005</v>
      </c>
      <c r="Z128" s="4" t="s">
        <v>377</v>
      </c>
      <c r="AA128" s="4">
        <v>0</v>
      </c>
      <c r="AB128" s="4">
        <v>11.9</v>
      </c>
      <c r="AC128" s="4">
        <v>849</v>
      </c>
      <c r="AD128" s="4">
        <v>875</v>
      </c>
      <c r="AE128" s="4">
        <v>839</v>
      </c>
      <c r="AF128" s="4">
        <v>88</v>
      </c>
      <c r="AG128" s="4">
        <v>22.38</v>
      </c>
      <c r="AH128" s="4">
        <v>0.51</v>
      </c>
      <c r="AI128" s="4">
        <v>976</v>
      </c>
      <c r="AJ128" s="4">
        <v>-1</v>
      </c>
      <c r="AK128" s="4">
        <v>0</v>
      </c>
      <c r="AL128" s="4">
        <v>24</v>
      </c>
      <c r="AM128" s="4">
        <v>192</v>
      </c>
      <c r="AN128" s="4">
        <v>189.4</v>
      </c>
      <c r="AO128" s="4">
        <v>3.2</v>
      </c>
      <c r="AP128" s="4">
        <v>195</v>
      </c>
      <c r="AQ128" s="4" t="s">
        <v>155</v>
      </c>
      <c r="AR128" s="4">
        <v>2</v>
      </c>
      <c r="AS128" s="5">
        <v>0.87622685185185178</v>
      </c>
      <c r="AT128" s="4">
        <v>47.162616</v>
      </c>
      <c r="AU128" s="4">
        <v>-88.492082999999994</v>
      </c>
      <c r="AV128" s="4">
        <v>316.7</v>
      </c>
      <c r="AW128" s="4">
        <v>36.4</v>
      </c>
      <c r="AX128" s="4">
        <v>12</v>
      </c>
      <c r="AY128" s="4">
        <v>10</v>
      </c>
      <c r="AZ128" s="4" t="s">
        <v>425</v>
      </c>
      <c r="BA128" s="4">
        <v>1.2</v>
      </c>
      <c r="BB128" s="4">
        <v>1.6</v>
      </c>
      <c r="BC128" s="4">
        <v>2.1</v>
      </c>
      <c r="BD128" s="4">
        <v>14.063000000000001</v>
      </c>
      <c r="BE128" s="4">
        <v>14.54</v>
      </c>
      <c r="BF128" s="4">
        <v>1.03</v>
      </c>
      <c r="BG128" s="4">
        <v>14.401</v>
      </c>
      <c r="BH128" s="4">
        <v>2963.5639999999999</v>
      </c>
      <c r="BI128" s="4">
        <v>27.335999999999999</v>
      </c>
      <c r="BJ128" s="4">
        <v>50.87</v>
      </c>
      <c r="BK128" s="4">
        <v>0.26300000000000001</v>
      </c>
      <c r="BL128" s="4">
        <v>51.133000000000003</v>
      </c>
      <c r="BM128" s="4">
        <v>40.783999999999999</v>
      </c>
      <c r="BN128" s="4">
        <v>0.21099999999999999</v>
      </c>
      <c r="BO128" s="4">
        <v>40.994</v>
      </c>
      <c r="BP128" s="4">
        <v>8.7720000000000002</v>
      </c>
      <c r="BT128" s="4">
        <v>125.983</v>
      </c>
      <c r="BU128" s="4">
        <v>0.54181599999999996</v>
      </c>
      <c r="BV128" s="4">
        <v>-5</v>
      </c>
      <c r="BW128" s="4">
        <v>0.70689800000000003</v>
      </c>
      <c r="BX128" s="4">
        <v>13.240629</v>
      </c>
      <c r="BY128" s="4">
        <v>14.279339999999999</v>
      </c>
      <c r="BZ128" s="4">
        <f t="shared" si="14"/>
        <v>3.4981741818000001</v>
      </c>
      <c r="CB128" s="4">
        <f t="shared" si="15"/>
        <v>29311.87022699173</v>
      </c>
      <c r="CC128" s="4">
        <f t="shared" si="16"/>
        <v>270.37353825496797</v>
      </c>
      <c r="CD128" s="4">
        <f t="shared" si="17"/>
        <v>405.46139988382197</v>
      </c>
      <c r="CE128" s="4">
        <f t="shared" si="18"/>
        <v>86.761657798236001</v>
      </c>
    </row>
    <row r="129" spans="1:83">
      <c r="A129" s="2">
        <v>42438</v>
      </c>
      <c r="B129" s="28">
        <v>0.66832692129629623</v>
      </c>
      <c r="C129" s="4">
        <v>14.31</v>
      </c>
      <c r="D129" s="4">
        <v>0.34749999999999998</v>
      </c>
      <c r="E129" s="4" t="s">
        <v>155</v>
      </c>
      <c r="F129" s="4">
        <v>3475.387123</v>
      </c>
      <c r="G129" s="4">
        <v>1354.7</v>
      </c>
      <c r="H129" s="4">
        <v>12.1</v>
      </c>
      <c r="I129" s="4">
        <v>1218.5</v>
      </c>
      <c r="K129" s="4">
        <v>0.57999999999999996</v>
      </c>
      <c r="L129" s="4">
        <v>0.87270000000000003</v>
      </c>
      <c r="M129" s="4">
        <v>12.4877</v>
      </c>
      <c r="N129" s="4">
        <v>0.30330000000000001</v>
      </c>
      <c r="O129" s="4">
        <v>1182.1631</v>
      </c>
      <c r="P129" s="4">
        <v>10.559200000000001</v>
      </c>
      <c r="Q129" s="4">
        <v>1192.7</v>
      </c>
      <c r="R129" s="4">
        <v>947.76369999999997</v>
      </c>
      <c r="S129" s="4">
        <v>8.4655000000000005</v>
      </c>
      <c r="T129" s="4">
        <v>956.2</v>
      </c>
      <c r="U129" s="4">
        <v>1218.4795999999999</v>
      </c>
      <c r="X129" s="4">
        <v>0</v>
      </c>
      <c r="Y129" s="4">
        <v>0.5081</v>
      </c>
      <c r="Z129" s="4" t="s">
        <v>377</v>
      </c>
      <c r="AA129" s="4">
        <v>0</v>
      </c>
      <c r="AB129" s="4">
        <v>11.9</v>
      </c>
      <c r="AC129" s="4">
        <v>848</v>
      </c>
      <c r="AD129" s="4">
        <v>877</v>
      </c>
      <c r="AE129" s="4">
        <v>839</v>
      </c>
      <c r="AF129" s="4">
        <v>88</v>
      </c>
      <c r="AG129" s="4">
        <v>22.38</v>
      </c>
      <c r="AH129" s="4">
        <v>0.51</v>
      </c>
      <c r="AI129" s="4">
        <v>976</v>
      </c>
      <c r="AJ129" s="4">
        <v>-1</v>
      </c>
      <c r="AK129" s="4">
        <v>0</v>
      </c>
      <c r="AL129" s="4">
        <v>24</v>
      </c>
      <c r="AM129" s="4">
        <v>191.4</v>
      </c>
      <c r="AN129" s="4">
        <v>189.6</v>
      </c>
      <c r="AO129" s="4">
        <v>3.1</v>
      </c>
      <c r="AP129" s="4">
        <v>195</v>
      </c>
      <c r="AQ129" s="4" t="s">
        <v>155</v>
      </c>
      <c r="AR129" s="4">
        <v>2</v>
      </c>
      <c r="AS129" s="5">
        <v>0.87623842592592593</v>
      </c>
      <c r="AT129" s="4">
        <v>47.162464</v>
      </c>
      <c r="AU129" s="4">
        <v>-88.492041</v>
      </c>
      <c r="AV129" s="4">
        <v>316.60000000000002</v>
      </c>
      <c r="AW129" s="4">
        <v>37.1</v>
      </c>
      <c r="AX129" s="4">
        <v>12</v>
      </c>
      <c r="AY129" s="4">
        <v>10</v>
      </c>
      <c r="AZ129" s="4" t="s">
        <v>425</v>
      </c>
      <c r="BA129" s="4">
        <v>1.395</v>
      </c>
      <c r="BB129" s="4">
        <v>1.73</v>
      </c>
      <c r="BC129" s="4">
        <v>2.23</v>
      </c>
      <c r="BD129" s="4">
        <v>14.063000000000001</v>
      </c>
      <c r="BE129" s="4">
        <v>14.36</v>
      </c>
      <c r="BF129" s="4">
        <v>1.02</v>
      </c>
      <c r="BG129" s="4">
        <v>14.592000000000001</v>
      </c>
      <c r="BH129" s="4">
        <v>2933.0889999999999</v>
      </c>
      <c r="BI129" s="4">
        <v>45.338000000000001</v>
      </c>
      <c r="BJ129" s="4">
        <v>29.077000000000002</v>
      </c>
      <c r="BK129" s="4">
        <v>0.26</v>
      </c>
      <c r="BL129" s="4">
        <v>29.337</v>
      </c>
      <c r="BM129" s="4">
        <v>23.312000000000001</v>
      </c>
      <c r="BN129" s="4">
        <v>0.20799999999999999</v>
      </c>
      <c r="BO129" s="4">
        <v>23.52</v>
      </c>
      <c r="BP129" s="4">
        <v>9.4635999999999996</v>
      </c>
      <c r="BT129" s="4">
        <v>86.768000000000001</v>
      </c>
      <c r="BU129" s="4">
        <v>0.51597300000000001</v>
      </c>
      <c r="BV129" s="4">
        <v>-5</v>
      </c>
      <c r="BW129" s="4">
        <v>0.70489900000000005</v>
      </c>
      <c r="BX129" s="4">
        <v>12.609090999999999</v>
      </c>
      <c r="BY129" s="4">
        <v>14.238962000000001</v>
      </c>
      <c r="BZ129" s="4">
        <f t="shared" si="14"/>
        <v>3.3313218421999995</v>
      </c>
      <c r="CB129" s="4">
        <f t="shared" si="15"/>
        <v>27626.73882573795</v>
      </c>
      <c r="CC129" s="4">
        <f t="shared" si="16"/>
        <v>427.03821291522598</v>
      </c>
      <c r="CD129" s="4">
        <f t="shared" si="17"/>
        <v>221.53466777904001</v>
      </c>
      <c r="CE129" s="4">
        <f t="shared" si="18"/>
        <v>89.137563009937182</v>
      </c>
    </row>
    <row r="130" spans="1:83">
      <c r="A130" s="2">
        <v>42438</v>
      </c>
      <c r="B130" s="28">
        <v>0.66833849537037038</v>
      </c>
      <c r="C130" s="4">
        <v>14.081</v>
      </c>
      <c r="D130" s="4">
        <v>0.47299999999999998</v>
      </c>
      <c r="E130" s="4" t="s">
        <v>155</v>
      </c>
      <c r="F130" s="4">
        <v>4730.4808480000002</v>
      </c>
      <c r="G130" s="4">
        <v>949.8</v>
      </c>
      <c r="H130" s="4">
        <v>11.6</v>
      </c>
      <c r="I130" s="4">
        <v>1336.9</v>
      </c>
      <c r="K130" s="4">
        <v>0.43</v>
      </c>
      <c r="L130" s="4">
        <v>0.87319999999999998</v>
      </c>
      <c r="M130" s="4">
        <v>12.295400000000001</v>
      </c>
      <c r="N130" s="4">
        <v>0.41310000000000002</v>
      </c>
      <c r="O130" s="4">
        <v>829.39149999999995</v>
      </c>
      <c r="P130" s="4">
        <v>10.103899999999999</v>
      </c>
      <c r="Q130" s="4">
        <v>839.5</v>
      </c>
      <c r="R130" s="4">
        <v>664.93979999999999</v>
      </c>
      <c r="S130" s="4">
        <v>8.1005000000000003</v>
      </c>
      <c r="T130" s="4">
        <v>673</v>
      </c>
      <c r="U130" s="4">
        <v>1336.9384</v>
      </c>
      <c r="X130" s="4">
        <v>0</v>
      </c>
      <c r="Y130" s="4">
        <v>0.37909999999999999</v>
      </c>
      <c r="Z130" s="4" t="s">
        <v>377</v>
      </c>
      <c r="AA130" s="4">
        <v>0</v>
      </c>
      <c r="AB130" s="4">
        <v>11.9</v>
      </c>
      <c r="AC130" s="4">
        <v>848</v>
      </c>
      <c r="AD130" s="4">
        <v>877</v>
      </c>
      <c r="AE130" s="4">
        <v>838</v>
      </c>
      <c r="AF130" s="4">
        <v>88</v>
      </c>
      <c r="AG130" s="4">
        <v>22.38</v>
      </c>
      <c r="AH130" s="4">
        <v>0.51</v>
      </c>
      <c r="AI130" s="4">
        <v>976</v>
      </c>
      <c r="AJ130" s="4">
        <v>-1</v>
      </c>
      <c r="AK130" s="4">
        <v>0</v>
      </c>
      <c r="AL130" s="4">
        <v>24</v>
      </c>
      <c r="AM130" s="4">
        <v>191</v>
      </c>
      <c r="AN130" s="4">
        <v>190</v>
      </c>
      <c r="AO130" s="4">
        <v>3.2</v>
      </c>
      <c r="AP130" s="4">
        <v>195</v>
      </c>
      <c r="AQ130" s="4" t="s">
        <v>155</v>
      </c>
      <c r="AR130" s="4">
        <v>2</v>
      </c>
      <c r="AS130" s="5">
        <v>0.87625000000000008</v>
      </c>
      <c r="AT130" s="4">
        <v>47.162317999999999</v>
      </c>
      <c r="AU130" s="4">
        <v>-88.492005000000006</v>
      </c>
      <c r="AV130" s="4">
        <v>316.60000000000002</v>
      </c>
      <c r="AW130" s="4">
        <v>37.1</v>
      </c>
      <c r="AX130" s="4">
        <v>12</v>
      </c>
      <c r="AY130" s="4">
        <v>10</v>
      </c>
      <c r="AZ130" s="4" t="s">
        <v>425</v>
      </c>
      <c r="BA130" s="4">
        <v>1.5</v>
      </c>
      <c r="BB130" s="4">
        <v>1.28</v>
      </c>
      <c r="BC130" s="4">
        <v>2.2349999999999999</v>
      </c>
      <c r="BD130" s="4">
        <v>14.063000000000001</v>
      </c>
      <c r="BE130" s="4">
        <v>14.43</v>
      </c>
      <c r="BF130" s="4">
        <v>1.03</v>
      </c>
      <c r="BG130" s="4">
        <v>14.52</v>
      </c>
      <c r="BH130" s="4">
        <v>2903.857</v>
      </c>
      <c r="BI130" s="4">
        <v>62.091999999999999</v>
      </c>
      <c r="BJ130" s="4">
        <v>20.513000000000002</v>
      </c>
      <c r="BK130" s="4">
        <v>0.25</v>
      </c>
      <c r="BL130" s="4">
        <v>20.763000000000002</v>
      </c>
      <c r="BM130" s="4">
        <v>16.446000000000002</v>
      </c>
      <c r="BN130" s="4">
        <v>0.2</v>
      </c>
      <c r="BO130" s="4">
        <v>16.646000000000001</v>
      </c>
      <c r="BP130" s="4">
        <v>10.441000000000001</v>
      </c>
      <c r="BT130" s="4">
        <v>65.103999999999999</v>
      </c>
      <c r="BU130" s="4">
        <v>0.464225</v>
      </c>
      <c r="BV130" s="4">
        <v>-5</v>
      </c>
      <c r="BW130" s="4">
        <v>0.70455100000000004</v>
      </c>
      <c r="BX130" s="4">
        <v>11.344504000000001</v>
      </c>
      <c r="BY130" s="4">
        <v>14.231921</v>
      </c>
      <c r="BZ130" s="4">
        <f t="shared" si="14"/>
        <v>2.9972179568000001</v>
      </c>
      <c r="CB130" s="4">
        <f t="shared" si="15"/>
        <v>24608.284561890217</v>
      </c>
      <c r="CC130" s="4">
        <f t="shared" si="16"/>
        <v>526.18899794889603</v>
      </c>
      <c r="CD130" s="4">
        <f t="shared" si="17"/>
        <v>141.06393834724801</v>
      </c>
      <c r="CE130" s="4">
        <f t="shared" si="18"/>
        <v>88.480630799208015</v>
      </c>
    </row>
    <row r="131" spans="1:83">
      <c r="A131" s="2">
        <v>42438</v>
      </c>
      <c r="B131" s="28">
        <v>0.66835006944444453</v>
      </c>
      <c r="C131" s="4">
        <v>13.955</v>
      </c>
      <c r="D131" s="4">
        <v>0.2702</v>
      </c>
      <c r="E131" s="4" t="s">
        <v>155</v>
      </c>
      <c r="F131" s="4">
        <v>2702.1464230000001</v>
      </c>
      <c r="G131" s="4">
        <v>835.7</v>
      </c>
      <c r="H131" s="4">
        <v>7.1</v>
      </c>
      <c r="I131" s="4">
        <v>1243.4000000000001</v>
      </c>
      <c r="K131" s="4">
        <v>0.3</v>
      </c>
      <c r="L131" s="4">
        <v>0.87609999999999999</v>
      </c>
      <c r="M131" s="4">
        <v>12.2258</v>
      </c>
      <c r="N131" s="4">
        <v>0.23669999999999999</v>
      </c>
      <c r="O131" s="4">
        <v>732.13800000000003</v>
      </c>
      <c r="P131" s="4">
        <v>6.2201000000000004</v>
      </c>
      <c r="Q131" s="4">
        <v>738.4</v>
      </c>
      <c r="R131" s="4">
        <v>586.96960000000001</v>
      </c>
      <c r="S131" s="4">
        <v>4.9867999999999997</v>
      </c>
      <c r="T131" s="4">
        <v>592</v>
      </c>
      <c r="U131" s="4">
        <v>1243.3526999999999</v>
      </c>
      <c r="X131" s="4">
        <v>0</v>
      </c>
      <c r="Y131" s="4">
        <v>0.26279999999999998</v>
      </c>
      <c r="Z131" s="4" t="s">
        <v>377</v>
      </c>
      <c r="AA131" s="4">
        <v>0</v>
      </c>
      <c r="AB131" s="4">
        <v>11.9</v>
      </c>
      <c r="AC131" s="4">
        <v>847</v>
      </c>
      <c r="AD131" s="4">
        <v>877</v>
      </c>
      <c r="AE131" s="4">
        <v>837</v>
      </c>
      <c r="AF131" s="4">
        <v>88</v>
      </c>
      <c r="AG131" s="4">
        <v>22.38</v>
      </c>
      <c r="AH131" s="4">
        <v>0.51</v>
      </c>
      <c r="AI131" s="4">
        <v>976</v>
      </c>
      <c r="AJ131" s="4">
        <v>-1</v>
      </c>
      <c r="AK131" s="4">
        <v>0</v>
      </c>
      <c r="AL131" s="4">
        <v>24</v>
      </c>
      <c r="AM131" s="4">
        <v>191</v>
      </c>
      <c r="AN131" s="4">
        <v>190.6</v>
      </c>
      <c r="AO131" s="4">
        <v>3.3</v>
      </c>
      <c r="AP131" s="4">
        <v>195</v>
      </c>
      <c r="AQ131" s="4" t="s">
        <v>155</v>
      </c>
      <c r="AR131" s="4">
        <v>2</v>
      </c>
      <c r="AS131" s="5">
        <v>0.87626157407407401</v>
      </c>
      <c r="AT131" s="4">
        <v>47.162143</v>
      </c>
      <c r="AU131" s="4">
        <v>-88.491921000000005</v>
      </c>
      <c r="AV131" s="4">
        <v>316.5</v>
      </c>
      <c r="AW131" s="4">
        <v>38.9</v>
      </c>
      <c r="AX131" s="4">
        <v>12</v>
      </c>
      <c r="AY131" s="4">
        <v>9</v>
      </c>
      <c r="AZ131" s="4" t="s">
        <v>427</v>
      </c>
      <c r="BA131" s="4">
        <v>1.5</v>
      </c>
      <c r="BB131" s="4">
        <v>1</v>
      </c>
      <c r="BC131" s="4">
        <v>2.2000000000000002</v>
      </c>
      <c r="BD131" s="4">
        <v>14.063000000000001</v>
      </c>
      <c r="BE131" s="4">
        <v>14.77</v>
      </c>
      <c r="BF131" s="4">
        <v>1.05</v>
      </c>
      <c r="BG131" s="4">
        <v>14.146000000000001</v>
      </c>
      <c r="BH131" s="4">
        <v>2946.1790000000001</v>
      </c>
      <c r="BI131" s="4">
        <v>36.308</v>
      </c>
      <c r="BJ131" s="4">
        <v>18.475999999999999</v>
      </c>
      <c r="BK131" s="4">
        <v>0.157</v>
      </c>
      <c r="BL131" s="4">
        <v>18.632999999999999</v>
      </c>
      <c r="BM131" s="4">
        <v>14.813000000000001</v>
      </c>
      <c r="BN131" s="4">
        <v>0.126</v>
      </c>
      <c r="BO131" s="4">
        <v>14.939</v>
      </c>
      <c r="BP131" s="4">
        <v>9.9077000000000002</v>
      </c>
      <c r="BT131" s="4">
        <v>46.051000000000002</v>
      </c>
      <c r="BU131" s="4">
        <v>0.45391799999999999</v>
      </c>
      <c r="BV131" s="4">
        <v>-5</v>
      </c>
      <c r="BW131" s="4">
        <v>0.70224500000000001</v>
      </c>
      <c r="BX131" s="4">
        <v>11.092620999999999</v>
      </c>
      <c r="BY131" s="4">
        <v>14.185349</v>
      </c>
      <c r="BZ131" s="4">
        <f t="shared" si="14"/>
        <v>2.9306704681999998</v>
      </c>
      <c r="CB131" s="4">
        <f t="shared" si="15"/>
        <v>24412.592742733774</v>
      </c>
      <c r="CC131" s="4">
        <f t="shared" si="16"/>
        <v>300.85490980119602</v>
      </c>
      <c r="CD131" s="4">
        <f t="shared" si="17"/>
        <v>123.78736084389298</v>
      </c>
      <c r="CE131" s="4">
        <f t="shared" si="18"/>
        <v>82.097063728029894</v>
      </c>
    </row>
    <row r="132" spans="1:83">
      <c r="A132" s="2">
        <v>42438</v>
      </c>
      <c r="B132" s="28">
        <v>0.66836164351851846</v>
      </c>
      <c r="C132" s="4">
        <v>14.103</v>
      </c>
      <c r="D132" s="4">
        <v>0.434</v>
      </c>
      <c r="E132" s="4" t="s">
        <v>155</v>
      </c>
      <c r="F132" s="4">
        <v>4339.9165279999997</v>
      </c>
      <c r="G132" s="4">
        <v>1050.4000000000001</v>
      </c>
      <c r="H132" s="4">
        <v>-0.6</v>
      </c>
      <c r="I132" s="4">
        <v>1107.5999999999999</v>
      </c>
      <c r="K132" s="4">
        <v>0.3</v>
      </c>
      <c r="L132" s="4">
        <v>0.87360000000000004</v>
      </c>
      <c r="M132" s="4">
        <v>12.3208</v>
      </c>
      <c r="N132" s="4">
        <v>0.37919999999999998</v>
      </c>
      <c r="O132" s="4">
        <v>917.68029999999999</v>
      </c>
      <c r="P132" s="4">
        <v>0</v>
      </c>
      <c r="Q132" s="4">
        <v>917.7</v>
      </c>
      <c r="R132" s="4">
        <v>735.72260000000006</v>
      </c>
      <c r="S132" s="4">
        <v>0</v>
      </c>
      <c r="T132" s="4">
        <v>735.7</v>
      </c>
      <c r="U132" s="4">
        <v>1107.5872999999999</v>
      </c>
      <c r="X132" s="4">
        <v>0</v>
      </c>
      <c r="Y132" s="4">
        <v>0.2621</v>
      </c>
      <c r="Z132" s="4" t="s">
        <v>377</v>
      </c>
      <c r="AA132" s="4">
        <v>0</v>
      </c>
      <c r="AB132" s="4">
        <v>11.9</v>
      </c>
      <c r="AC132" s="4">
        <v>847</v>
      </c>
      <c r="AD132" s="4">
        <v>876</v>
      </c>
      <c r="AE132" s="4">
        <v>837</v>
      </c>
      <c r="AF132" s="4">
        <v>88</v>
      </c>
      <c r="AG132" s="4">
        <v>22.38</v>
      </c>
      <c r="AH132" s="4">
        <v>0.51</v>
      </c>
      <c r="AI132" s="4">
        <v>976</v>
      </c>
      <c r="AJ132" s="4">
        <v>-1</v>
      </c>
      <c r="AK132" s="4">
        <v>0</v>
      </c>
      <c r="AL132" s="4">
        <v>24</v>
      </c>
      <c r="AM132" s="4">
        <v>191</v>
      </c>
      <c r="AN132" s="4">
        <v>191</v>
      </c>
      <c r="AO132" s="4">
        <v>3.3</v>
      </c>
      <c r="AP132" s="4">
        <v>195</v>
      </c>
      <c r="AQ132" s="4" t="s">
        <v>155</v>
      </c>
      <c r="AR132" s="4">
        <v>2</v>
      </c>
      <c r="AS132" s="5">
        <v>0.87627314814814816</v>
      </c>
      <c r="AT132" s="4">
        <v>47.161969999999997</v>
      </c>
      <c r="AU132" s="4">
        <v>-88.491814000000005</v>
      </c>
      <c r="AV132" s="4">
        <v>316.3</v>
      </c>
      <c r="AW132" s="4">
        <v>41.9</v>
      </c>
      <c r="AX132" s="4">
        <v>12</v>
      </c>
      <c r="AY132" s="4">
        <v>10</v>
      </c>
      <c r="AZ132" s="4" t="s">
        <v>425</v>
      </c>
      <c r="BA132" s="4">
        <v>1.5</v>
      </c>
      <c r="BB132" s="4">
        <v>1</v>
      </c>
      <c r="BC132" s="4">
        <v>2.2000000000000002</v>
      </c>
      <c r="BD132" s="4">
        <v>14.063000000000001</v>
      </c>
      <c r="BE132" s="4">
        <v>14.47</v>
      </c>
      <c r="BF132" s="4">
        <v>1.03</v>
      </c>
      <c r="BG132" s="4">
        <v>14.462999999999999</v>
      </c>
      <c r="BH132" s="4">
        <v>2917.0230000000001</v>
      </c>
      <c r="BI132" s="4">
        <v>57.134</v>
      </c>
      <c r="BJ132" s="4">
        <v>22.751999999999999</v>
      </c>
      <c r="BK132" s="4">
        <v>0</v>
      </c>
      <c r="BL132" s="4">
        <v>22.751999999999999</v>
      </c>
      <c r="BM132" s="4">
        <v>18.241</v>
      </c>
      <c r="BN132" s="4">
        <v>0</v>
      </c>
      <c r="BO132" s="4">
        <v>18.241</v>
      </c>
      <c r="BP132" s="4">
        <v>8.6710999999999991</v>
      </c>
      <c r="BT132" s="4">
        <v>45.119</v>
      </c>
      <c r="BU132" s="4">
        <v>0.48404000000000003</v>
      </c>
      <c r="BV132" s="4">
        <v>-5</v>
      </c>
      <c r="BW132" s="4">
        <v>0.7</v>
      </c>
      <c r="BX132" s="4">
        <v>11.828727000000001</v>
      </c>
      <c r="BY132" s="4">
        <v>14.14</v>
      </c>
      <c r="BZ132" s="4">
        <f t="shared" si="14"/>
        <v>3.1251496734000002</v>
      </c>
      <c r="CB132" s="4">
        <f t="shared" si="15"/>
        <v>25774.987533631589</v>
      </c>
      <c r="CC132" s="4">
        <f t="shared" si="16"/>
        <v>504.83939884824605</v>
      </c>
      <c r="CD132" s="4">
        <f t="shared" si="17"/>
        <v>161.17855347762901</v>
      </c>
      <c r="CE132" s="4">
        <f t="shared" si="18"/>
        <v>76.618351793205903</v>
      </c>
    </row>
    <row r="133" spans="1:83">
      <c r="A133" s="2">
        <v>42438</v>
      </c>
      <c r="B133" s="28">
        <v>0.66837321759259261</v>
      </c>
      <c r="C133" s="4">
        <v>14.288</v>
      </c>
      <c r="D133" s="4">
        <v>0.85629999999999995</v>
      </c>
      <c r="E133" s="4" t="s">
        <v>155</v>
      </c>
      <c r="F133" s="4">
        <v>8563.2861900000007</v>
      </c>
      <c r="G133" s="4">
        <v>1270.0999999999999</v>
      </c>
      <c r="H133" s="4">
        <v>16.899999999999999</v>
      </c>
      <c r="I133" s="4">
        <v>1209.3</v>
      </c>
      <c r="K133" s="4">
        <v>0.3</v>
      </c>
      <c r="L133" s="4">
        <v>0.86839999999999995</v>
      </c>
      <c r="M133" s="4">
        <v>12.4079</v>
      </c>
      <c r="N133" s="4">
        <v>0.74370000000000003</v>
      </c>
      <c r="O133" s="4">
        <v>1102.9694</v>
      </c>
      <c r="P133" s="4">
        <v>14.6683</v>
      </c>
      <c r="Q133" s="4">
        <v>1117.5999999999999</v>
      </c>
      <c r="R133" s="4">
        <v>884.27260000000001</v>
      </c>
      <c r="S133" s="4">
        <v>11.7599</v>
      </c>
      <c r="T133" s="4">
        <v>896</v>
      </c>
      <c r="U133" s="4">
        <v>1209.3412000000001</v>
      </c>
      <c r="X133" s="4">
        <v>0</v>
      </c>
      <c r="Y133" s="4">
        <v>0.26050000000000001</v>
      </c>
      <c r="Z133" s="4" t="s">
        <v>377</v>
      </c>
      <c r="AA133" s="4">
        <v>0</v>
      </c>
      <c r="AB133" s="4">
        <v>12</v>
      </c>
      <c r="AC133" s="4">
        <v>846</v>
      </c>
      <c r="AD133" s="4">
        <v>874</v>
      </c>
      <c r="AE133" s="4">
        <v>836</v>
      </c>
      <c r="AF133" s="4">
        <v>88</v>
      </c>
      <c r="AG133" s="4">
        <v>22.38</v>
      </c>
      <c r="AH133" s="4">
        <v>0.51</v>
      </c>
      <c r="AI133" s="4">
        <v>976</v>
      </c>
      <c r="AJ133" s="4">
        <v>-1</v>
      </c>
      <c r="AK133" s="4">
        <v>0</v>
      </c>
      <c r="AL133" s="4">
        <v>24</v>
      </c>
      <c r="AM133" s="4">
        <v>191.6</v>
      </c>
      <c r="AN133" s="4">
        <v>191</v>
      </c>
      <c r="AO133" s="4">
        <v>3.2</v>
      </c>
      <c r="AP133" s="4">
        <v>195</v>
      </c>
      <c r="AQ133" s="4" t="s">
        <v>155</v>
      </c>
      <c r="AR133" s="4">
        <v>2</v>
      </c>
      <c r="AS133" s="5">
        <v>0.8762847222222222</v>
      </c>
      <c r="AT133" s="4">
        <v>47.161805000000001</v>
      </c>
      <c r="AU133" s="4">
        <v>-88.491702000000004</v>
      </c>
      <c r="AV133" s="4">
        <v>316.60000000000002</v>
      </c>
      <c r="AW133" s="4">
        <v>42.9</v>
      </c>
      <c r="AX133" s="4">
        <v>12</v>
      </c>
      <c r="AY133" s="4">
        <v>9</v>
      </c>
      <c r="AZ133" s="4" t="s">
        <v>425</v>
      </c>
      <c r="BA133" s="4">
        <v>1.4350350000000001</v>
      </c>
      <c r="BB133" s="4">
        <v>1.0649649999999999</v>
      </c>
      <c r="BC133" s="4">
        <v>2.2649650000000001</v>
      </c>
      <c r="BD133" s="4">
        <v>14.063000000000001</v>
      </c>
      <c r="BE133" s="4">
        <v>13.87</v>
      </c>
      <c r="BF133" s="4">
        <v>0.99</v>
      </c>
      <c r="BG133" s="4">
        <v>15.151</v>
      </c>
      <c r="BH133" s="4">
        <v>2835.116</v>
      </c>
      <c r="BI133" s="4">
        <v>108.149</v>
      </c>
      <c r="BJ133" s="4">
        <v>26.391999999999999</v>
      </c>
      <c r="BK133" s="4">
        <v>0.35099999999999998</v>
      </c>
      <c r="BL133" s="4">
        <v>26.742999999999999</v>
      </c>
      <c r="BM133" s="4">
        <v>21.158999999999999</v>
      </c>
      <c r="BN133" s="4">
        <v>0.28100000000000003</v>
      </c>
      <c r="BO133" s="4">
        <v>21.44</v>
      </c>
      <c r="BP133" s="4">
        <v>9.1372999999999998</v>
      </c>
      <c r="BT133" s="4">
        <v>43.283999999999999</v>
      </c>
      <c r="BU133" s="4">
        <v>0.42761500000000002</v>
      </c>
      <c r="BV133" s="4">
        <v>-5</v>
      </c>
      <c r="BW133" s="4">
        <v>0.70220400000000005</v>
      </c>
      <c r="BX133" s="4">
        <v>10.449840999999999</v>
      </c>
      <c r="BY133" s="4">
        <v>14.184521</v>
      </c>
      <c r="BZ133" s="4">
        <f t="shared" si="14"/>
        <v>2.7608479921999995</v>
      </c>
      <c r="CB133" s="4">
        <f t="shared" si="15"/>
        <v>22131.004028167328</v>
      </c>
      <c r="CC133" s="4">
        <f t="shared" si="16"/>
        <v>844.21447116882291</v>
      </c>
      <c r="CD133" s="4">
        <f t="shared" si="17"/>
        <v>167.36130950687999</v>
      </c>
      <c r="CE133" s="4">
        <f t="shared" si="18"/>
        <v>71.326049130467084</v>
      </c>
    </row>
    <row r="134" spans="1:83">
      <c r="A134" s="2">
        <v>42438</v>
      </c>
      <c r="B134" s="28">
        <v>0.66838479166666664</v>
      </c>
      <c r="C134" s="4">
        <v>13.839</v>
      </c>
      <c r="D134" s="4">
        <v>1.3147</v>
      </c>
      <c r="E134" s="4" t="s">
        <v>155</v>
      </c>
      <c r="F134" s="4">
        <v>13146.808326</v>
      </c>
      <c r="G134" s="4">
        <v>719.6</v>
      </c>
      <c r="H134" s="4">
        <v>43</v>
      </c>
      <c r="I134" s="4">
        <v>1249.4000000000001</v>
      </c>
      <c r="K134" s="4">
        <v>0.3</v>
      </c>
      <c r="L134" s="4">
        <v>0.86770000000000003</v>
      </c>
      <c r="M134" s="4">
        <v>12.0085</v>
      </c>
      <c r="N134" s="4">
        <v>1.1408</v>
      </c>
      <c r="O134" s="4">
        <v>624.36479999999995</v>
      </c>
      <c r="P134" s="4">
        <v>37.3003</v>
      </c>
      <c r="Q134" s="4">
        <v>661.7</v>
      </c>
      <c r="R134" s="4">
        <v>500.56569999999999</v>
      </c>
      <c r="S134" s="4">
        <v>29.904399999999999</v>
      </c>
      <c r="T134" s="4">
        <v>530.5</v>
      </c>
      <c r="U134" s="4">
        <v>1249.3517999999999</v>
      </c>
      <c r="X134" s="4">
        <v>0</v>
      </c>
      <c r="Y134" s="4">
        <v>0.26029999999999998</v>
      </c>
      <c r="Z134" s="4" t="s">
        <v>377</v>
      </c>
      <c r="AA134" s="4">
        <v>0</v>
      </c>
      <c r="AB134" s="4">
        <v>12</v>
      </c>
      <c r="AC134" s="4">
        <v>846</v>
      </c>
      <c r="AD134" s="4">
        <v>872</v>
      </c>
      <c r="AE134" s="4">
        <v>835</v>
      </c>
      <c r="AF134" s="4">
        <v>88</v>
      </c>
      <c r="AG134" s="4">
        <v>22.38</v>
      </c>
      <c r="AH134" s="4">
        <v>0.51</v>
      </c>
      <c r="AI134" s="4">
        <v>976</v>
      </c>
      <c r="AJ134" s="4">
        <v>-1</v>
      </c>
      <c r="AK134" s="4">
        <v>0</v>
      </c>
      <c r="AL134" s="4">
        <v>24</v>
      </c>
      <c r="AM134" s="4">
        <v>191.4</v>
      </c>
      <c r="AN134" s="4">
        <v>191</v>
      </c>
      <c r="AO134" s="4">
        <v>3</v>
      </c>
      <c r="AP134" s="4">
        <v>195</v>
      </c>
      <c r="AQ134" s="4" t="s">
        <v>155</v>
      </c>
      <c r="AR134" s="4">
        <v>2</v>
      </c>
      <c r="AS134" s="5">
        <v>0.87629629629629635</v>
      </c>
      <c r="AT134" s="4">
        <v>47.161507999999998</v>
      </c>
      <c r="AU134" s="4">
        <v>-88.491386000000006</v>
      </c>
      <c r="AV134" s="4">
        <v>316.8</v>
      </c>
      <c r="AW134" s="4">
        <v>43.6</v>
      </c>
      <c r="AX134" s="4">
        <v>12</v>
      </c>
      <c r="AY134" s="4">
        <v>9</v>
      </c>
      <c r="AZ134" s="4" t="s">
        <v>428</v>
      </c>
      <c r="BA134" s="4">
        <v>1.4</v>
      </c>
      <c r="BB134" s="4">
        <v>1.36</v>
      </c>
      <c r="BC134" s="4">
        <v>2.4300000000000002</v>
      </c>
      <c r="BD134" s="4">
        <v>14.063000000000001</v>
      </c>
      <c r="BE134" s="4">
        <v>13.8</v>
      </c>
      <c r="BF134" s="4">
        <v>0.98</v>
      </c>
      <c r="BG134" s="4">
        <v>15.244999999999999</v>
      </c>
      <c r="BH134" s="4">
        <v>2743.4839999999999</v>
      </c>
      <c r="BI134" s="4">
        <v>165.87799999999999</v>
      </c>
      <c r="BJ134" s="4">
        <v>14.938000000000001</v>
      </c>
      <c r="BK134" s="4">
        <v>0.89200000000000002</v>
      </c>
      <c r="BL134" s="4">
        <v>15.83</v>
      </c>
      <c r="BM134" s="4">
        <v>11.976000000000001</v>
      </c>
      <c r="BN134" s="4">
        <v>0.71499999999999997</v>
      </c>
      <c r="BO134" s="4">
        <v>12.691000000000001</v>
      </c>
      <c r="BP134" s="4">
        <v>9.4383999999999997</v>
      </c>
      <c r="BT134" s="4">
        <v>43.243000000000002</v>
      </c>
      <c r="BU134" s="4">
        <v>0.31465500000000002</v>
      </c>
      <c r="BV134" s="4">
        <v>-5</v>
      </c>
      <c r="BW134" s="4">
        <v>0.70069400000000004</v>
      </c>
      <c r="BX134" s="4">
        <v>7.689381</v>
      </c>
      <c r="BY134" s="4">
        <v>14.154019</v>
      </c>
      <c r="BZ134" s="4">
        <f t="shared" si="14"/>
        <v>2.0315344602000001</v>
      </c>
      <c r="CB134" s="4">
        <f t="shared" si="15"/>
        <v>15758.483226322789</v>
      </c>
      <c r="CC134" s="4">
        <f t="shared" si="16"/>
        <v>952.79785871394597</v>
      </c>
      <c r="CD134" s="4">
        <f t="shared" si="17"/>
        <v>72.896692900437003</v>
      </c>
      <c r="CE134" s="4">
        <f t="shared" si="18"/>
        <v>54.213863861908791</v>
      </c>
    </row>
    <row r="135" spans="1:83">
      <c r="A135" s="2">
        <v>42438</v>
      </c>
      <c r="B135" s="28">
        <v>0.66839636574074079</v>
      </c>
      <c r="C135" s="4">
        <v>13.327999999999999</v>
      </c>
      <c r="D135" s="4">
        <v>1.7867</v>
      </c>
      <c r="E135" s="4" t="s">
        <v>155</v>
      </c>
      <c r="F135" s="4">
        <v>17866.768</v>
      </c>
      <c r="G135" s="4">
        <v>338.7</v>
      </c>
      <c r="H135" s="4">
        <v>33.200000000000003</v>
      </c>
      <c r="I135" s="4">
        <v>1042.2</v>
      </c>
      <c r="K135" s="4">
        <v>0.28000000000000003</v>
      </c>
      <c r="L135" s="4">
        <v>0.86770000000000003</v>
      </c>
      <c r="M135" s="4">
        <v>11.564299999999999</v>
      </c>
      <c r="N135" s="4">
        <v>1.5502</v>
      </c>
      <c r="O135" s="4">
        <v>293.87540000000001</v>
      </c>
      <c r="P135" s="4">
        <v>28.815100000000001</v>
      </c>
      <c r="Q135" s="4">
        <v>322.7</v>
      </c>
      <c r="R135" s="4">
        <v>235.60579999999999</v>
      </c>
      <c r="S135" s="4">
        <v>23.101600000000001</v>
      </c>
      <c r="T135" s="4">
        <v>258.7</v>
      </c>
      <c r="U135" s="4">
        <v>1042.165</v>
      </c>
      <c r="X135" s="4">
        <v>0</v>
      </c>
      <c r="Y135" s="4">
        <v>0.2407</v>
      </c>
      <c r="Z135" s="4" t="s">
        <v>377</v>
      </c>
      <c r="AA135" s="4">
        <v>0</v>
      </c>
      <c r="AB135" s="4">
        <v>11.9</v>
      </c>
      <c r="AC135" s="4">
        <v>845</v>
      </c>
      <c r="AD135" s="4">
        <v>871</v>
      </c>
      <c r="AE135" s="4">
        <v>833</v>
      </c>
      <c r="AF135" s="4">
        <v>88</v>
      </c>
      <c r="AG135" s="4">
        <v>22.38</v>
      </c>
      <c r="AH135" s="4">
        <v>0.51</v>
      </c>
      <c r="AI135" s="4">
        <v>976</v>
      </c>
      <c r="AJ135" s="4">
        <v>-1</v>
      </c>
      <c r="AK135" s="4">
        <v>0</v>
      </c>
      <c r="AL135" s="4">
        <v>24</v>
      </c>
      <c r="AM135" s="4">
        <v>191</v>
      </c>
      <c r="AN135" s="4">
        <v>190.4</v>
      </c>
      <c r="AO135" s="4">
        <v>3.1</v>
      </c>
      <c r="AP135" s="4">
        <v>195</v>
      </c>
      <c r="AQ135" s="4" t="s">
        <v>155</v>
      </c>
      <c r="AR135" s="4">
        <v>2</v>
      </c>
      <c r="AS135" s="5">
        <v>0.87630787037037028</v>
      </c>
      <c r="AT135" s="4">
        <v>47.161281000000002</v>
      </c>
      <c r="AU135" s="4">
        <v>-88.491152999999997</v>
      </c>
      <c r="AV135" s="4">
        <v>316.7</v>
      </c>
      <c r="AW135" s="4">
        <v>44</v>
      </c>
      <c r="AX135" s="4">
        <v>12</v>
      </c>
      <c r="AY135" s="4">
        <v>8</v>
      </c>
      <c r="AZ135" s="4" t="s">
        <v>429</v>
      </c>
      <c r="BA135" s="4">
        <v>1.4</v>
      </c>
      <c r="BB135" s="4">
        <v>1.5</v>
      </c>
      <c r="BC135" s="4">
        <v>2.5</v>
      </c>
      <c r="BD135" s="4">
        <v>14.063000000000001</v>
      </c>
      <c r="BE135" s="4">
        <v>13.79</v>
      </c>
      <c r="BF135" s="4">
        <v>0.98</v>
      </c>
      <c r="BG135" s="4">
        <v>15.253</v>
      </c>
      <c r="BH135" s="4">
        <v>2653.1030000000001</v>
      </c>
      <c r="BI135" s="4">
        <v>226.364</v>
      </c>
      <c r="BJ135" s="4">
        <v>7.0609999999999999</v>
      </c>
      <c r="BK135" s="4">
        <v>0.69199999999999995</v>
      </c>
      <c r="BL135" s="4">
        <v>7.7530000000000001</v>
      </c>
      <c r="BM135" s="4">
        <v>5.6609999999999996</v>
      </c>
      <c r="BN135" s="4">
        <v>0.55500000000000005</v>
      </c>
      <c r="BO135" s="4">
        <v>6.2160000000000002</v>
      </c>
      <c r="BP135" s="4">
        <v>7.9062000000000001</v>
      </c>
      <c r="BT135" s="4">
        <v>40.158999999999999</v>
      </c>
      <c r="BU135" s="4">
        <v>0.28797899999999998</v>
      </c>
      <c r="BV135" s="4">
        <v>-5</v>
      </c>
      <c r="BW135" s="4">
        <v>0.69799999999999995</v>
      </c>
      <c r="BX135" s="4">
        <v>7.0374869999999996</v>
      </c>
      <c r="BY135" s="4">
        <v>14.099600000000001</v>
      </c>
      <c r="BZ135" s="4">
        <f t="shared" si="14"/>
        <v>1.8593040653999999</v>
      </c>
      <c r="CB135" s="4">
        <f t="shared" si="15"/>
        <v>13947.369870504266</v>
      </c>
      <c r="CC135" s="4">
        <f t="shared" si="16"/>
        <v>1189.9961793291959</v>
      </c>
      <c r="CD135" s="4">
        <f t="shared" si="17"/>
        <v>32.677529336424001</v>
      </c>
      <c r="CE135" s="4">
        <f t="shared" si="18"/>
        <v>41.562915450391799</v>
      </c>
    </row>
    <row r="136" spans="1:83">
      <c r="A136" s="2">
        <v>42438</v>
      </c>
      <c r="B136" s="28">
        <v>0.66840793981481472</v>
      </c>
      <c r="C136" s="4">
        <v>13.16</v>
      </c>
      <c r="D136" s="4">
        <v>2.2938999999999998</v>
      </c>
      <c r="E136" s="4" t="s">
        <v>155</v>
      </c>
      <c r="F136" s="4">
        <v>22938.768</v>
      </c>
      <c r="G136" s="4">
        <v>234.3</v>
      </c>
      <c r="H136" s="4">
        <v>30</v>
      </c>
      <c r="I136" s="4">
        <v>1084.0999999999999</v>
      </c>
      <c r="K136" s="4">
        <v>0.2</v>
      </c>
      <c r="L136" s="4">
        <v>0.86439999999999995</v>
      </c>
      <c r="M136" s="4">
        <v>11.3758</v>
      </c>
      <c r="N136" s="4">
        <v>1.9829000000000001</v>
      </c>
      <c r="O136" s="4">
        <v>202.572</v>
      </c>
      <c r="P136" s="4">
        <v>25.932700000000001</v>
      </c>
      <c r="Q136" s="4">
        <v>228.5</v>
      </c>
      <c r="R136" s="4">
        <v>162.40600000000001</v>
      </c>
      <c r="S136" s="4">
        <v>20.790700000000001</v>
      </c>
      <c r="T136" s="4">
        <v>183.2</v>
      </c>
      <c r="U136" s="4">
        <v>1084.1087</v>
      </c>
      <c r="X136" s="4">
        <v>0</v>
      </c>
      <c r="Y136" s="4">
        <v>0.1729</v>
      </c>
      <c r="Z136" s="4" t="s">
        <v>377</v>
      </c>
      <c r="AA136" s="4">
        <v>0</v>
      </c>
      <c r="AB136" s="4">
        <v>11.8</v>
      </c>
      <c r="AC136" s="4">
        <v>845</v>
      </c>
      <c r="AD136" s="4">
        <v>870</v>
      </c>
      <c r="AE136" s="4">
        <v>831</v>
      </c>
      <c r="AF136" s="4">
        <v>88</v>
      </c>
      <c r="AG136" s="4">
        <v>22.38</v>
      </c>
      <c r="AH136" s="4">
        <v>0.51</v>
      </c>
      <c r="AI136" s="4">
        <v>976</v>
      </c>
      <c r="AJ136" s="4">
        <v>-1</v>
      </c>
      <c r="AK136" s="4">
        <v>0</v>
      </c>
      <c r="AL136" s="4">
        <v>24</v>
      </c>
      <c r="AM136" s="4">
        <v>191</v>
      </c>
      <c r="AN136" s="4">
        <v>189.4</v>
      </c>
      <c r="AO136" s="4">
        <v>3.1</v>
      </c>
      <c r="AP136" s="4">
        <v>195</v>
      </c>
      <c r="AQ136" s="4" t="s">
        <v>155</v>
      </c>
      <c r="AR136" s="4">
        <v>2</v>
      </c>
      <c r="AS136" s="5">
        <v>0.87631944444444443</v>
      </c>
      <c r="AT136" s="4">
        <v>47.161226999999997</v>
      </c>
      <c r="AU136" s="4">
        <v>-88.491107999999997</v>
      </c>
      <c r="AV136" s="4">
        <v>316.60000000000002</v>
      </c>
      <c r="AW136" s="4">
        <v>42.6</v>
      </c>
      <c r="AX136" s="4">
        <v>12</v>
      </c>
      <c r="AY136" s="4">
        <v>8</v>
      </c>
      <c r="AZ136" s="4" t="s">
        <v>429</v>
      </c>
      <c r="BA136" s="4">
        <v>1.4</v>
      </c>
      <c r="BB136" s="4">
        <v>1.5</v>
      </c>
      <c r="BC136" s="4">
        <v>2.5</v>
      </c>
      <c r="BD136" s="4">
        <v>14.063000000000001</v>
      </c>
      <c r="BE136" s="4">
        <v>13.44</v>
      </c>
      <c r="BF136" s="4">
        <v>0.96</v>
      </c>
      <c r="BG136" s="4">
        <v>15.683999999999999</v>
      </c>
      <c r="BH136" s="4">
        <v>2561.5709999999999</v>
      </c>
      <c r="BI136" s="4">
        <v>284.18299999999999</v>
      </c>
      <c r="BJ136" s="4">
        <v>4.7770000000000001</v>
      </c>
      <c r="BK136" s="4">
        <v>0.61199999999999999</v>
      </c>
      <c r="BL136" s="4">
        <v>5.3879999999999999</v>
      </c>
      <c r="BM136" s="4">
        <v>3.83</v>
      </c>
      <c r="BN136" s="4">
        <v>0.49</v>
      </c>
      <c r="BO136" s="4">
        <v>4.32</v>
      </c>
      <c r="BP136" s="4">
        <v>8.0722000000000005</v>
      </c>
      <c r="BT136" s="4">
        <v>28.306000000000001</v>
      </c>
      <c r="BU136" s="4">
        <v>0.28722500000000001</v>
      </c>
      <c r="BV136" s="4">
        <v>-5</v>
      </c>
      <c r="BW136" s="4">
        <v>0.69689800000000002</v>
      </c>
      <c r="BX136" s="4">
        <v>7.0190609999999998</v>
      </c>
      <c r="BY136" s="4">
        <v>14.07734</v>
      </c>
      <c r="BZ136" s="4">
        <f t="shared" si="14"/>
        <v>1.8544359161999999</v>
      </c>
      <c r="CB136" s="4">
        <f t="shared" si="15"/>
        <v>13430.927859308755</v>
      </c>
      <c r="CC136" s="4">
        <f t="shared" si="16"/>
        <v>1490.0392656857609</v>
      </c>
      <c r="CD136" s="4">
        <f t="shared" si="17"/>
        <v>22.650790609440001</v>
      </c>
      <c r="CE136" s="4">
        <f t="shared" si="18"/>
        <v>42.324470360537397</v>
      </c>
    </row>
    <row r="137" spans="1:83">
      <c r="A137" s="2">
        <v>42438</v>
      </c>
      <c r="B137" s="28">
        <v>0.66841951388888887</v>
      </c>
      <c r="C137" s="4">
        <v>13.401</v>
      </c>
      <c r="D137" s="4">
        <v>1.6445000000000001</v>
      </c>
      <c r="E137" s="4" t="s">
        <v>155</v>
      </c>
      <c r="F137" s="4">
        <v>16445.392320999999</v>
      </c>
      <c r="G137" s="4">
        <v>191</v>
      </c>
      <c r="H137" s="4">
        <v>35.5</v>
      </c>
      <c r="I137" s="4">
        <v>1102.4000000000001</v>
      </c>
      <c r="K137" s="4">
        <v>0.2</v>
      </c>
      <c r="L137" s="4">
        <v>0.86829999999999996</v>
      </c>
      <c r="M137" s="4">
        <v>11.635899999999999</v>
      </c>
      <c r="N137" s="4">
        <v>1.4278999999999999</v>
      </c>
      <c r="O137" s="4">
        <v>165.8493</v>
      </c>
      <c r="P137" s="4">
        <v>30.813500000000001</v>
      </c>
      <c r="Q137" s="4">
        <v>196.7</v>
      </c>
      <c r="R137" s="4">
        <v>132.96469999999999</v>
      </c>
      <c r="S137" s="4">
        <v>24.703800000000001</v>
      </c>
      <c r="T137" s="4">
        <v>157.69999999999999</v>
      </c>
      <c r="U137" s="4">
        <v>1102.4260999999999</v>
      </c>
      <c r="X137" s="4">
        <v>0</v>
      </c>
      <c r="Y137" s="4">
        <v>0.17369999999999999</v>
      </c>
      <c r="Z137" s="4" t="s">
        <v>377</v>
      </c>
      <c r="AA137" s="4">
        <v>0</v>
      </c>
      <c r="AB137" s="4">
        <v>11.8</v>
      </c>
      <c r="AC137" s="4">
        <v>844</v>
      </c>
      <c r="AD137" s="4">
        <v>870</v>
      </c>
      <c r="AE137" s="4">
        <v>832</v>
      </c>
      <c r="AF137" s="4">
        <v>88</v>
      </c>
      <c r="AG137" s="4">
        <v>22.38</v>
      </c>
      <c r="AH137" s="4">
        <v>0.51</v>
      </c>
      <c r="AI137" s="4">
        <v>976</v>
      </c>
      <c r="AJ137" s="4">
        <v>-1</v>
      </c>
      <c r="AK137" s="4">
        <v>0</v>
      </c>
      <c r="AL137" s="4">
        <v>24</v>
      </c>
      <c r="AM137" s="4">
        <v>191</v>
      </c>
      <c r="AN137" s="4">
        <v>189.6</v>
      </c>
      <c r="AO137" s="4">
        <v>3</v>
      </c>
      <c r="AP137" s="4">
        <v>195</v>
      </c>
      <c r="AQ137" s="4" t="s">
        <v>155</v>
      </c>
      <c r="AR137" s="4">
        <v>2</v>
      </c>
      <c r="AS137" s="5">
        <v>0.87631944444444443</v>
      </c>
      <c r="AT137" s="4">
        <v>47.161138000000001</v>
      </c>
      <c r="AU137" s="4">
        <v>-88.491006999999996</v>
      </c>
      <c r="AV137" s="4">
        <v>316.7</v>
      </c>
      <c r="AW137" s="4">
        <v>40.6</v>
      </c>
      <c r="AX137" s="4">
        <v>12</v>
      </c>
      <c r="AY137" s="4">
        <v>8</v>
      </c>
      <c r="AZ137" s="4" t="s">
        <v>429</v>
      </c>
      <c r="BA137" s="4">
        <v>1.4650000000000001</v>
      </c>
      <c r="BB137" s="4">
        <v>1.6950000000000001</v>
      </c>
      <c r="BC137" s="4">
        <v>2.63</v>
      </c>
      <c r="BD137" s="4">
        <v>14.063000000000001</v>
      </c>
      <c r="BE137" s="4">
        <v>13.87</v>
      </c>
      <c r="BF137" s="4">
        <v>0.99</v>
      </c>
      <c r="BG137" s="4">
        <v>15.167999999999999</v>
      </c>
      <c r="BH137" s="4">
        <v>2678.6109999999999</v>
      </c>
      <c r="BI137" s="4">
        <v>209.21700000000001</v>
      </c>
      <c r="BJ137" s="4">
        <v>3.9980000000000002</v>
      </c>
      <c r="BK137" s="4">
        <v>0.74299999999999999</v>
      </c>
      <c r="BL137" s="4">
        <v>4.7409999999999997</v>
      </c>
      <c r="BM137" s="4">
        <v>3.2050000000000001</v>
      </c>
      <c r="BN137" s="4">
        <v>0.59599999999999997</v>
      </c>
      <c r="BO137" s="4">
        <v>3.8010000000000002</v>
      </c>
      <c r="BP137" s="4">
        <v>8.3917999999999999</v>
      </c>
      <c r="BT137" s="4">
        <v>29.067</v>
      </c>
      <c r="BU137" s="4">
        <v>0.27655099999999999</v>
      </c>
      <c r="BV137" s="4">
        <v>-5</v>
      </c>
      <c r="BW137" s="4">
        <v>0.69544899999999998</v>
      </c>
      <c r="BX137" s="4">
        <v>6.7582149999999999</v>
      </c>
      <c r="BY137" s="4">
        <v>14.048069999999999</v>
      </c>
      <c r="BZ137" s="4">
        <f t="shared" si="14"/>
        <v>1.7855204029999998</v>
      </c>
      <c r="CB137" s="4">
        <f t="shared" si="15"/>
        <v>13522.663892405653</v>
      </c>
      <c r="CC137" s="4">
        <f t="shared" si="16"/>
        <v>1056.208300338285</v>
      </c>
      <c r="CD137" s="4">
        <f t="shared" si="17"/>
        <v>19.188917485605</v>
      </c>
      <c r="CE137" s="4">
        <f t="shared" si="18"/>
        <v>42.365050711839004</v>
      </c>
    </row>
    <row r="138" spans="1:83">
      <c r="A138" s="2">
        <v>42438</v>
      </c>
      <c r="B138" s="28">
        <v>0.66843108796296302</v>
      </c>
      <c r="C138" s="4">
        <v>13.795</v>
      </c>
      <c r="D138" s="4">
        <v>1.0152000000000001</v>
      </c>
      <c r="E138" s="4" t="s">
        <v>155</v>
      </c>
      <c r="F138" s="4">
        <v>10151.931724</v>
      </c>
      <c r="G138" s="4">
        <v>226.8</v>
      </c>
      <c r="H138" s="4">
        <v>35.4</v>
      </c>
      <c r="I138" s="4">
        <v>779</v>
      </c>
      <c r="K138" s="4">
        <v>0.2</v>
      </c>
      <c r="L138" s="4">
        <v>0.87109999999999999</v>
      </c>
      <c r="M138" s="4">
        <v>12.016999999999999</v>
      </c>
      <c r="N138" s="4">
        <v>0.88439999999999996</v>
      </c>
      <c r="O138" s="4">
        <v>197.5744</v>
      </c>
      <c r="P138" s="4">
        <v>30.8383</v>
      </c>
      <c r="Q138" s="4">
        <v>228.4</v>
      </c>
      <c r="R138" s="4">
        <v>158.39940000000001</v>
      </c>
      <c r="S138" s="4">
        <v>24.723700000000001</v>
      </c>
      <c r="T138" s="4">
        <v>183.1</v>
      </c>
      <c r="U138" s="4">
        <v>779.04819999999995</v>
      </c>
      <c r="X138" s="4">
        <v>0</v>
      </c>
      <c r="Y138" s="4">
        <v>0.17419999999999999</v>
      </c>
      <c r="Z138" s="4" t="s">
        <v>377</v>
      </c>
      <c r="AA138" s="4">
        <v>0</v>
      </c>
      <c r="AB138" s="4">
        <v>11.8</v>
      </c>
      <c r="AC138" s="4">
        <v>844</v>
      </c>
      <c r="AD138" s="4">
        <v>871</v>
      </c>
      <c r="AE138" s="4">
        <v>835</v>
      </c>
      <c r="AF138" s="4">
        <v>88</v>
      </c>
      <c r="AG138" s="4">
        <v>22.38</v>
      </c>
      <c r="AH138" s="4">
        <v>0.51</v>
      </c>
      <c r="AI138" s="4">
        <v>976</v>
      </c>
      <c r="AJ138" s="4">
        <v>-1</v>
      </c>
      <c r="AK138" s="4">
        <v>0</v>
      </c>
      <c r="AL138" s="4">
        <v>24</v>
      </c>
      <c r="AM138" s="4">
        <v>191</v>
      </c>
      <c r="AN138" s="4">
        <v>189.4</v>
      </c>
      <c r="AO138" s="4">
        <v>3.1</v>
      </c>
      <c r="AP138" s="4">
        <v>195</v>
      </c>
      <c r="AQ138" s="4" t="s">
        <v>155</v>
      </c>
      <c r="AR138" s="4">
        <v>2</v>
      </c>
      <c r="AS138" s="5">
        <v>0.87633101851851858</v>
      </c>
      <c r="AT138" s="4">
        <v>47.160949000000002</v>
      </c>
      <c r="AU138" s="4">
        <v>-88.490775999999997</v>
      </c>
      <c r="AV138" s="4">
        <v>316.60000000000002</v>
      </c>
      <c r="AW138" s="4">
        <v>39.9</v>
      </c>
      <c r="AX138" s="4">
        <v>12</v>
      </c>
      <c r="AY138" s="4">
        <v>10</v>
      </c>
      <c r="AZ138" s="4" t="s">
        <v>425</v>
      </c>
      <c r="BA138" s="4">
        <v>1.4350000000000001</v>
      </c>
      <c r="BB138" s="4">
        <v>1.865</v>
      </c>
      <c r="BC138" s="4">
        <v>2.7650000000000001</v>
      </c>
      <c r="BD138" s="4">
        <v>14.063000000000001</v>
      </c>
      <c r="BE138" s="4">
        <v>14.19</v>
      </c>
      <c r="BF138" s="4">
        <v>1.01</v>
      </c>
      <c r="BG138" s="4">
        <v>14.792</v>
      </c>
      <c r="BH138" s="4">
        <v>2808.011</v>
      </c>
      <c r="BI138" s="4">
        <v>131.52799999999999</v>
      </c>
      <c r="BJ138" s="4">
        <v>4.835</v>
      </c>
      <c r="BK138" s="4">
        <v>0.755</v>
      </c>
      <c r="BL138" s="4">
        <v>5.5890000000000004</v>
      </c>
      <c r="BM138" s="4">
        <v>3.8759999999999999</v>
      </c>
      <c r="BN138" s="4">
        <v>0.60499999999999998</v>
      </c>
      <c r="BO138" s="4">
        <v>4.4809999999999999</v>
      </c>
      <c r="BP138" s="4">
        <v>6.0195999999999996</v>
      </c>
      <c r="BT138" s="4">
        <v>29.602</v>
      </c>
      <c r="BU138" s="4">
        <v>0.26818399999999998</v>
      </c>
      <c r="BV138" s="4">
        <v>-5</v>
      </c>
      <c r="BW138" s="4">
        <v>0.69499999999999995</v>
      </c>
      <c r="BX138" s="4">
        <v>6.5537470000000004</v>
      </c>
      <c r="BY138" s="4">
        <v>14.039</v>
      </c>
      <c r="BZ138" s="4">
        <f t="shared" si="14"/>
        <v>1.7314999574000001</v>
      </c>
      <c r="CB138" s="4">
        <f t="shared" si="15"/>
        <v>13747.036269411099</v>
      </c>
      <c r="CC138" s="4">
        <f t="shared" si="16"/>
        <v>643.91492285575202</v>
      </c>
      <c r="CD138" s="4">
        <f t="shared" si="17"/>
        <v>21.937403209329002</v>
      </c>
      <c r="CE138" s="4">
        <f t="shared" si="18"/>
        <v>29.469848774576402</v>
      </c>
    </row>
    <row r="139" spans="1:83">
      <c r="A139" s="2">
        <v>42438</v>
      </c>
      <c r="B139" s="28">
        <v>0.66844266203703706</v>
      </c>
      <c r="C139" s="4">
        <v>13.91</v>
      </c>
      <c r="D139" s="4">
        <v>0.74409999999999998</v>
      </c>
      <c r="E139" s="4" t="s">
        <v>155</v>
      </c>
      <c r="F139" s="4">
        <v>7440.5759600000001</v>
      </c>
      <c r="G139" s="4">
        <v>258.89999999999998</v>
      </c>
      <c r="H139" s="4">
        <v>35.4</v>
      </c>
      <c r="I139" s="4">
        <v>580.29999999999995</v>
      </c>
      <c r="K139" s="4">
        <v>0.2</v>
      </c>
      <c r="L139" s="4">
        <v>0.87280000000000002</v>
      </c>
      <c r="M139" s="4">
        <v>12.140599999999999</v>
      </c>
      <c r="N139" s="4">
        <v>0.64939999999999998</v>
      </c>
      <c r="O139" s="4">
        <v>225.94730000000001</v>
      </c>
      <c r="P139" s="4">
        <v>30.897099999999998</v>
      </c>
      <c r="Q139" s="4">
        <v>256.8</v>
      </c>
      <c r="R139" s="4">
        <v>181.1465</v>
      </c>
      <c r="S139" s="4">
        <v>24.770800000000001</v>
      </c>
      <c r="T139" s="4">
        <v>205.9</v>
      </c>
      <c r="U139" s="4">
        <v>580.34029999999996</v>
      </c>
      <c r="X139" s="4">
        <v>0</v>
      </c>
      <c r="Y139" s="4">
        <v>0.17460000000000001</v>
      </c>
      <c r="Z139" s="4" t="s">
        <v>377</v>
      </c>
      <c r="AA139" s="4">
        <v>0</v>
      </c>
      <c r="AB139" s="4">
        <v>11.8</v>
      </c>
      <c r="AC139" s="4">
        <v>844</v>
      </c>
      <c r="AD139" s="4">
        <v>870</v>
      </c>
      <c r="AE139" s="4">
        <v>838</v>
      </c>
      <c r="AF139" s="4">
        <v>88</v>
      </c>
      <c r="AG139" s="4">
        <v>22.38</v>
      </c>
      <c r="AH139" s="4">
        <v>0.51</v>
      </c>
      <c r="AI139" s="4">
        <v>976</v>
      </c>
      <c r="AJ139" s="4">
        <v>-1</v>
      </c>
      <c r="AK139" s="4">
        <v>0</v>
      </c>
      <c r="AL139" s="4">
        <v>24</v>
      </c>
      <c r="AM139" s="4">
        <v>191</v>
      </c>
      <c r="AN139" s="4">
        <v>189</v>
      </c>
      <c r="AO139" s="4">
        <v>3</v>
      </c>
      <c r="AP139" s="4">
        <v>195</v>
      </c>
      <c r="AQ139" s="4" t="s">
        <v>155</v>
      </c>
      <c r="AR139" s="4">
        <v>2</v>
      </c>
      <c r="AS139" s="5">
        <v>0.87635416666666666</v>
      </c>
      <c r="AT139" s="4">
        <v>47.160811000000002</v>
      </c>
      <c r="AU139" s="4">
        <v>-88.490688000000006</v>
      </c>
      <c r="AV139" s="4">
        <v>316.3</v>
      </c>
      <c r="AW139" s="4">
        <v>35.1</v>
      </c>
      <c r="AX139" s="4">
        <v>12</v>
      </c>
      <c r="AY139" s="4">
        <v>10</v>
      </c>
      <c r="AZ139" s="4" t="s">
        <v>425</v>
      </c>
      <c r="BA139" s="4">
        <v>1.4</v>
      </c>
      <c r="BB139" s="4">
        <v>1.9</v>
      </c>
      <c r="BC139" s="4">
        <v>2.67</v>
      </c>
      <c r="BD139" s="4">
        <v>14.063000000000001</v>
      </c>
      <c r="BE139" s="4">
        <v>14.38</v>
      </c>
      <c r="BF139" s="4">
        <v>1.02</v>
      </c>
      <c r="BG139" s="4">
        <v>14.574</v>
      </c>
      <c r="BH139" s="4">
        <v>2865.97</v>
      </c>
      <c r="BI139" s="4">
        <v>97.572999999999993</v>
      </c>
      <c r="BJ139" s="4">
        <v>5.5860000000000003</v>
      </c>
      <c r="BK139" s="4">
        <v>0.76400000000000001</v>
      </c>
      <c r="BL139" s="4">
        <v>6.3490000000000002</v>
      </c>
      <c r="BM139" s="4">
        <v>4.4779999999999998</v>
      </c>
      <c r="BN139" s="4">
        <v>0.61199999999999999</v>
      </c>
      <c r="BO139" s="4">
        <v>5.09</v>
      </c>
      <c r="BP139" s="4">
        <v>4.5301</v>
      </c>
      <c r="BT139" s="4">
        <v>29.962</v>
      </c>
      <c r="BU139" s="4">
        <v>0.25548999999999999</v>
      </c>
      <c r="BV139" s="4">
        <v>-5</v>
      </c>
      <c r="BW139" s="4">
        <v>0.69279599999999997</v>
      </c>
      <c r="BX139" s="4">
        <v>6.2435369999999999</v>
      </c>
      <c r="BY139" s="4">
        <v>13.994479</v>
      </c>
      <c r="BZ139" s="4">
        <f t="shared" ref="BZ139:BZ152" si="19">BX139*0.2642</f>
        <v>1.6495424753999999</v>
      </c>
      <c r="CB139" s="4">
        <f t="shared" ref="CB139:CB152" si="20">BH139*$BX139*0.747</f>
        <v>13366.660932709829</v>
      </c>
      <c r="CC139" s="4">
        <f t="shared" ref="CC139:CC152" si="21">BI139*$BX139*0.747</f>
        <v>455.07287486864692</v>
      </c>
      <c r="CD139" s="4">
        <f t="shared" ref="CD139:CD152" si="22">BO139*$BX139*0.747</f>
        <v>23.739363687509996</v>
      </c>
      <c r="CE139" s="4">
        <f t="shared" ref="CE139:CE152" si="23">BP139*$BX139*0.747</f>
        <v>21.128033681883899</v>
      </c>
    </row>
    <row r="140" spans="1:83">
      <c r="A140" s="2">
        <v>42438</v>
      </c>
      <c r="B140" s="28">
        <v>0.6684542361111111</v>
      </c>
      <c r="C140" s="4">
        <v>13.91</v>
      </c>
      <c r="D140" s="4">
        <v>0.71850000000000003</v>
      </c>
      <c r="E140" s="4" t="s">
        <v>155</v>
      </c>
      <c r="F140" s="4">
        <v>7184.5431259999996</v>
      </c>
      <c r="G140" s="4">
        <v>223.2</v>
      </c>
      <c r="H140" s="4">
        <v>35.5</v>
      </c>
      <c r="I140" s="4">
        <v>523.1</v>
      </c>
      <c r="K140" s="4">
        <v>0.2</v>
      </c>
      <c r="L140" s="4">
        <v>0.87309999999999999</v>
      </c>
      <c r="M140" s="4">
        <v>12.144600000000001</v>
      </c>
      <c r="N140" s="4">
        <v>0.62729999999999997</v>
      </c>
      <c r="O140" s="4">
        <v>194.83500000000001</v>
      </c>
      <c r="P140" s="4">
        <v>30.994399999999999</v>
      </c>
      <c r="Q140" s="4">
        <v>225.8</v>
      </c>
      <c r="R140" s="4">
        <v>156.19569999999999</v>
      </c>
      <c r="S140" s="4">
        <v>24.8477</v>
      </c>
      <c r="T140" s="4">
        <v>181</v>
      </c>
      <c r="U140" s="4">
        <v>523.08810000000005</v>
      </c>
      <c r="X140" s="4">
        <v>0</v>
      </c>
      <c r="Y140" s="4">
        <v>0.17460000000000001</v>
      </c>
      <c r="Z140" s="4" t="s">
        <v>377</v>
      </c>
      <c r="AA140" s="4">
        <v>0</v>
      </c>
      <c r="AB140" s="4">
        <v>11.8</v>
      </c>
      <c r="AC140" s="4">
        <v>842</v>
      </c>
      <c r="AD140" s="4">
        <v>871</v>
      </c>
      <c r="AE140" s="4">
        <v>837</v>
      </c>
      <c r="AF140" s="4">
        <v>88</v>
      </c>
      <c r="AG140" s="4">
        <v>22.37</v>
      </c>
      <c r="AH140" s="4">
        <v>0.51</v>
      </c>
      <c r="AI140" s="4">
        <v>977</v>
      </c>
      <c r="AJ140" s="4">
        <v>-1</v>
      </c>
      <c r="AK140" s="4">
        <v>0</v>
      </c>
      <c r="AL140" s="4">
        <v>24</v>
      </c>
      <c r="AM140" s="4">
        <v>191</v>
      </c>
      <c r="AN140" s="4">
        <v>190.1</v>
      </c>
      <c r="AO140" s="4">
        <v>3</v>
      </c>
      <c r="AP140" s="4">
        <v>195</v>
      </c>
      <c r="AQ140" s="4" t="s">
        <v>155</v>
      </c>
      <c r="AR140" s="4">
        <v>2</v>
      </c>
      <c r="AS140" s="5">
        <v>0.8763657407407407</v>
      </c>
      <c r="AT140" s="4">
        <v>47.160701000000003</v>
      </c>
      <c r="AU140" s="4">
        <v>-88.490669999999994</v>
      </c>
      <c r="AV140" s="4">
        <v>316.10000000000002</v>
      </c>
      <c r="AW140" s="4">
        <v>32.200000000000003</v>
      </c>
      <c r="AX140" s="4">
        <v>12</v>
      </c>
      <c r="AY140" s="4">
        <v>10</v>
      </c>
      <c r="AZ140" s="4" t="s">
        <v>425</v>
      </c>
      <c r="BA140" s="4">
        <v>1.4</v>
      </c>
      <c r="BB140" s="4">
        <v>1.9</v>
      </c>
      <c r="BC140" s="4">
        <v>2.6</v>
      </c>
      <c r="BD140" s="4">
        <v>14.063000000000001</v>
      </c>
      <c r="BE140" s="4">
        <v>14.42</v>
      </c>
      <c r="BF140" s="4">
        <v>1.03</v>
      </c>
      <c r="BG140" s="4">
        <v>14.537000000000001</v>
      </c>
      <c r="BH140" s="4">
        <v>2872.2669999999998</v>
      </c>
      <c r="BI140" s="4">
        <v>94.421999999999997</v>
      </c>
      <c r="BJ140" s="4">
        <v>4.8259999999999996</v>
      </c>
      <c r="BK140" s="4">
        <v>0.76800000000000002</v>
      </c>
      <c r="BL140" s="4">
        <v>5.593</v>
      </c>
      <c r="BM140" s="4">
        <v>3.8690000000000002</v>
      </c>
      <c r="BN140" s="4">
        <v>0.61499999999999999</v>
      </c>
      <c r="BO140" s="4">
        <v>4.484</v>
      </c>
      <c r="BP140" s="4">
        <v>4.0909000000000004</v>
      </c>
      <c r="BT140" s="4">
        <v>30.027999999999999</v>
      </c>
      <c r="BU140" s="4">
        <v>0.274142</v>
      </c>
      <c r="BV140" s="4">
        <v>-5</v>
      </c>
      <c r="BW140" s="4">
        <v>0.69210199999999999</v>
      </c>
      <c r="BX140" s="4">
        <v>6.6993450000000001</v>
      </c>
      <c r="BY140" s="4">
        <v>13.980460000000001</v>
      </c>
      <c r="BZ140" s="4">
        <f t="shared" si="19"/>
        <v>1.7699669490000001</v>
      </c>
      <c r="CB140" s="4">
        <f t="shared" si="20"/>
        <v>14374.003751140905</v>
      </c>
      <c r="CC140" s="4">
        <f t="shared" si="21"/>
        <v>472.52646853173002</v>
      </c>
      <c r="CD140" s="4">
        <f t="shared" si="22"/>
        <v>22.439777646059998</v>
      </c>
      <c r="CE140" s="4">
        <f t="shared" si="23"/>
        <v>20.472543793993502</v>
      </c>
    </row>
    <row r="141" spans="1:83">
      <c r="A141" s="2">
        <v>42438</v>
      </c>
      <c r="B141" s="28">
        <v>0.66846581018518514</v>
      </c>
      <c r="C141" s="4">
        <v>14.076000000000001</v>
      </c>
      <c r="D141" s="4">
        <v>0.56030000000000002</v>
      </c>
      <c r="E141" s="4" t="s">
        <v>155</v>
      </c>
      <c r="F141" s="4">
        <v>5602.5</v>
      </c>
      <c r="G141" s="4">
        <v>219.9</v>
      </c>
      <c r="H141" s="4">
        <v>35.5</v>
      </c>
      <c r="I141" s="4">
        <v>508.4</v>
      </c>
      <c r="K141" s="4">
        <v>0.2</v>
      </c>
      <c r="L141" s="4">
        <v>0.87319999999999998</v>
      </c>
      <c r="M141" s="4">
        <v>12.2918</v>
      </c>
      <c r="N141" s="4">
        <v>0.48920000000000002</v>
      </c>
      <c r="O141" s="4">
        <v>192.0087</v>
      </c>
      <c r="P141" s="4">
        <v>30.999199999999998</v>
      </c>
      <c r="Q141" s="4">
        <v>223</v>
      </c>
      <c r="R141" s="4">
        <v>153.93119999999999</v>
      </c>
      <c r="S141" s="4">
        <v>24.851700000000001</v>
      </c>
      <c r="T141" s="4">
        <v>178.8</v>
      </c>
      <c r="U141" s="4">
        <v>508.3691</v>
      </c>
      <c r="X141" s="4">
        <v>0</v>
      </c>
      <c r="Y141" s="4">
        <v>0.17460000000000001</v>
      </c>
      <c r="Z141" s="4" t="s">
        <v>377</v>
      </c>
      <c r="AA141" s="4">
        <v>0</v>
      </c>
      <c r="AB141" s="4">
        <v>11.8</v>
      </c>
      <c r="AC141" s="4">
        <v>842</v>
      </c>
      <c r="AD141" s="4">
        <v>871</v>
      </c>
      <c r="AE141" s="4">
        <v>838</v>
      </c>
      <c r="AF141" s="4">
        <v>88</v>
      </c>
      <c r="AG141" s="4">
        <v>22.37</v>
      </c>
      <c r="AH141" s="4">
        <v>0.51</v>
      </c>
      <c r="AI141" s="4">
        <v>976</v>
      </c>
      <c r="AJ141" s="4">
        <v>-1</v>
      </c>
      <c r="AK141" s="4">
        <v>0</v>
      </c>
      <c r="AL141" s="4">
        <v>24</v>
      </c>
      <c r="AM141" s="4">
        <v>191</v>
      </c>
      <c r="AN141" s="4">
        <v>191</v>
      </c>
      <c r="AO141" s="4">
        <v>3</v>
      </c>
      <c r="AP141" s="4">
        <v>195</v>
      </c>
      <c r="AQ141" s="4" t="s">
        <v>155</v>
      </c>
      <c r="AR141" s="4">
        <v>2</v>
      </c>
      <c r="AS141" s="5">
        <v>0.87637731481481485</v>
      </c>
      <c r="AT141" s="4">
        <v>47.160578999999998</v>
      </c>
      <c r="AU141" s="4">
        <v>-88.490630999999993</v>
      </c>
      <c r="AV141" s="4">
        <v>316</v>
      </c>
      <c r="AW141" s="4">
        <v>32</v>
      </c>
      <c r="AX141" s="4">
        <v>12</v>
      </c>
      <c r="AY141" s="4">
        <v>9</v>
      </c>
      <c r="AZ141" s="4" t="s">
        <v>427</v>
      </c>
      <c r="BA141" s="4">
        <v>1.4</v>
      </c>
      <c r="BB141" s="4">
        <v>1.9</v>
      </c>
      <c r="BC141" s="4">
        <v>2.6</v>
      </c>
      <c r="BD141" s="4">
        <v>14.063000000000001</v>
      </c>
      <c r="BE141" s="4">
        <v>14.43</v>
      </c>
      <c r="BF141" s="4">
        <v>1.03</v>
      </c>
      <c r="BG141" s="4">
        <v>14.519</v>
      </c>
      <c r="BH141" s="4">
        <v>2905.3429999999998</v>
      </c>
      <c r="BI141" s="4">
        <v>73.596999999999994</v>
      </c>
      <c r="BJ141" s="4">
        <v>4.7530000000000001</v>
      </c>
      <c r="BK141" s="4">
        <v>0.76700000000000002</v>
      </c>
      <c r="BL141" s="4">
        <v>5.52</v>
      </c>
      <c r="BM141" s="4">
        <v>3.81</v>
      </c>
      <c r="BN141" s="4">
        <v>0.61499999999999999</v>
      </c>
      <c r="BO141" s="4">
        <v>4.4249999999999998</v>
      </c>
      <c r="BP141" s="4">
        <v>3.9733999999999998</v>
      </c>
      <c r="BT141" s="4">
        <v>30.015000000000001</v>
      </c>
      <c r="BU141" s="4">
        <v>0.26600099999999999</v>
      </c>
      <c r="BV141" s="4">
        <v>-5</v>
      </c>
      <c r="BW141" s="4">
        <v>0.69244899999999998</v>
      </c>
      <c r="BX141" s="4">
        <v>6.5003989999999998</v>
      </c>
      <c r="BY141" s="4">
        <v>13.98747</v>
      </c>
      <c r="BZ141" s="4">
        <f t="shared" si="19"/>
        <v>1.7174054157999998</v>
      </c>
      <c r="CB141" s="4">
        <f t="shared" si="20"/>
        <v>14107.758882697177</v>
      </c>
      <c r="CC141" s="4">
        <f t="shared" si="21"/>
        <v>357.37216930664096</v>
      </c>
      <c r="CD141" s="4">
        <f t="shared" si="22"/>
        <v>21.486906384525</v>
      </c>
      <c r="CE141" s="4">
        <f t="shared" si="23"/>
        <v>19.294027983790198</v>
      </c>
    </row>
    <row r="142" spans="1:83">
      <c r="A142" s="2">
        <v>42438</v>
      </c>
      <c r="B142" s="28">
        <v>0.66847738425925929</v>
      </c>
      <c r="C142" s="4">
        <v>14.249000000000001</v>
      </c>
      <c r="D142" s="4">
        <v>0.32669999999999999</v>
      </c>
      <c r="E142" s="4" t="s">
        <v>155</v>
      </c>
      <c r="F142" s="4">
        <v>3266.973684</v>
      </c>
      <c r="G142" s="4">
        <v>230.1</v>
      </c>
      <c r="H142" s="4">
        <v>35.5</v>
      </c>
      <c r="I142" s="4">
        <v>527.70000000000005</v>
      </c>
      <c r="K142" s="4">
        <v>0.1</v>
      </c>
      <c r="L142" s="4">
        <v>0.87390000000000001</v>
      </c>
      <c r="M142" s="4">
        <v>12.451700000000001</v>
      </c>
      <c r="N142" s="4">
        <v>0.28549999999999998</v>
      </c>
      <c r="O142" s="4">
        <v>201.06030000000001</v>
      </c>
      <c r="P142" s="4">
        <v>31.034099999999999</v>
      </c>
      <c r="Q142" s="4">
        <v>232.1</v>
      </c>
      <c r="R142" s="4">
        <v>161.19409999999999</v>
      </c>
      <c r="S142" s="4">
        <v>24.880700000000001</v>
      </c>
      <c r="T142" s="4">
        <v>186.1</v>
      </c>
      <c r="U142" s="4">
        <v>527.73239999999998</v>
      </c>
      <c r="X142" s="4">
        <v>0</v>
      </c>
      <c r="Y142" s="4">
        <v>8.7400000000000005E-2</v>
      </c>
      <c r="Z142" s="4" t="s">
        <v>377</v>
      </c>
      <c r="AA142" s="4">
        <v>0</v>
      </c>
      <c r="AB142" s="4">
        <v>11.8</v>
      </c>
      <c r="AC142" s="4">
        <v>843</v>
      </c>
      <c r="AD142" s="4">
        <v>872</v>
      </c>
      <c r="AE142" s="4">
        <v>840</v>
      </c>
      <c r="AF142" s="4">
        <v>88</v>
      </c>
      <c r="AG142" s="4">
        <v>22.38</v>
      </c>
      <c r="AH142" s="4">
        <v>0.51</v>
      </c>
      <c r="AI142" s="4">
        <v>976</v>
      </c>
      <c r="AJ142" s="4">
        <v>-1</v>
      </c>
      <c r="AK142" s="4">
        <v>0</v>
      </c>
      <c r="AL142" s="4">
        <v>24</v>
      </c>
      <c r="AM142" s="4">
        <v>190.4</v>
      </c>
      <c r="AN142" s="4">
        <v>191</v>
      </c>
      <c r="AO142" s="4">
        <v>2.9</v>
      </c>
      <c r="AP142" s="4">
        <v>195</v>
      </c>
      <c r="AQ142" s="4" t="s">
        <v>155</v>
      </c>
      <c r="AR142" s="4">
        <v>2</v>
      </c>
      <c r="AS142" s="5">
        <v>0.87638888888888899</v>
      </c>
      <c r="AT142" s="4">
        <v>47.160442000000003</v>
      </c>
      <c r="AU142" s="4">
        <v>-88.490607999999995</v>
      </c>
      <c r="AV142" s="4">
        <v>316</v>
      </c>
      <c r="AW142" s="4">
        <v>31.9</v>
      </c>
      <c r="AX142" s="4">
        <v>12</v>
      </c>
      <c r="AY142" s="4">
        <v>10</v>
      </c>
      <c r="AZ142" s="4" t="s">
        <v>425</v>
      </c>
      <c r="BA142" s="4">
        <v>1.4650000000000001</v>
      </c>
      <c r="BB142" s="4">
        <v>2.0299999999999998</v>
      </c>
      <c r="BC142" s="4">
        <v>2.73</v>
      </c>
      <c r="BD142" s="4">
        <v>14.063000000000001</v>
      </c>
      <c r="BE142" s="4">
        <v>14.52</v>
      </c>
      <c r="BF142" s="4">
        <v>1.03</v>
      </c>
      <c r="BG142" s="4">
        <v>14.433999999999999</v>
      </c>
      <c r="BH142" s="4">
        <v>2952.817</v>
      </c>
      <c r="BI142" s="4">
        <v>43.09</v>
      </c>
      <c r="BJ142" s="4">
        <v>4.9930000000000003</v>
      </c>
      <c r="BK142" s="4">
        <v>0.77100000000000002</v>
      </c>
      <c r="BL142" s="4">
        <v>5.7640000000000002</v>
      </c>
      <c r="BM142" s="4">
        <v>4.0030000000000001</v>
      </c>
      <c r="BN142" s="4">
        <v>0.61799999999999999</v>
      </c>
      <c r="BO142" s="4">
        <v>4.6210000000000004</v>
      </c>
      <c r="BP142" s="4">
        <v>4.1383000000000001</v>
      </c>
      <c r="BT142" s="4">
        <v>15.068</v>
      </c>
      <c r="BU142" s="4">
        <v>0.25942799999999999</v>
      </c>
      <c r="BV142" s="4">
        <v>-5</v>
      </c>
      <c r="BW142" s="4">
        <v>0.69144899999999998</v>
      </c>
      <c r="BX142" s="4">
        <v>6.339772</v>
      </c>
      <c r="BY142" s="4">
        <v>13.967269999999999</v>
      </c>
      <c r="BZ142" s="4">
        <f t="shared" si="19"/>
        <v>1.6749677623999999</v>
      </c>
      <c r="CB142" s="4">
        <f t="shared" si="20"/>
        <v>13983.979343679828</v>
      </c>
      <c r="CC142" s="4">
        <f t="shared" si="21"/>
        <v>204.06603928356</v>
      </c>
      <c r="CD142" s="4">
        <f t="shared" si="22"/>
        <v>21.884176549764</v>
      </c>
      <c r="CE142" s="4">
        <f t="shared" si="23"/>
        <v>19.598201215297198</v>
      </c>
    </row>
    <row r="143" spans="1:83">
      <c r="A143" s="2">
        <v>42438</v>
      </c>
      <c r="B143" s="28">
        <v>0.66848895833333344</v>
      </c>
      <c r="C143" s="4">
        <v>14.318</v>
      </c>
      <c r="D143" s="4">
        <v>0.2316</v>
      </c>
      <c r="E143" s="4" t="s">
        <v>155</v>
      </c>
      <c r="F143" s="4">
        <v>2316.5</v>
      </c>
      <c r="G143" s="4">
        <v>246.4</v>
      </c>
      <c r="H143" s="4">
        <v>34</v>
      </c>
      <c r="I143" s="4">
        <v>581.70000000000005</v>
      </c>
      <c r="K143" s="4">
        <v>0.1</v>
      </c>
      <c r="L143" s="4">
        <v>0.87409999999999999</v>
      </c>
      <c r="M143" s="4">
        <v>12.514900000000001</v>
      </c>
      <c r="N143" s="4">
        <v>0.20250000000000001</v>
      </c>
      <c r="O143" s="4">
        <v>215.3646</v>
      </c>
      <c r="P143" s="4">
        <v>29.697800000000001</v>
      </c>
      <c r="Q143" s="4">
        <v>245.1</v>
      </c>
      <c r="R143" s="4">
        <v>172.66210000000001</v>
      </c>
      <c r="S143" s="4">
        <v>23.8093</v>
      </c>
      <c r="T143" s="4">
        <v>196.5</v>
      </c>
      <c r="U143" s="4">
        <v>581.67169999999999</v>
      </c>
      <c r="X143" s="4">
        <v>0</v>
      </c>
      <c r="Y143" s="4">
        <v>8.7400000000000005E-2</v>
      </c>
      <c r="Z143" s="4" t="s">
        <v>377</v>
      </c>
      <c r="AA143" s="4">
        <v>0</v>
      </c>
      <c r="AB143" s="4">
        <v>11.8</v>
      </c>
      <c r="AC143" s="4">
        <v>844</v>
      </c>
      <c r="AD143" s="4">
        <v>872</v>
      </c>
      <c r="AE143" s="4">
        <v>842</v>
      </c>
      <c r="AF143" s="4">
        <v>88</v>
      </c>
      <c r="AG143" s="4">
        <v>22.38</v>
      </c>
      <c r="AH143" s="4">
        <v>0.51</v>
      </c>
      <c r="AI143" s="4">
        <v>976</v>
      </c>
      <c r="AJ143" s="4">
        <v>-1</v>
      </c>
      <c r="AK143" s="4">
        <v>0</v>
      </c>
      <c r="AL143" s="4">
        <v>24</v>
      </c>
      <c r="AM143" s="4">
        <v>190</v>
      </c>
      <c r="AN143" s="4">
        <v>191</v>
      </c>
      <c r="AO143" s="4">
        <v>2.8</v>
      </c>
      <c r="AP143" s="4">
        <v>195</v>
      </c>
      <c r="AQ143" s="4" t="s">
        <v>155</v>
      </c>
      <c r="AR143" s="4">
        <v>2</v>
      </c>
      <c r="AS143" s="5">
        <v>0.87640046296296292</v>
      </c>
      <c r="AT143" s="4">
        <v>47.160311</v>
      </c>
      <c r="AU143" s="4">
        <v>-88.490618999999995</v>
      </c>
      <c r="AV143" s="4">
        <v>316.2</v>
      </c>
      <c r="AW143" s="4">
        <v>31</v>
      </c>
      <c r="AX143" s="4">
        <v>12</v>
      </c>
      <c r="AY143" s="4">
        <v>10</v>
      </c>
      <c r="AZ143" s="4" t="s">
        <v>425</v>
      </c>
      <c r="BA143" s="4">
        <v>1.63</v>
      </c>
      <c r="BB143" s="4">
        <v>2.23</v>
      </c>
      <c r="BC143" s="4">
        <v>2.93</v>
      </c>
      <c r="BD143" s="4">
        <v>14.063000000000001</v>
      </c>
      <c r="BE143" s="4">
        <v>14.55</v>
      </c>
      <c r="BF143" s="4">
        <v>1.03</v>
      </c>
      <c r="BG143" s="4">
        <v>14.404999999999999</v>
      </c>
      <c r="BH143" s="4">
        <v>2971.1669999999999</v>
      </c>
      <c r="BI143" s="4">
        <v>30.596</v>
      </c>
      <c r="BJ143" s="4">
        <v>5.3540000000000001</v>
      </c>
      <c r="BK143" s="4">
        <v>0.73799999999999999</v>
      </c>
      <c r="BL143" s="4">
        <v>6.093</v>
      </c>
      <c r="BM143" s="4">
        <v>4.2930000000000001</v>
      </c>
      <c r="BN143" s="4">
        <v>0.59199999999999997</v>
      </c>
      <c r="BO143" s="4">
        <v>4.8849999999999998</v>
      </c>
      <c r="BP143" s="4">
        <v>4.5663999999999998</v>
      </c>
      <c r="BT143" s="4">
        <v>15.089</v>
      </c>
      <c r="BU143" s="4">
        <v>0.28412199999999999</v>
      </c>
      <c r="BV143" s="4">
        <v>-5</v>
      </c>
      <c r="BW143" s="4">
        <v>0.69155100000000003</v>
      </c>
      <c r="BX143" s="4">
        <v>6.9432309999999999</v>
      </c>
      <c r="BY143" s="4">
        <v>13.969329999999999</v>
      </c>
      <c r="BZ143" s="4">
        <f t="shared" si="19"/>
        <v>1.8344016301999999</v>
      </c>
      <c r="CB143" s="4">
        <f t="shared" si="20"/>
        <v>15410.235618971017</v>
      </c>
      <c r="CC143" s="4">
        <f t="shared" si="21"/>
        <v>158.68901646997199</v>
      </c>
      <c r="CD143" s="4">
        <f t="shared" si="22"/>
        <v>25.336509525945001</v>
      </c>
      <c r="CE143" s="4">
        <f t="shared" si="23"/>
        <v>23.684060818684799</v>
      </c>
    </row>
    <row r="144" spans="1:83">
      <c r="A144" s="2">
        <v>42438</v>
      </c>
      <c r="B144" s="28">
        <v>0.66850053240740737</v>
      </c>
      <c r="C144" s="4">
        <v>14.278</v>
      </c>
      <c r="D144" s="4">
        <v>0.1961</v>
      </c>
      <c r="E144" s="4" t="s">
        <v>155</v>
      </c>
      <c r="F144" s="4">
        <v>1961.358025</v>
      </c>
      <c r="G144" s="4">
        <v>253.6</v>
      </c>
      <c r="H144" s="4">
        <v>23.6</v>
      </c>
      <c r="I144" s="4">
        <v>627.79999999999995</v>
      </c>
      <c r="K144" s="4">
        <v>0.1</v>
      </c>
      <c r="L144" s="4">
        <v>0.87470000000000003</v>
      </c>
      <c r="M144" s="4">
        <v>12.488300000000001</v>
      </c>
      <c r="N144" s="4">
        <v>0.1716</v>
      </c>
      <c r="O144" s="4">
        <v>221.8475</v>
      </c>
      <c r="P144" s="4">
        <v>20.653300000000002</v>
      </c>
      <c r="Q144" s="4">
        <v>242.5</v>
      </c>
      <c r="R144" s="4">
        <v>177.8596</v>
      </c>
      <c r="S144" s="4">
        <v>16.558199999999999</v>
      </c>
      <c r="T144" s="4">
        <v>194.4</v>
      </c>
      <c r="U144" s="4">
        <v>627.78110000000004</v>
      </c>
      <c r="X144" s="4">
        <v>0</v>
      </c>
      <c r="Y144" s="4">
        <v>8.7499999999999994E-2</v>
      </c>
      <c r="Z144" s="4" t="s">
        <v>377</v>
      </c>
      <c r="AA144" s="4">
        <v>0</v>
      </c>
      <c r="AB144" s="4">
        <v>11.7</v>
      </c>
      <c r="AC144" s="4">
        <v>845</v>
      </c>
      <c r="AD144" s="4">
        <v>871</v>
      </c>
      <c r="AE144" s="4">
        <v>842</v>
      </c>
      <c r="AF144" s="4">
        <v>88</v>
      </c>
      <c r="AG144" s="4">
        <v>22.38</v>
      </c>
      <c r="AH144" s="4">
        <v>0.51</v>
      </c>
      <c r="AI144" s="4">
        <v>976</v>
      </c>
      <c r="AJ144" s="4">
        <v>-1</v>
      </c>
      <c r="AK144" s="4">
        <v>0</v>
      </c>
      <c r="AL144" s="4">
        <v>24</v>
      </c>
      <c r="AM144" s="4">
        <v>190</v>
      </c>
      <c r="AN144" s="4">
        <v>190.4</v>
      </c>
      <c r="AO144" s="4">
        <v>2.8</v>
      </c>
      <c r="AP144" s="4">
        <v>195</v>
      </c>
      <c r="AQ144" s="4" t="s">
        <v>155</v>
      </c>
      <c r="AR144" s="4">
        <v>2</v>
      </c>
      <c r="AS144" s="5">
        <v>0.87641203703703707</v>
      </c>
      <c r="AT144" s="4">
        <v>47.160193</v>
      </c>
      <c r="AU144" s="4">
        <v>-88.490647999999993</v>
      </c>
      <c r="AV144" s="4">
        <v>315.8</v>
      </c>
      <c r="AW144" s="4">
        <v>30.6</v>
      </c>
      <c r="AX144" s="4">
        <v>12</v>
      </c>
      <c r="AY144" s="4">
        <v>10</v>
      </c>
      <c r="AZ144" s="4" t="s">
        <v>425</v>
      </c>
      <c r="BA144" s="4">
        <v>1.635</v>
      </c>
      <c r="BB144" s="4">
        <v>1.4550000000000001</v>
      </c>
      <c r="BC144" s="4">
        <v>2.2200000000000002</v>
      </c>
      <c r="BD144" s="4">
        <v>14.063000000000001</v>
      </c>
      <c r="BE144" s="4">
        <v>14.62</v>
      </c>
      <c r="BF144" s="4">
        <v>1.04</v>
      </c>
      <c r="BG144" s="4">
        <v>14.33</v>
      </c>
      <c r="BH144" s="4">
        <v>2977.2240000000002</v>
      </c>
      <c r="BI144" s="4">
        <v>26.03</v>
      </c>
      <c r="BJ144" s="4">
        <v>5.5389999999999997</v>
      </c>
      <c r="BK144" s="4">
        <v>0.51600000000000001</v>
      </c>
      <c r="BL144" s="4">
        <v>6.0540000000000003</v>
      </c>
      <c r="BM144" s="4">
        <v>4.4400000000000004</v>
      </c>
      <c r="BN144" s="4">
        <v>0.41299999999999998</v>
      </c>
      <c r="BO144" s="4">
        <v>4.8540000000000001</v>
      </c>
      <c r="BP144" s="4">
        <v>4.9489999999999998</v>
      </c>
      <c r="BT144" s="4">
        <v>15.162000000000001</v>
      </c>
      <c r="BU144" s="4">
        <v>0.30446899999999999</v>
      </c>
      <c r="BV144" s="4">
        <v>-5</v>
      </c>
      <c r="BW144" s="4">
        <v>0.69144899999999998</v>
      </c>
      <c r="BX144" s="4">
        <v>7.440461</v>
      </c>
      <c r="BY144" s="4">
        <v>13.967269999999999</v>
      </c>
      <c r="BZ144" s="4">
        <f t="shared" si="19"/>
        <v>1.9657697962</v>
      </c>
      <c r="CB144" s="4">
        <f t="shared" si="20"/>
        <v>16547.483538017208</v>
      </c>
      <c r="CC144" s="4">
        <f t="shared" si="21"/>
        <v>144.67537427300999</v>
      </c>
      <c r="CD144" s="4">
        <f t="shared" si="22"/>
        <v>26.978650277418001</v>
      </c>
      <c r="CE144" s="4">
        <f t="shared" si="23"/>
        <v>27.506662592283</v>
      </c>
    </row>
    <row r="145" spans="1:83">
      <c r="A145" s="2">
        <v>42438</v>
      </c>
      <c r="B145" s="28">
        <v>0.66851210648148152</v>
      </c>
      <c r="C145" s="4">
        <v>14.268000000000001</v>
      </c>
      <c r="D145" s="4">
        <v>0.1706</v>
      </c>
      <c r="E145" s="4" t="s">
        <v>155</v>
      </c>
      <c r="F145" s="4">
        <v>1705.738255</v>
      </c>
      <c r="G145" s="4">
        <v>276.60000000000002</v>
      </c>
      <c r="H145" s="4">
        <v>23.8</v>
      </c>
      <c r="I145" s="4">
        <v>706.9</v>
      </c>
      <c r="K145" s="4">
        <v>0.1</v>
      </c>
      <c r="L145" s="4">
        <v>0.87490000000000001</v>
      </c>
      <c r="M145" s="4">
        <v>12.482699999999999</v>
      </c>
      <c r="N145" s="4">
        <v>0.1492</v>
      </c>
      <c r="O145" s="4">
        <v>241.9948</v>
      </c>
      <c r="P145" s="4">
        <v>20.858899999999998</v>
      </c>
      <c r="Q145" s="4">
        <v>262.89999999999998</v>
      </c>
      <c r="R145" s="4">
        <v>194.0121</v>
      </c>
      <c r="S145" s="4">
        <v>16.722999999999999</v>
      </c>
      <c r="T145" s="4">
        <v>210.7</v>
      </c>
      <c r="U145" s="4">
        <v>706.92269999999996</v>
      </c>
      <c r="X145" s="4">
        <v>0</v>
      </c>
      <c r="Y145" s="4">
        <v>8.7499999999999994E-2</v>
      </c>
      <c r="Z145" s="4" t="s">
        <v>377</v>
      </c>
      <c r="AA145" s="4">
        <v>0</v>
      </c>
      <c r="AB145" s="4">
        <v>11.8</v>
      </c>
      <c r="AC145" s="4">
        <v>847</v>
      </c>
      <c r="AD145" s="4">
        <v>870</v>
      </c>
      <c r="AE145" s="4">
        <v>842</v>
      </c>
      <c r="AF145" s="4">
        <v>88</v>
      </c>
      <c r="AG145" s="4">
        <v>22.38</v>
      </c>
      <c r="AH145" s="4">
        <v>0.51</v>
      </c>
      <c r="AI145" s="4">
        <v>976</v>
      </c>
      <c r="AJ145" s="4">
        <v>-1</v>
      </c>
      <c r="AK145" s="4">
        <v>0</v>
      </c>
      <c r="AL145" s="4">
        <v>24</v>
      </c>
      <c r="AM145" s="4">
        <v>190</v>
      </c>
      <c r="AN145" s="4">
        <v>189.4</v>
      </c>
      <c r="AO145" s="4">
        <v>2.9</v>
      </c>
      <c r="AP145" s="4">
        <v>195</v>
      </c>
      <c r="AQ145" s="4" t="s">
        <v>155</v>
      </c>
      <c r="AR145" s="4">
        <v>2</v>
      </c>
      <c r="AS145" s="5">
        <v>0.87642361111111111</v>
      </c>
      <c r="AT145" s="4">
        <v>47.160072</v>
      </c>
      <c r="AU145" s="4">
        <v>-88.490657999999996</v>
      </c>
      <c r="AV145" s="4">
        <v>315.7</v>
      </c>
      <c r="AW145" s="4">
        <v>30.9</v>
      </c>
      <c r="AX145" s="4">
        <v>12</v>
      </c>
      <c r="AY145" s="4">
        <v>10</v>
      </c>
      <c r="AZ145" s="4" t="s">
        <v>425</v>
      </c>
      <c r="BA145" s="4">
        <v>1.6</v>
      </c>
      <c r="BB145" s="4">
        <v>1.1299999999999999</v>
      </c>
      <c r="BC145" s="4">
        <v>1.93</v>
      </c>
      <c r="BD145" s="4">
        <v>14.063000000000001</v>
      </c>
      <c r="BE145" s="4">
        <v>14.64</v>
      </c>
      <c r="BF145" s="4">
        <v>1.04</v>
      </c>
      <c r="BG145" s="4">
        <v>14.298</v>
      </c>
      <c r="BH145" s="4">
        <v>2980.5909999999999</v>
      </c>
      <c r="BI145" s="4">
        <v>22.68</v>
      </c>
      <c r="BJ145" s="4">
        <v>6.0510000000000002</v>
      </c>
      <c r="BK145" s="4">
        <v>0.52200000000000002</v>
      </c>
      <c r="BL145" s="4">
        <v>6.5730000000000004</v>
      </c>
      <c r="BM145" s="4">
        <v>4.851</v>
      </c>
      <c r="BN145" s="4">
        <v>0.41799999999999998</v>
      </c>
      <c r="BO145" s="4">
        <v>5.2690000000000001</v>
      </c>
      <c r="BP145" s="4">
        <v>5.5815999999999999</v>
      </c>
      <c r="BT145" s="4">
        <v>15.19</v>
      </c>
      <c r="BU145" s="4">
        <v>0.366394</v>
      </c>
      <c r="BV145" s="4">
        <v>-5</v>
      </c>
      <c r="BW145" s="4">
        <v>0.69265100000000002</v>
      </c>
      <c r="BX145" s="4">
        <v>8.9537440000000004</v>
      </c>
      <c r="BY145" s="4">
        <v>13.991557</v>
      </c>
      <c r="BZ145" s="4">
        <f t="shared" si="19"/>
        <v>2.3655791648000002</v>
      </c>
      <c r="CB145" s="4">
        <f t="shared" si="20"/>
        <v>19935.524240679886</v>
      </c>
      <c r="CC145" s="4">
        <f t="shared" si="21"/>
        <v>151.69397269824</v>
      </c>
      <c r="CD145" s="4">
        <f t="shared" si="22"/>
        <v>35.241426020592002</v>
      </c>
      <c r="CE145" s="4">
        <f t="shared" si="23"/>
        <v>37.332234480268795</v>
      </c>
    </row>
    <row r="146" spans="1:83">
      <c r="A146" s="2">
        <v>42438</v>
      </c>
      <c r="B146" s="28">
        <v>0.66852368055555556</v>
      </c>
      <c r="C146" s="4">
        <v>14.234999999999999</v>
      </c>
      <c r="D146" s="4">
        <v>0.14299999999999999</v>
      </c>
      <c r="E146" s="4" t="s">
        <v>155</v>
      </c>
      <c r="F146" s="4">
        <v>1430</v>
      </c>
      <c r="G146" s="4">
        <v>406.6</v>
      </c>
      <c r="H146" s="4">
        <v>24.7</v>
      </c>
      <c r="I146" s="4">
        <v>995.4</v>
      </c>
      <c r="K146" s="4">
        <v>0.1</v>
      </c>
      <c r="L146" s="4">
        <v>0.87509999999999999</v>
      </c>
      <c r="M146" s="4">
        <v>12.457700000000001</v>
      </c>
      <c r="N146" s="4">
        <v>0.12509999999999999</v>
      </c>
      <c r="O146" s="4">
        <v>355.84129999999999</v>
      </c>
      <c r="P146" s="4">
        <v>21.579000000000001</v>
      </c>
      <c r="Q146" s="4">
        <v>377.4</v>
      </c>
      <c r="R146" s="4">
        <v>285.2851</v>
      </c>
      <c r="S146" s="4">
        <v>17.3003</v>
      </c>
      <c r="T146" s="4">
        <v>302.60000000000002</v>
      </c>
      <c r="U146" s="4">
        <v>995.36419999999998</v>
      </c>
      <c r="X146" s="4">
        <v>0</v>
      </c>
      <c r="Y146" s="4">
        <v>8.7499999999999994E-2</v>
      </c>
      <c r="Z146" s="4" t="s">
        <v>377</v>
      </c>
      <c r="AA146" s="4">
        <v>0</v>
      </c>
      <c r="AB146" s="4">
        <v>11.8</v>
      </c>
      <c r="AC146" s="4">
        <v>847</v>
      </c>
      <c r="AD146" s="4">
        <v>870</v>
      </c>
      <c r="AE146" s="4">
        <v>841</v>
      </c>
      <c r="AF146" s="4">
        <v>88</v>
      </c>
      <c r="AG146" s="4">
        <v>22.38</v>
      </c>
      <c r="AH146" s="4">
        <v>0.51</v>
      </c>
      <c r="AI146" s="4">
        <v>976</v>
      </c>
      <c r="AJ146" s="4">
        <v>-1</v>
      </c>
      <c r="AK146" s="4">
        <v>0</v>
      </c>
      <c r="AL146" s="4">
        <v>24</v>
      </c>
      <c r="AM146" s="4">
        <v>190</v>
      </c>
      <c r="AN146" s="4">
        <v>189.6</v>
      </c>
      <c r="AO146" s="4">
        <v>2.9</v>
      </c>
      <c r="AP146" s="4">
        <v>195</v>
      </c>
      <c r="AQ146" s="4" t="s">
        <v>155</v>
      </c>
      <c r="AR146" s="4">
        <v>2</v>
      </c>
      <c r="AS146" s="5">
        <v>0.87643518518518515</v>
      </c>
      <c r="AT146" s="4">
        <v>47.160027999999997</v>
      </c>
      <c r="AU146" s="4">
        <v>-88.490656999999999</v>
      </c>
      <c r="AV146" s="4">
        <v>315.7</v>
      </c>
      <c r="AW146" s="4">
        <v>31</v>
      </c>
      <c r="AX146" s="4">
        <v>12</v>
      </c>
      <c r="AY146" s="4">
        <v>10</v>
      </c>
      <c r="AZ146" s="4" t="s">
        <v>425</v>
      </c>
      <c r="BA146" s="4">
        <v>1.6</v>
      </c>
      <c r="BB146" s="4">
        <v>1.2</v>
      </c>
      <c r="BC146" s="4">
        <v>2</v>
      </c>
      <c r="BD146" s="4">
        <v>14.063000000000001</v>
      </c>
      <c r="BE146" s="4">
        <v>14.67</v>
      </c>
      <c r="BF146" s="4">
        <v>1.04</v>
      </c>
      <c r="BG146" s="4">
        <v>14.266999999999999</v>
      </c>
      <c r="BH146" s="4">
        <v>2979.386</v>
      </c>
      <c r="BI146" s="4">
        <v>19.048999999999999</v>
      </c>
      <c r="BJ146" s="4">
        <v>8.9120000000000008</v>
      </c>
      <c r="BK146" s="4">
        <v>0.54</v>
      </c>
      <c r="BL146" s="4">
        <v>9.4529999999999994</v>
      </c>
      <c r="BM146" s="4">
        <v>7.1449999999999996</v>
      </c>
      <c r="BN146" s="4">
        <v>0.433</v>
      </c>
      <c r="BO146" s="4">
        <v>7.5780000000000003</v>
      </c>
      <c r="BP146" s="4">
        <v>7.8716999999999997</v>
      </c>
      <c r="BT146" s="4">
        <v>15.218</v>
      </c>
      <c r="BU146" s="4">
        <v>0.39568599999999998</v>
      </c>
      <c r="BV146" s="4">
        <v>-5</v>
      </c>
      <c r="BW146" s="4">
        <v>0.69179800000000002</v>
      </c>
      <c r="BX146" s="4">
        <v>9.6695689999999992</v>
      </c>
      <c r="BY146" s="4">
        <v>13.974316</v>
      </c>
      <c r="BZ146" s="4">
        <f t="shared" si="19"/>
        <v>2.5547001297999996</v>
      </c>
      <c r="CB146" s="4">
        <f t="shared" si="20"/>
        <v>21520.605742961598</v>
      </c>
      <c r="CC146" s="4">
        <f t="shared" si="21"/>
        <v>137.59412805110696</v>
      </c>
      <c r="CD146" s="4">
        <f t="shared" si="22"/>
        <v>54.737167429853997</v>
      </c>
      <c r="CE146" s="4">
        <f t="shared" si="23"/>
        <v>56.858611884083089</v>
      </c>
    </row>
    <row r="147" spans="1:83">
      <c r="A147" s="2">
        <v>42438</v>
      </c>
      <c r="B147" s="28">
        <v>0.66853525462962959</v>
      </c>
      <c r="C147" s="4">
        <v>14.118</v>
      </c>
      <c r="D147" s="4">
        <v>0.1419</v>
      </c>
      <c r="E147" s="4" t="s">
        <v>155</v>
      </c>
      <c r="F147" s="4">
        <v>1419.471511</v>
      </c>
      <c r="G147" s="4">
        <v>732.8</v>
      </c>
      <c r="H147" s="4">
        <v>20.100000000000001</v>
      </c>
      <c r="I147" s="4">
        <v>1125</v>
      </c>
      <c r="K147" s="4">
        <v>0.1</v>
      </c>
      <c r="L147" s="4">
        <v>0.876</v>
      </c>
      <c r="M147" s="4">
        <v>12.366300000000001</v>
      </c>
      <c r="N147" s="4">
        <v>0.12429999999999999</v>
      </c>
      <c r="O147" s="4">
        <v>641.91660000000002</v>
      </c>
      <c r="P147" s="4">
        <v>17.595500000000001</v>
      </c>
      <c r="Q147" s="4">
        <v>659.5</v>
      </c>
      <c r="R147" s="4">
        <v>514.63739999999996</v>
      </c>
      <c r="S147" s="4">
        <v>14.1067</v>
      </c>
      <c r="T147" s="4">
        <v>528.70000000000005</v>
      </c>
      <c r="U147" s="4">
        <v>1124.9884999999999</v>
      </c>
      <c r="X147" s="4">
        <v>0</v>
      </c>
      <c r="Y147" s="4">
        <v>8.7599999999999997E-2</v>
      </c>
      <c r="Z147" s="4" t="s">
        <v>377</v>
      </c>
      <c r="AA147" s="4">
        <v>0</v>
      </c>
      <c r="AB147" s="4">
        <v>11.8</v>
      </c>
      <c r="AC147" s="4">
        <v>847</v>
      </c>
      <c r="AD147" s="4">
        <v>872</v>
      </c>
      <c r="AE147" s="4">
        <v>840</v>
      </c>
      <c r="AF147" s="4">
        <v>88</v>
      </c>
      <c r="AG147" s="4">
        <v>22.38</v>
      </c>
      <c r="AH147" s="4">
        <v>0.51</v>
      </c>
      <c r="AI147" s="4">
        <v>976</v>
      </c>
      <c r="AJ147" s="4">
        <v>-1</v>
      </c>
      <c r="AK147" s="4">
        <v>0</v>
      </c>
      <c r="AL147" s="4">
        <v>24</v>
      </c>
      <c r="AM147" s="4">
        <v>190</v>
      </c>
      <c r="AN147" s="4">
        <v>190</v>
      </c>
      <c r="AO147" s="4">
        <v>3</v>
      </c>
      <c r="AP147" s="4">
        <v>195</v>
      </c>
      <c r="AQ147" s="4" t="s">
        <v>155</v>
      </c>
      <c r="AR147" s="4">
        <v>2</v>
      </c>
      <c r="AS147" s="5">
        <v>0.87643518518518515</v>
      </c>
      <c r="AT147" s="4">
        <v>47.159866999999998</v>
      </c>
      <c r="AU147" s="4">
        <v>-88.490647999999993</v>
      </c>
      <c r="AV147" s="4">
        <v>315.60000000000002</v>
      </c>
      <c r="AW147" s="4">
        <v>31</v>
      </c>
      <c r="AX147" s="4">
        <v>12</v>
      </c>
      <c r="AY147" s="4">
        <v>10</v>
      </c>
      <c r="AZ147" s="4" t="s">
        <v>425</v>
      </c>
      <c r="BA147" s="4">
        <v>1.6</v>
      </c>
      <c r="BB147" s="4">
        <v>1.2</v>
      </c>
      <c r="BC147" s="4">
        <v>2</v>
      </c>
      <c r="BD147" s="4">
        <v>14.063000000000001</v>
      </c>
      <c r="BE147" s="4">
        <v>14.77</v>
      </c>
      <c r="BF147" s="4">
        <v>1.05</v>
      </c>
      <c r="BG147" s="4">
        <v>14.162000000000001</v>
      </c>
      <c r="BH147" s="4">
        <v>2976.181</v>
      </c>
      <c r="BI147" s="4">
        <v>19.045999999999999</v>
      </c>
      <c r="BJ147" s="4">
        <v>16.178000000000001</v>
      </c>
      <c r="BK147" s="4">
        <v>0.443</v>
      </c>
      <c r="BL147" s="4">
        <v>16.622</v>
      </c>
      <c r="BM147" s="4">
        <v>12.971</v>
      </c>
      <c r="BN147" s="4">
        <v>0.35599999999999998</v>
      </c>
      <c r="BO147" s="4">
        <v>13.326000000000001</v>
      </c>
      <c r="BP147" s="4">
        <v>8.9528999999999996</v>
      </c>
      <c r="BT147" s="4">
        <v>15.329000000000001</v>
      </c>
      <c r="BU147" s="4">
        <v>0.38069399999999998</v>
      </c>
      <c r="BV147" s="4">
        <v>-5</v>
      </c>
      <c r="BW147" s="4">
        <v>0.69</v>
      </c>
      <c r="BX147" s="4">
        <v>9.30321</v>
      </c>
      <c r="BY147" s="4">
        <v>13.938000000000001</v>
      </c>
      <c r="BZ147" s="4">
        <f t="shared" si="19"/>
        <v>2.4579080819999999</v>
      </c>
      <c r="CB147" s="4">
        <f t="shared" si="20"/>
        <v>20682.963520234473</v>
      </c>
      <c r="CC147" s="4">
        <f t="shared" si="21"/>
        <v>132.36013643202</v>
      </c>
      <c r="CD147" s="4">
        <f t="shared" si="22"/>
        <v>92.609008615620013</v>
      </c>
      <c r="CE147" s="4">
        <f t="shared" si="23"/>
        <v>62.218159480322996</v>
      </c>
    </row>
    <row r="148" spans="1:83">
      <c r="A148" s="2">
        <v>42438</v>
      </c>
      <c r="B148" s="28">
        <v>0.66854682870370363</v>
      </c>
      <c r="C148" s="4">
        <v>14.07</v>
      </c>
      <c r="D148" s="4">
        <v>0.12959999999999999</v>
      </c>
      <c r="E148" s="4" t="s">
        <v>155</v>
      </c>
      <c r="F148" s="4">
        <v>1295.6069359999999</v>
      </c>
      <c r="G148" s="4">
        <v>1176</v>
      </c>
      <c r="H148" s="4">
        <v>17.600000000000001</v>
      </c>
      <c r="I148" s="4">
        <v>1230.5</v>
      </c>
      <c r="K148" s="4">
        <v>0.2</v>
      </c>
      <c r="L148" s="4">
        <v>0.87639999999999996</v>
      </c>
      <c r="M148" s="4">
        <v>12.330399999999999</v>
      </c>
      <c r="N148" s="4">
        <v>0.1135</v>
      </c>
      <c r="O148" s="4">
        <v>1030.5929000000001</v>
      </c>
      <c r="P148" s="4">
        <v>15.4239</v>
      </c>
      <c r="Q148" s="4">
        <v>1046</v>
      </c>
      <c r="R148" s="4">
        <v>826.20740000000001</v>
      </c>
      <c r="S148" s="4">
        <v>12.3651</v>
      </c>
      <c r="T148" s="4">
        <v>838.6</v>
      </c>
      <c r="U148" s="4">
        <v>1230.4557</v>
      </c>
      <c r="X148" s="4">
        <v>0</v>
      </c>
      <c r="Y148" s="4">
        <v>0.17530000000000001</v>
      </c>
      <c r="Z148" s="4" t="s">
        <v>377</v>
      </c>
      <c r="AA148" s="4">
        <v>0</v>
      </c>
      <c r="AB148" s="4">
        <v>11.8</v>
      </c>
      <c r="AC148" s="4">
        <v>848</v>
      </c>
      <c r="AD148" s="4">
        <v>875</v>
      </c>
      <c r="AE148" s="4">
        <v>841</v>
      </c>
      <c r="AF148" s="4">
        <v>88</v>
      </c>
      <c r="AG148" s="4">
        <v>22.37</v>
      </c>
      <c r="AH148" s="4">
        <v>0.51</v>
      </c>
      <c r="AI148" s="4">
        <v>977</v>
      </c>
      <c r="AJ148" s="4">
        <v>-1</v>
      </c>
      <c r="AK148" s="4">
        <v>0</v>
      </c>
      <c r="AL148" s="4">
        <v>24</v>
      </c>
      <c r="AM148" s="4">
        <v>190</v>
      </c>
      <c r="AN148" s="4">
        <v>190</v>
      </c>
      <c r="AO148" s="4">
        <v>3.1</v>
      </c>
      <c r="AP148" s="4">
        <v>195</v>
      </c>
      <c r="AQ148" s="4" t="s">
        <v>155</v>
      </c>
      <c r="AR148" s="4">
        <v>2</v>
      </c>
      <c r="AS148" s="5">
        <v>0.87645833333333334</v>
      </c>
      <c r="AT148" s="4">
        <v>47.159705000000002</v>
      </c>
      <c r="AU148" s="4">
        <v>-88.490549000000001</v>
      </c>
      <c r="AV148" s="4">
        <v>315.5</v>
      </c>
      <c r="AW148" s="4">
        <v>30.8</v>
      </c>
      <c r="AX148" s="4">
        <v>12</v>
      </c>
      <c r="AY148" s="4">
        <v>9</v>
      </c>
      <c r="AZ148" s="4" t="s">
        <v>418</v>
      </c>
      <c r="BA148" s="4">
        <v>1.6</v>
      </c>
      <c r="BB148" s="4">
        <v>1.2</v>
      </c>
      <c r="BC148" s="4">
        <v>2</v>
      </c>
      <c r="BD148" s="4">
        <v>14.063000000000001</v>
      </c>
      <c r="BE148" s="4">
        <v>14.82</v>
      </c>
      <c r="BF148" s="4">
        <v>1.05</v>
      </c>
      <c r="BG148" s="4">
        <v>14.108000000000001</v>
      </c>
      <c r="BH148" s="4">
        <v>2976.1060000000002</v>
      </c>
      <c r="BI148" s="4">
        <v>17.442</v>
      </c>
      <c r="BJ148" s="4">
        <v>26.048999999999999</v>
      </c>
      <c r="BK148" s="4">
        <v>0.39</v>
      </c>
      <c r="BL148" s="4">
        <v>26.439</v>
      </c>
      <c r="BM148" s="4">
        <v>20.882999999999999</v>
      </c>
      <c r="BN148" s="4">
        <v>0.313</v>
      </c>
      <c r="BO148" s="4">
        <v>21.196000000000002</v>
      </c>
      <c r="BP148" s="4">
        <v>9.8204999999999991</v>
      </c>
      <c r="BT148" s="4">
        <v>30.76</v>
      </c>
      <c r="BU148" s="4">
        <v>0.40830499999999997</v>
      </c>
      <c r="BV148" s="4">
        <v>-5</v>
      </c>
      <c r="BW148" s="4">
        <v>0.69</v>
      </c>
      <c r="BX148" s="4">
        <v>9.9779540000000004</v>
      </c>
      <c r="BY148" s="4">
        <v>13.938000000000001</v>
      </c>
      <c r="BZ148" s="4">
        <f t="shared" si="19"/>
        <v>2.6361754467999998</v>
      </c>
      <c r="CB148" s="4">
        <f t="shared" si="20"/>
        <v>22182.500229041631</v>
      </c>
      <c r="CC148" s="4">
        <f t="shared" si="21"/>
        <v>130.00449882999601</v>
      </c>
      <c r="CD148" s="4">
        <f t="shared" si="22"/>
        <v>157.98505659904802</v>
      </c>
      <c r="CE148" s="4">
        <f t="shared" si="23"/>
        <v>73.197407450979</v>
      </c>
    </row>
    <row r="149" spans="1:83">
      <c r="A149" s="2">
        <v>42438</v>
      </c>
      <c r="B149" s="28">
        <v>0.66855840277777778</v>
      </c>
      <c r="C149" s="4">
        <v>14.118</v>
      </c>
      <c r="D149" s="4">
        <v>0.28949999999999998</v>
      </c>
      <c r="E149" s="4" t="s">
        <v>155</v>
      </c>
      <c r="F149" s="4">
        <v>2895.2405060000001</v>
      </c>
      <c r="G149" s="4">
        <v>1694.9</v>
      </c>
      <c r="H149" s="4">
        <v>12.9</v>
      </c>
      <c r="I149" s="4">
        <v>1222.3</v>
      </c>
      <c r="K149" s="4">
        <v>0.3</v>
      </c>
      <c r="L149" s="4">
        <v>0.87460000000000004</v>
      </c>
      <c r="M149" s="4">
        <v>12.3469</v>
      </c>
      <c r="N149" s="4">
        <v>0.25319999999999998</v>
      </c>
      <c r="O149" s="4">
        <v>1482.347</v>
      </c>
      <c r="P149" s="4">
        <v>11.2689</v>
      </c>
      <c r="Q149" s="4">
        <v>1493.6</v>
      </c>
      <c r="R149" s="4">
        <v>1188.3809000000001</v>
      </c>
      <c r="S149" s="4">
        <v>9.0341000000000005</v>
      </c>
      <c r="T149" s="4">
        <v>1197.4000000000001</v>
      </c>
      <c r="U149" s="4">
        <v>1222.2798</v>
      </c>
      <c r="X149" s="4">
        <v>0</v>
      </c>
      <c r="Y149" s="4">
        <v>0.26240000000000002</v>
      </c>
      <c r="Z149" s="4" t="s">
        <v>377</v>
      </c>
      <c r="AA149" s="4">
        <v>0</v>
      </c>
      <c r="AB149" s="4">
        <v>11.8</v>
      </c>
      <c r="AC149" s="4">
        <v>850</v>
      </c>
      <c r="AD149" s="4">
        <v>874</v>
      </c>
      <c r="AE149" s="4">
        <v>843</v>
      </c>
      <c r="AF149" s="4">
        <v>88</v>
      </c>
      <c r="AG149" s="4">
        <v>22.37</v>
      </c>
      <c r="AH149" s="4">
        <v>0.51</v>
      </c>
      <c r="AI149" s="4">
        <v>976</v>
      </c>
      <c r="AJ149" s="4">
        <v>-1</v>
      </c>
      <c r="AK149" s="4">
        <v>0</v>
      </c>
      <c r="AL149" s="4">
        <v>24</v>
      </c>
      <c r="AM149" s="4">
        <v>190</v>
      </c>
      <c r="AN149" s="4">
        <v>190</v>
      </c>
      <c r="AO149" s="4">
        <v>3</v>
      </c>
      <c r="AP149" s="4">
        <v>195</v>
      </c>
      <c r="AQ149" s="4" t="s">
        <v>155</v>
      </c>
      <c r="AR149" s="4">
        <v>2</v>
      </c>
      <c r="AS149" s="5">
        <v>0.87646990740740749</v>
      </c>
      <c r="AT149" s="4">
        <v>47.159635999999999</v>
      </c>
      <c r="AU149" s="4">
        <v>-88.490442000000002</v>
      </c>
      <c r="AV149" s="4">
        <v>315.5</v>
      </c>
      <c r="AW149" s="4">
        <v>31.6</v>
      </c>
      <c r="AX149" s="4">
        <v>12</v>
      </c>
      <c r="AY149" s="4">
        <v>10</v>
      </c>
      <c r="AZ149" s="4" t="s">
        <v>425</v>
      </c>
      <c r="BA149" s="4">
        <v>1.5349999999999999</v>
      </c>
      <c r="BB149" s="4">
        <v>1.2975000000000001</v>
      </c>
      <c r="BC149" s="4">
        <v>2.0649999999999999</v>
      </c>
      <c r="BD149" s="4">
        <v>14.063000000000001</v>
      </c>
      <c r="BE149" s="4">
        <v>14.6</v>
      </c>
      <c r="BF149" s="4">
        <v>1.04</v>
      </c>
      <c r="BG149" s="4">
        <v>14.34</v>
      </c>
      <c r="BH149" s="4">
        <v>2943.578</v>
      </c>
      <c r="BI149" s="4">
        <v>38.421999999999997</v>
      </c>
      <c r="BJ149" s="4">
        <v>37.009</v>
      </c>
      <c r="BK149" s="4">
        <v>0.28100000000000003</v>
      </c>
      <c r="BL149" s="4">
        <v>37.29</v>
      </c>
      <c r="BM149" s="4">
        <v>29.669</v>
      </c>
      <c r="BN149" s="4">
        <v>0.22600000000000001</v>
      </c>
      <c r="BO149" s="4">
        <v>29.895</v>
      </c>
      <c r="BP149" s="4">
        <v>9.6356999999999999</v>
      </c>
      <c r="BT149" s="4">
        <v>45.481999999999999</v>
      </c>
      <c r="BU149" s="4">
        <v>0.43795899999999999</v>
      </c>
      <c r="BV149" s="4">
        <v>-5</v>
      </c>
      <c r="BW149" s="4">
        <v>0.68889800000000001</v>
      </c>
      <c r="BX149" s="4">
        <v>10.702623000000001</v>
      </c>
      <c r="BY149" s="4">
        <v>13.91574</v>
      </c>
      <c r="BZ149" s="4">
        <f t="shared" si="19"/>
        <v>2.8276329966000002</v>
      </c>
      <c r="CB149" s="4">
        <f t="shared" si="20"/>
        <v>23533.49218700522</v>
      </c>
      <c r="CC149" s="4">
        <f t="shared" si="21"/>
        <v>307.178487136782</v>
      </c>
      <c r="CD149" s="4">
        <f t="shared" si="22"/>
        <v>239.00632119499502</v>
      </c>
      <c r="CE149" s="4">
        <f t="shared" si="23"/>
        <v>77.036066537501711</v>
      </c>
    </row>
    <row r="150" spans="1:83">
      <c r="A150" s="2">
        <v>42438</v>
      </c>
      <c r="B150" s="28">
        <v>0.66856997685185193</v>
      </c>
      <c r="C150" s="4">
        <v>14.134</v>
      </c>
      <c r="D150" s="4">
        <v>0.67069999999999996</v>
      </c>
      <c r="E150" s="4" t="s">
        <v>155</v>
      </c>
      <c r="F150" s="4">
        <v>6707.4698799999996</v>
      </c>
      <c r="G150" s="4">
        <v>1727.6</v>
      </c>
      <c r="H150" s="4">
        <v>-14.3</v>
      </c>
      <c r="I150" s="4">
        <v>1396.2</v>
      </c>
      <c r="K150" s="4">
        <v>0.4</v>
      </c>
      <c r="L150" s="4">
        <v>0.87090000000000001</v>
      </c>
      <c r="M150" s="4">
        <v>12.3094</v>
      </c>
      <c r="N150" s="4">
        <v>0.58420000000000005</v>
      </c>
      <c r="O150" s="4">
        <v>1504.6219000000001</v>
      </c>
      <c r="P150" s="4">
        <v>0</v>
      </c>
      <c r="Q150" s="4">
        <v>1504.6</v>
      </c>
      <c r="R150" s="4">
        <v>1206.2276999999999</v>
      </c>
      <c r="S150" s="4">
        <v>0</v>
      </c>
      <c r="T150" s="4">
        <v>1206.2</v>
      </c>
      <c r="U150" s="4">
        <v>1396.2331999999999</v>
      </c>
      <c r="X150" s="4">
        <v>0</v>
      </c>
      <c r="Y150" s="4">
        <v>0.34839999999999999</v>
      </c>
      <c r="Z150" s="4" t="s">
        <v>377</v>
      </c>
      <c r="AA150" s="4">
        <v>0</v>
      </c>
      <c r="AB150" s="4">
        <v>11.8</v>
      </c>
      <c r="AC150" s="4">
        <v>850</v>
      </c>
      <c r="AD150" s="4">
        <v>875</v>
      </c>
      <c r="AE150" s="4">
        <v>844</v>
      </c>
      <c r="AF150" s="4">
        <v>88</v>
      </c>
      <c r="AG150" s="4">
        <v>22.37</v>
      </c>
      <c r="AH150" s="4">
        <v>0.51</v>
      </c>
      <c r="AI150" s="4">
        <v>977</v>
      </c>
      <c r="AJ150" s="4">
        <v>-1</v>
      </c>
      <c r="AK150" s="4">
        <v>0</v>
      </c>
      <c r="AL150" s="4">
        <v>24</v>
      </c>
      <c r="AM150" s="4">
        <v>190</v>
      </c>
      <c r="AN150" s="4">
        <v>190.6</v>
      </c>
      <c r="AO150" s="4">
        <v>2.9</v>
      </c>
      <c r="AP150" s="4">
        <v>195</v>
      </c>
      <c r="AQ150" s="4" t="s">
        <v>155</v>
      </c>
      <c r="AR150" s="4">
        <v>2</v>
      </c>
      <c r="AS150" s="5">
        <v>0.87646990740740749</v>
      </c>
      <c r="AT150" s="4">
        <v>47.159592000000004</v>
      </c>
      <c r="AU150" s="4">
        <v>-88.490357000000003</v>
      </c>
      <c r="AV150" s="4">
        <v>315.7</v>
      </c>
      <c r="AW150" s="4">
        <v>33.1</v>
      </c>
      <c r="AX150" s="4">
        <v>12</v>
      </c>
      <c r="AY150" s="4">
        <v>10</v>
      </c>
      <c r="AZ150" s="4" t="s">
        <v>425</v>
      </c>
      <c r="BA150" s="4">
        <v>1.4350000000000001</v>
      </c>
      <c r="BB150" s="4">
        <v>1.4475</v>
      </c>
      <c r="BC150" s="4">
        <v>2.165</v>
      </c>
      <c r="BD150" s="4">
        <v>14.063000000000001</v>
      </c>
      <c r="BE150" s="4">
        <v>14.17</v>
      </c>
      <c r="BF150" s="4">
        <v>1.01</v>
      </c>
      <c r="BG150" s="4">
        <v>14.82</v>
      </c>
      <c r="BH150" s="4">
        <v>2864.4140000000002</v>
      </c>
      <c r="BI150" s="4">
        <v>86.521000000000001</v>
      </c>
      <c r="BJ150" s="4">
        <v>36.665999999999997</v>
      </c>
      <c r="BK150" s="4">
        <v>0</v>
      </c>
      <c r="BL150" s="4">
        <v>36.665999999999997</v>
      </c>
      <c r="BM150" s="4">
        <v>29.393999999999998</v>
      </c>
      <c r="BN150" s="4">
        <v>0</v>
      </c>
      <c r="BO150" s="4">
        <v>29.393999999999998</v>
      </c>
      <c r="BP150" s="4">
        <v>10.7437</v>
      </c>
      <c r="BT150" s="4">
        <v>58.944000000000003</v>
      </c>
      <c r="BU150" s="4">
        <v>0.42987799999999998</v>
      </c>
      <c r="BV150" s="4">
        <v>-5</v>
      </c>
      <c r="BW150" s="4">
        <v>0.68910199999999999</v>
      </c>
      <c r="BX150" s="4">
        <v>10.505144</v>
      </c>
      <c r="BY150" s="4">
        <v>13.91986</v>
      </c>
      <c r="BZ150" s="4">
        <f t="shared" si="19"/>
        <v>2.7754590447999998</v>
      </c>
      <c r="CB150" s="4">
        <f t="shared" si="20"/>
        <v>22478.037914575154</v>
      </c>
      <c r="CC150" s="4">
        <f t="shared" si="21"/>
        <v>678.959926325928</v>
      </c>
      <c r="CD150" s="4">
        <f t="shared" si="22"/>
        <v>230.66478744379197</v>
      </c>
      <c r="CE150" s="4">
        <f t="shared" si="23"/>
        <v>84.309494347821598</v>
      </c>
    </row>
    <row r="151" spans="1:83">
      <c r="A151" s="2">
        <v>42438</v>
      </c>
      <c r="B151" s="28">
        <v>0.66858155092592586</v>
      </c>
      <c r="C151" s="4">
        <v>13.933999999999999</v>
      </c>
      <c r="D151" s="4">
        <v>0.84309999999999996</v>
      </c>
      <c r="E151" s="4" t="s">
        <v>155</v>
      </c>
      <c r="F151" s="4">
        <v>8431.2305030000007</v>
      </c>
      <c r="G151" s="4">
        <v>1260.3</v>
      </c>
      <c r="H151" s="4">
        <v>-10.7</v>
      </c>
      <c r="I151" s="4">
        <v>1611.2</v>
      </c>
      <c r="K151" s="4">
        <v>0.4</v>
      </c>
      <c r="L151" s="4">
        <v>0.87080000000000002</v>
      </c>
      <c r="M151" s="4">
        <v>12.133100000000001</v>
      </c>
      <c r="N151" s="4">
        <v>0.73419999999999996</v>
      </c>
      <c r="O151" s="4">
        <v>1097.4649999999999</v>
      </c>
      <c r="P151" s="4">
        <v>0</v>
      </c>
      <c r="Q151" s="4">
        <v>1097.5</v>
      </c>
      <c r="R151" s="4">
        <v>879.82529999999997</v>
      </c>
      <c r="S151" s="4">
        <v>0</v>
      </c>
      <c r="T151" s="4">
        <v>879.8</v>
      </c>
      <c r="U151" s="4">
        <v>1611.2302999999999</v>
      </c>
      <c r="X151" s="4">
        <v>0</v>
      </c>
      <c r="Y151" s="4">
        <v>0.3483</v>
      </c>
      <c r="Z151" s="4" t="s">
        <v>377</v>
      </c>
      <c r="AA151" s="4">
        <v>0</v>
      </c>
      <c r="AB151" s="4">
        <v>11.8</v>
      </c>
      <c r="AC151" s="4">
        <v>850</v>
      </c>
      <c r="AD151" s="4">
        <v>875</v>
      </c>
      <c r="AE151" s="4">
        <v>846</v>
      </c>
      <c r="AF151" s="4">
        <v>88</v>
      </c>
      <c r="AG151" s="4">
        <v>22.37</v>
      </c>
      <c r="AH151" s="4">
        <v>0.51</v>
      </c>
      <c r="AI151" s="4">
        <v>976</v>
      </c>
      <c r="AJ151" s="4">
        <v>-1</v>
      </c>
      <c r="AK151" s="4">
        <v>0</v>
      </c>
      <c r="AL151" s="4">
        <v>24</v>
      </c>
      <c r="AM151" s="4">
        <v>190</v>
      </c>
      <c r="AN151" s="4">
        <v>190.4</v>
      </c>
      <c r="AO151" s="4">
        <v>3</v>
      </c>
      <c r="AP151" s="4">
        <v>195</v>
      </c>
      <c r="AQ151" s="4" t="s">
        <v>155</v>
      </c>
      <c r="AR151" s="4">
        <v>2</v>
      </c>
      <c r="AS151" s="5">
        <v>0.87648148148148142</v>
      </c>
      <c r="AT151" s="4">
        <v>47.159514000000001</v>
      </c>
      <c r="AU151" s="4">
        <v>-88.490236999999993</v>
      </c>
      <c r="AV151" s="4">
        <v>315.8</v>
      </c>
      <c r="AW151" s="4">
        <v>33.6</v>
      </c>
      <c r="AX151" s="4">
        <v>12</v>
      </c>
      <c r="AY151" s="4">
        <v>10</v>
      </c>
      <c r="AZ151" s="4" t="s">
        <v>425</v>
      </c>
      <c r="BA151" s="4">
        <v>1.4</v>
      </c>
      <c r="BB151" s="4">
        <v>1.5</v>
      </c>
      <c r="BC151" s="4">
        <v>2.2000000000000002</v>
      </c>
      <c r="BD151" s="4">
        <v>14.063000000000001</v>
      </c>
      <c r="BE151" s="4">
        <v>14.15</v>
      </c>
      <c r="BF151" s="4">
        <v>1.01</v>
      </c>
      <c r="BG151" s="4">
        <v>14.840999999999999</v>
      </c>
      <c r="BH151" s="4">
        <v>2824.4279999999999</v>
      </c>
      <c r="BI151" s="4">
        <v>108.77500000000001</v>
      </c>
      <c r="BJ151" s="4">
        <v>26.754000000000001</v>
      </c>
      <c r="BK151" s="4">
        <v>0</v>
      </c>
      <c r="BL151" s="4">
        <v>26.754000000000001</v>
      </c>
      <c r="BM151" s="4">
        <v>21.448</v>
      </c>
      <c r="BN151" s="4">
        <v>0</v>
      </c>
      <c r="BO151" s="4">
        <v>21.448</v>
      </c>
      <c r="BP151" s="4">
        <v>12.4026</v>
      </c>
      <c r="BT151" s="4">
        <v>58.954999999999998</v>
      </c>
      <c r="BU151" s="4">
        <v>0.37316500000000002</v>
      </c>
      <c r="BV151" s="4">
        <v>-5</v>
      </c>
      <c r="BW151" s="4">
        <v>0.68889800000000001</v>
      </c>
      <c r="BX151" s="4">
        <v>9.1192200000000003</v>
      </c>
      <c r="BY151" s="4">
        <v>13.91574</v>
      </c>
      <c r="BZ151" s="4">
        <f t="shared" si="19"/>
        <v>2.4092979240000001</v>
      </c>
      <c r="CB151" s="4">
        <f t="shared" si="20"/>
        <v>19240.165488701517</v>
      </c>
      <c r="CC151" s="4">
        <f t="shared" si="21"/>
        <v>740.98153715850003</v>
      </c>
      <c r="CD151" s="4">
        <f t="shared" si="22"/>
        <v>146.10500582832</v>
      </c>
      <c r="CE151" s="4">
        <f t="shared" si="23"/>
        <v>84.487222365084008</v>
      </c>
    </row>
    <row r="152" spans="1:83">
      <c r="A152" s="2">
        <v>42438</v>
      </c>
      <c r="B152" s="28">
        <v>0.66859312500000001</v>
      </c>
      <c r="C152" s="4">
        <v>13.974</v>
      </c>
      <c r="D152" s="4">
        <v>0.64180000000000004</v>
      </c>
      <c r="E152" s="4" t="s">
        <v>155</v>
      </c>
      <c r="F152" s="4">
        <v>6417.966805</v>
      </c>
      <c r="G152" s="4">
        <v>762.6</v>
      </c>
      <c r="H152" s="4">
        <v>24.9</v>
      </c>
      <c r="I152" s="4">
        <v>1510.1</v>
      </c>
      <c r="K152" s="4">
        <v>0.3</v>
      </c>
      <c r="L152" s="4">
        <v>0.87229999999999996</v>
      </c>
      <c r="M152" s="4">
        <v>12.1898</v>
      </c>
      <c r="N152" s="4">
        <v>0.55989999999999995</v>
      </c>
      <c r="O152" s="4">
        <v>665.27059999999994</v>
      </c>
      <c r="P152" s="4">
        <v>21.761800000000001</v>
      </c>
      <c r="Q152" s="4">
        <v>687</v>
      </c>
      <c r="R152" s="4">
        <v>533.36069999999995</v>
      </c>
      <c r="S152" s="4">
        <v>17.446899999999999</v>
      </c>
      <c r="T152" s="4">
        <v>550.79999999999995</v>
      </c>
      <c r="U152" s="4">
        <v>1510.0531000000001</v>
      </c>
      <c r="X152" s="4">
        <v>0</v>
      </c>
      <c r="Y152" s="4">
        <v>0.26169999999999999</v>
      </c>
      <c r="Z152" s="4" t="s">
        <v>377</v>
      </c>
      <c r="AA152" s="4">
        <v>0</v>
      </c>
      <c r="AB152" s="4">
        <v>11.8</v>
      </c>
      <c r="AC152" s="4">
        <v>850</v>
      </c>
      <c r="AD152" s="4">
        <v>874</v>
      </c>
      <c r="AE152" s="4">
        <v>844</v>
      </c>
      <c r="AF152" s="4">
        <v>88</v>
      </c>
      <c r="AG152" s="4">
        <v>22.38</v>
      </c>
      <c r="AH152" s="4">
        <v>0.51</v>
      </c>
      <c r="AI152" s="4">
        <v>976</v>
      </c>
      <c r="AJ152" s="4">
        <v>-1</v>
      </c>
      <c r="AK152" s="4">
        <v>0</v>
      </c>
      <c r="AL152" s="4">
        <v>24</v>
      </c>
      <c r="AM152" s="4">
        <v>190</v>
      </c>
      <c r="AN152" s="4">
        <v>190</v>
      </c>
      <c r="AO152" s="4">
        <v>2.9</v>
      </c>
      <c r="AP152" s="4">
        <v>195</v>
      </c>
      <c r="AQ152" s="4" t="s">
        <v>155</v>
      </c>
      <c r="AR152" s="4">
        <v>2</v>
      </c>
      <c r="AS152" s="5">
        <v>0.87649305555555557</v>
      </c>
      <c r="AT152" s="4">
        <v>47.159353000000003</v>
      </c>
      <c r="AU152" s="4">
        <v>-88.490009000000001</v>
      </c>
      <c r="AV152" s="4">
        <v>315.89999999999998</v>
      </c>
      <c r="AW152" s="4">
        <v>33.6</v>
      </c>
      <c r="AX152" s="4">
        <v>12</v>
      </c>
      <c r="AY152" s="4">
        <v>10</v>
      </c>
      <c r="AZ152" s="4" t="s">
        <v>425</v>
      </c>
      <c r="BA152" s="4">
        <v>1.4</v>
      </c>
      <c r="BB152" s="4">
        <v>1.5</v>
      </c>
      <c r="BC152" s="4">
        <v>2.2000000000000002</v>
      </c>
      <c r="BD152" s="4">
        <v>14.063000000000001</v>
      </c>
      <c r="BE152" s="4">
        <v>14.33</v>
      </c>
      <c r="BF152" s="4">
        <v>1.02</v>
      </c>
      <c r="BG152" s="4">
        <v>14.637</v>
      </c>
      <c r="BH152" s="4">
        <v>2865.817</v>
      </c>
      <c r="BI152" s="4">
        <v>83.772999999999996</v>
      </c>
      <c r="BJ152" s="4">
        <v>16.379000000000001</v>
      </c>
      <c r="BK152" s="4">
        <v>0.53600000000000003</v>
      </c>
      <c r="BL152" s="4">
        <v>16.914999999999999</v>
      </c>
      <c r="BM152" s="4">
        <v>13.131</v>
      </c>
      <c r="BN152" s="4">
        <v>0.43</v>
      </c>
      <c r="BO152" s="4">
        <v>13.561</v>
      </c>
      <c r="BP152" s="4">
        <v>11.7393</v>
      </c>
      <c r="BT152" s="4">
        <v>44.734999999999999</v>
      </c>
      <c r="BU152" s="4">
        <v>0.34822399999999998</v>
      </c>
      <c r="BV152" s="4">
        <v>-5</v>
      </c>
      <c r="BW152" s="4">
        <v>0.68744899999999998</v>
      </c>
      <c r="BX152" s="4">
        <v>8.5097249999999995</v>
      </c>
      <c r="BY152" s="4">
        <v>13.886469999999999</v>
      </c>
      <c r="BZ152" s="4">
        <f t="shared" si="19"/>
        <v>2.2482693449999998</v>
      </c>
      <c r="CB152" s="4">
        <f t="shared" si="20"/>
        <v>18217.323984032773</v>
      </c>
      <c r="CC152" s="4">
        <f t="shared" si="21"/>
        <v>532.52523874147494</v>
      </c>
      <c r="CD152" s="4">
        <f t="shared" si="22"/>
        <v>86.204084401574988</v>
      </c>
      <c r="CE152" s="4">
        <f t="shared" si="23"/>
        <v>74.623966375297499</v>
      </c>
    </row>
    <row r="153" spans="1:83">
      <c r="A153" s="2">
        <v>42438</v>
      </c>
      <c r="B153" s="28">
        <v>0.66860469907407405</v>
      </c>
      <c r="C153" s="4">
        <v>14.015000000000001</v>
      </c>
      <c r="D153" s="4">
        <v>0.48620000000000002</v>
      </c>
      <c r="E153" s="4" t="s">
        <v>155</v>
      </c>
      <c r="F153" s="4">
        <v>4862.428688</v>
      </c>
      <c r="G153" s="4">
        <v>642</v>
      </c>
      <c r="H153" s="4">
        <v>14</v>
      </c>
      <c r="I153" s="4">
        <v>1414.9</v>
      </c>
      <c r="K153" s="4">
        <v>0.2</v>
      </c>
      <c r="L153" s="4">
        <v>0.87339999999999995</v>
      </c>
      <c r="M153" s="4">
        <v>12.2415</v>
      </c>
      <c r="N153" s="4">
        <v>0.42470000000000002</v>
      </c>
      <c r="O153" s="4">
        <v>560.74279999999999</v>
      </c>
      <c r="P153" s="4">
        <v>12.2164</v>
      </c>
      <c r="Q153" s="4">
        <v>573</v>
      </c>
      <c r="R153" s="4">
        <v>449.53719999999998</v>
      </c>
      <c r="S153" s="4">
        <v>9.7935999999999996</v>
      </c>
      <c r="T153" s="4">
        <v>459.3</v>
      </c>
      <c r="U153" s="4">
        <v>1414.8697</v>
      </c>
      <c r="X153" s="4">
        <v>0</v>
      </c>
      <c r="Y153" s="4">
        <v>0.17469999999999999</v>
      </c>
      <c r="Z153" s="4" t="s">
        <v>377</v>
      </c>
      <c r="AA153" s="4">
        <v>0</v>
      </c>
      <c r="AB153" s="4">
        <v>11.8</v>
      </c>
      <c r="AC153" s="4">
        <v>849</v>
      </c>
      <c r="AD153" s="4">
        <v>874</v>
      </c>
      <c r="AE153" s="4">
        <v>840</v>
      </c>
      <c r="AF153" s="4">
        <v>88</v>
      </c>
      <c r="AG153" s="4">
        <v>22.37</v>
      </c>
      <c r="AH153" s="4">
        <v>0.51</v>
      </c>
      <c r="AI153" s="4">
        <v>977</v>
      </c>
      <c r="AJ153" s="4">
        <v>-1</v>
      </c>
      <c r="AK153" s="4">
        <v>0</v>
      </c>
      <c r="AL153" s="4">
        <v>24</v>
      </c>
      <c r="AM153" s="4">
        <v>190</v>
      </c>
      <c r="AN153" s="4">
        <v>190.6</v>
      </c>
      <c r="AO153" s="4">
        <v>2.9</v>
      </c>
      <c r="AP153" s="4">
        <v>195</v>
      </c>
      <c r="AQ153" s="4" t="s">
        <v>155</v>
      </c>
      <c r="AR153" s="4">
        <v>2</v>
      </c>
      <c r="AS153" s="5">
        <v>0.87651620370370376</v>
      </c>
      <c r="AT153" s="4">
        <v>47.159284999999997</v>
      </c>
      <c r="AU153" s="4">
        <v>-88.489913000000001</v>
      </c>
      <c r="AV153" s="4">
        <v>315.89999999999998</v>
      </c>
      <c r="AW153" s="4">
        <v>33.799999999999997</v>
      </c>
      <c r="AX153" s="4">
        <v>12</v>
      </c>
      <c r="AY153" s="4">
        <v>9</v>
      </c>
      <c r="AZ153" s="4" t="s">
        <v>425</v>
      </c>
      <c r="BA153" s="4">
        <v>1.4</v>
      </c>
      <c r="BB153" s="4">
        <v>1.5649999999999999</v>
      </c>
      <c r="BC153" s="4">
        <v>2.2650000000000001</v>
      </c>
      <c r="BD153" s="4">
        <v>14.063000000000001</v>
      </c>
      <c r="BE153" s="4">
        <v>14.46</v>
      </c>
      <c r="BF153" s="4">
        <v>1.03</v>
      </c>
      <c r="BG153" s="4">
        <v>14.49</v>
      </c>
      <c r="BH153" s="4">
        <v>2898.933</v>
      </c>
      <c r="BI153" s="4">
        <v>64.013000000000005</v>
      </c>
      <c r="BJ153" s="4">
        <v>13.906000000000001</v>
      </c>
      <c r="BK153" s="4">
        <v>0.30299999999999999</v>
      </c>
      <c r="BL153" s="4">
        <v>14.209</v>
      </c>
      <c r="BM153" s="4">
        <v>11.148</v>
      </c>
      <c r="BN153" s="4">
        <v>0.24299999999999999</v>
      </c>
      <c r="BO153" s="4">
        <v>11.391</v>
      </c>
      <c r="BP153" s="4">
        <v>11.0794</v>
      </c>
      <c r="BT153" s="4">
        <v>30.079000000000001</v>
      </c>
      <c r="BU153" s="4">
        <v>0.323185</v>
      </c>
      <c r="BV153" s="4">
        <v>-5</v>
      </c>
      <c r="BW153" s="4">
        <v>0.68700000000000006</v>
      </c>
      <c r="BX153" s="4">
        <v>7.8978339999999996</v>
      </c>
      <c r="BY153" s="4">
        <v>13.8774</v>
      </c>
      <c r="BZ153" s="4">
        <f t="shared" ref="BZ153" si="24">BX153*0.2642</f>
        <v>2.0866077427999996</v>
      </c>
      <c r="CB153" s="4">
        <f t="shared" ref="CB153" si="25">BH153*$BX153*0.747</f>
        <v>17102.782833508136</v>
      </c>
      <c r="CC153" s="4">
        <f t="shared" ref="CC153" si="26">BI153*$BX153*0.747</f>
        <v>377.656343737974</v>
      </c>
      <c r="CD153" s="4">
        <f t="shared" ref="CD153" si="27">BO153*$BX153*0.747</f>
        <v>67.203277639218001</v>
      </c>
      <c r="CE153" s="4">
        <f t="shared" ref="CE153" si="28">BP153*$BX153*0.747</f>
        <v>65.364936728641183</v>
      </c>
    </row>
  </sheetData>
  <customSheetViews>
    <customSheetView guid="{2B424CCC-7244-4294-A128-8AE125D4F682}">
      <pane ySplit="9" topLeftCell="A10" activePane="bottomLeft" state="frozen"/>
      <selection pane="bottomLeft" activeCell="BW16" sqref="BW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151"/>
  <sheetViews>
    <sheetView workbookViewId="0">
      <pane xSplit="2" ySplit="9" topLeftCell="BW133" activePane="bottomRight" state="frozen"/>
      <selection pane="topRight" activeCell="C1" sqref="C1"/>
      <selection pane="bottomLeft" activeCell="A10" sqref="A10"/>
      <selection pane="bottomRight" activeCell="CF5" sqref="CF5"/>
    </sheetView>
  </sheetViews>
  <sheetFormatPr defaultColWidth="9.109375" defaultRowHeight="14.4"/>
  <cols>
    <col min="1" max="1" width="13.88671875" style="2" bestFit="1" customWidth="1"/>
    <col min="2" max="2" width="13.33203125" style="8" bestFit="1" customWidth="1"/>
    <col min="3" max="4" width="12" style="4" bestFit="1" customWidth="1"/>
    <col min="5" max="5" width="10.6640625" style="4" bestFit="1" customWidth="1"/>
    <col min="6" max="6" width="14.88671875" style="4" bestFit="1" customWidth="1"/>
    <col min="7" max="9" width="12" style="4" bestFit="1" customWidth="1"/>
    <col min="10" max="10" width="9.88671875" style="4" bestFit="1" customWidth="1"/>
    <col min="11" max="11" width="12" style="4" bestFit="1" customWidth="1"/>
    <col min="12" max="12" width="27.33203125" style="4" bestFit="1" customWidth="1"/>
    <col min="13" max="20" width="12" style="4" bestFit="1" customWidth="1"/>
    <col min="21" max="21" width="11" style="4" bestFit="1" customWidth="1"/>
    <col min="22" max="22" width="8.6640625" style="4" bestFit="1" customWidth="1"/>
    <col min="23" max="23" width="11" style="4" bestFit="1" customWidth="1"/>
    <col min="24" max="24" width="13.109375" style="4" bestFit="1" customWidth="1"/>
    <col min="25" max="25" width="12" style="4" bestFit="1" customWidth="1"/>
    <col min="26" max="26" width="14.44140625" style="4" bestFit="1" customWidth="1"/>
    <col min="27" max="27" width="19.109375" style="4" bestFit="1" customWidth="1"/>
    <col min="28" max="28" width="20.6640625" style="4" bestFit="1" customWidth="1"/>
    <col min="29" max="29" width="21.6640625" style="4" bestFit="1" customWidth="1"/>
    <col min="30" max="31" width="21.109375" style="4" bestFit="1" customWidth="1"/>
    <col min="32" max="32" width="17" style="4" bestFit="1" customWidth="1"/>
    <col min="33" max="33" width="17.88671875" style="4" bestFit="1" customWidth="1"/>
    <col min="34" max="34" width="16.6640625" style="4" bestFit="1" customWidth="1"/>
    <col min="35" max="35" width="22.109375" style="4" bestFit="1" customWidth="1"/>
    <col min="36" max="36" width="26.109375" style="4" bestFit="1" customWidth="1"/>
    <col min="37" max="37" width="21.109375" style="4" bestFit="1" customWidth="1"/>
    <col min="38" max="38" width="16.109375" style="4" bestFit="1" customWidth="1"/>
    <col min="39" max="39" width="25" style="4" bestFit="1" customWidth="1"/>
    <col min="40" max="40" width="24.88671875" style="4" bestFit="1" customWidth="1"/>
    <col min="41" max="41" width="19.109375" style="4" bestFit="1" customWidth="1"/>
    <col min="42" max="42" width="22" style="4" bestFit="1" customWidth="1"/>
    <col min="43" max="43" width="13.109375" style="4" bestFit="1" customWidth="1"/>
    <col min="44" max="46" width="12" style="4" bestFit="1" customWidth="1"/>
    <col min="47" max="47" width="12.6640625" style="4" bestFit="1" customWidth="1"/>
    <col min="48" max="48" width="12" style="4" bestFit="1" customWidth="1"/>
    <col min="49" max="49" width="21" style="4" bestFit="1" customWidth="1"/>
    <col min="50" max="50" width="26.5546875" style="4" bestFit="1" customWidth="1"/>
    <col min="51" max="51" width="25.33203125" style="4" bestFit="1" customWidth="1"/>
    <col min="52" max="52" width="18.44140625" style="4" bestFit="1" customWidth="1"/>
    <col min="53" max="53" width="14.33203125" style="4" bestFit="1" customWidth="1"/>
    <col min="54" max="54" width="11.88671875" style="4" bestFit="1" customWidth="1"/>
    <col min="55" max="55" width="12.33203125" style="4" bestFit="1" customWidth="1"/>
    <col min="56" max="56" width="28.6640625" style="4" bestFit="1" customWidth="1"/>
    <col min="57" max="57" width="23" style="4" bestFit="1" customWidth="1"/>
    <col min="58" max="58" width="12" style="4" bestFit="1" customWidth="1"/>
    <col min="59" max="59" width="19" style="4" bestFit="1" customWidth="1"/>
    <col min="60" max="60" width="29.88671875" style="4" bestFit="1" customWidth="1"/>
    <col min="61" max="61" width="28.6640625" style="4" bestFit="1" customWidth="1"/>
    <col min="62" max="62" width="29" style="4" bestFit="1" customWidth="1"/>
    <col min="63" max="64" width="30.109375" style="4" bestFit="1" customWidth="1"/>
    <col min="65" max="65" width="38.5546875" style="4" bestFit="1" customWidth="1"/>
    <col min="66" max="67" width="39.5546875" style="4" bestFit="1" customWidth="1"/>
    <col min="68" max="68" width="28.5546875" style="4" bestFit="1" customWidth="1"/>
    <col min="69" max="69" width="29.6640625" style="4" bestFit="1" customWidth="1"/>
    <col min="70" max="70" width="32" style="4" bestFit="1" customWidth="1"/>
    <col min="71" max="71" width="34.109375" style="4" bestFit="1" customWidth="1"/>
    <col min="72" max="72" width="28.5546875" style="4" bestFit="1" customWidth="1"/>
    <col min="73" max="75" width="21.88671875" style="4" bestFit="1" customWidth="1"/>
    <col min="76" max="76" width="13.109375" style="4" bestFit="1" customWidth="1"/>
    <col min="77" max="78" width="12" style="4" bestFit="1" customWidth="1"/>
    <col min="79" max="79" width="6.33203125" style="4" bestFit="1" customWidth="1"/>
    <col min="80" max="83" width="12" style="4" bestFit="1" customWidth="1"/>
    <col min="84" max="84" width="14.6640625" style="4" bestFit="1" customWidth="1"/>
    <col min="85" max="85" width="12.33203125" style="4" bestFit="1" customWidth="1"/>
    <col min="86" max="86" width="10.33203125" style="4" customWidth="1"/>
    <col min="87" max="89" width="12" style="4" bestFit="1" customWidth="1"/>
    <col min="90" max="90" width="14.6640625" style="4" bestFit="1" customWidth="1"/>
    <col min="91" max="91" width="8.44140625" style="4" bestFit="1" customWidth="1"/>
    <col min="92" max="92" width="7.6640625" style="4" bestFit="1" customWidth="1"/>
    <col min="93" max="93" width="14.6640625" style="4" bestFit="1" customWidth="1"/>
    <col min="94" max="16384" width="9.109375" style="4"/>
  </cols>
  <sheetData>
    <row r="1" spans="1:93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3</v>
      </c>
      <c r="G1" s="1" t="s">
        <v>4</v>
      </c>
      <c r="H1" s="1" t="s">
        <v>5</v>
      </c>
      <c r="I1" s="1" t="s">
        <v>6</v>
      </c>
      <c r="J1" s="1"/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371</v>
      </c>
      <c r="AA1" s="1" t="s">
        <v>372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X1" s="1" t="s">
        <v>44</v>
      </c>
      <c r="AY1" s="1" t="s">
        <v>45</v>
      </c>
      <c r="AZ1" s="1" t="s">
        <v>46</v>
      </c>
      <c r="BA1" s="1" t="s">
        <v>47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56</v>
      </c>
      <c r="BK1" s="1" t="s">
        <v>57</v>
      </c>
      <c r="BL1" s="1" t="s">
        <v>58</v>
      </c>
      <c r="BM1" s="1" t="s">
        <v>59</v>
      </c>
      <c r="BN1" s="1" t="s">
        <v>60</v>
      </c>
      <c r="BO1" s="1" t="s">
        <v>61</v>
      </c>
      <c r="BP1" s="1" t="s">
        <v>62</v>
      </c>
      <c r="BQ1" s="1" t="s">
        <v>63</v>
      </c>
      <c r="BR1" s="1" t="s">
        <v>64</v>
      </c>
      <c r="BS1" s="1" t="s">
        <v>65</v>
      </c>
      <c r="BT1" s="1" t="s">
        <v>66</v>
      </c>
      <c r="BU1" s="1" t="s">
        <v>67</v>
      </c>
      <c r="BV1" s="1" t="s">
        <v>68</v>
      </c>
      <c r="BW1" s="1" t="s">
        <v>69</v>
      </c>
      <c r="BX1" s="1" t="s">
        <v>70</v>
      </c>
      <c r="BY1" s="1" t="s">
        <v>71</v>
      </c>
      <c r="BZ1" s="1" t="s">
        <v>173</v>
      </c>
      <c r="CA1" s="1"/>
      <c r="CB1" s="1" t="s">
        <v>2</v>
      </c>
      <c r="CC1" s="1" t="s">
        <v>3</v>
      </c>
      <c r="CD1" s="1" t="s">
        <v>407</v>
      </c>
      <c r="CE1" s="1" t="s">
        <v>6</v>
      </c>
      <c r="CF1" s="1" t="s">
        <v>188</v>
      </c>
      <c r="CG1" s="1"/>
      <c r="CH1" s="1" t="s">
        <v>2</v>
      </c>
      <c r="CI1" s="1" t="s">
        <v>3</v>
      </c>
      <c r="CJ1" s="1" t="s">
        <v>407</v>
      </c>
      <c r="CK1" s="1" t="s">
        <v>6</v>
      </c>
      <c r="CL1" s="1" t="s">
        <v>188</v>
      </c>
      <c r="CM1" s="1"/>
      <c r="CN1" s="1"/>
      <c r="CO1" s="1"/>
    </row>
    <row r="2" spans="1:93">
      <c r="A2" s="1" t="s">
        <v>72</v>
      </c>
      <c r="B2" s="1" t="s">
        <v>73</v>
      </c>
      <c r="C2" s="1" t="s">
        <v>74</v>
      </c>
      <c r="D2" s="1" t="s">
        <v>75</v>
      </c>
      <c r="E2" s="1" t="s">
        <v>373</v>
      </c>
      <c r="F2" s="1" t="s">
        <v>76</v>
      </c>
      <c r="G2" s="1" t="s">
        <v>77</v>
      </c>
      <c r="H2" s="1" t="s">
        <v>78</v>
      </c>
      <c r="I2" s="1" t="s">
        <v>79</v>
      </c>
      <c r="J2" s="1" t="s">
        <v>80</v>
      </c>
      <c r="K2" s="1" t="s">
        <v>81</v>
      </c>
      <c r="L2" s="1" t="s">
        <v>82</v>
      </c>
      <c r="M2" s="1" t="s">
        <v>83</v>
      </c>
      <c r="N2" s="1" t="s">
        <v>84</v>
      </c>
      <c r="O2" s="1" t="s">
        <v>85</v>
      </c>
      <c r="P2" s="1" t="s">
        <v>86</v>
      </c>
      <c r="Q2" s="1" t="s">
        <v>87</v>
      </c>
      <c r="R2" s="1" t="s">
        <v>88</v>
      </c>
      <c r="S2" s="1" t="s">
        <v>89</v>
      </c>
      <c r="T2" s="1" t="s">
        <v>90</v>
      </c>
      <c r="U2" s="1" t="s">
        <v>91</v>
      </c>
      <c r="V2" s="1" t="s">
        <v>92</v>
      </c>
      <c r="W2" s="1" t="s">
        <v>93</v>
      </c>
      <c r="X2" s="1" t="s">
        <v>94</v>
      </c>
      <c r="Y2" s="1" t="s">
        <v>95</v>
      </c>
      <c r="Z2" s="1" t="s">
        <v>374</v>
      </c>
      <c r="AA2" s="1" t="s">
        <v>375</v>
      </c>
      <c r="AB2" s="1" t="s">
        <v>96</v>
      </c>
      <c r="AC2" s="1" t="s">
        <v>97</v>
      </c>
      <c r="AD2" s="1" t="s">
        <v>98</v>
      </c>
      <c r="AE2" s="1" t="s">
        <v>99</v>
      </c>
      <c r="AF2" s="1" t="s">
        <v>100</v>
      </c>
      <c r="AG2" s="1" t="s">
        <v>101</v>
      </c>
      <c r="AH2" s="1" t="s">
        <v>102</v>
      </c>
      <c r="AI2" s="1" t="s">
        <v>103</v>
      </c>
      <c r="AJ2" s="1" t="s">
        <v>104</v>
      </c>
      <c r="AK2" s="1" t="s">
        <v>105</v>
      </c>
      <c r="AL2" s="1" t="s">
        <v>106</v>
      </c>
      <c r="AM2" s="1" t="s">
        <v>107</v>
      </c>
      <c r="AN2" s="1" t="s">
        <v>108</v>
      </c>
      <c r="AO2" s="1" t="s">
        <v>109</v>
      </c>
      <c r="AP2" s="1" t="s">
        <v>110</v>
      </c>
      <c r="AQ2" s="1" t="s">
        <v>111</v>
      </c>
      <c r="AR2" s="1" t="s">
        <v>112</v>
      </c>
      <c r="AS2" s="1" t="s">
        <v>113</v>
      </c>
      <c r="AT2" s="1" t="s">
        <v>114</v>
      </c>
      <c r="AU2" s="1" t="s">
        <v>115</v>
      </c>
      <c r="AV2" s="1" t="s">
        <v>116</v>
      </c>
      <c r="AW2" s="1" t="s">
        <v>117</v>
      </c>
      <c r="AX2" s="1" t="s">
        <v>118</v>
      </c>
      <c r="AY2" s="1" t="s">
        <v>119</v>
      </c>
      <c r="AZ2" s="1" t="s">
        <v>120</v>
      </c>
      <c r="BA2" s="1" t="s">
        <v>121</v>
      </c>
      <c r="BB2" s="1" t="s">
        <v>122</v>
      </c>
      <c r="BC2" s="1" t="s">
        <v>123</v>
      </c>
      <c r="BD2" s="1" t="s">
        <v>124</v>
      </c>
      <c r="BE2" s="1" t="s">
        <v>125</v>
      </c>
      <c r="BF2" s="1" t="s">
        <v>52</v>
      </c>
      <c r="BG2" s="1" t="s">
        <v>126</v>
      </c>
      <c r="BH2" s="1" t="s">
        <v>127</v>
      </c>
      <c r="BI2" s="1" t="s">
        <v>128</v>
      </c>
      <c r="BJ2" s="1" t="s">
        <v>129</v>
      </c>
      <c r="BK2" s="1" t="s">
        <v>130</v>
      </c>
      <c r="BL2" s="1" t="s">
        <v>131</v>
      </c>
      <c r="BM2" s="1" t="s">
        <v>132</v>
      </c>
      <c r="BN2" s="1" t="s">
        <v>133</v>
      </c>
      <c r="BO2" s="1" t="s">
        <v>134</v>
      </c>
      <c r="BP2" s="1" t="s">
        <v>135</v>
      </c>
      <c r="BQ2" s="1" t="s">
        <v>136</v>
      </c>
      <c r="BR2" s="1" t="s">
        <v>137</v>
      </c>
      <c r="BS2" s="1" t="s">
        <v>138</v>
      </c>
      <c r="BT2" s="1" t="s">
        <v>139</v>
      </c>
      <c r="BU2" s="1" t="s">
        <v>140</v>
      </c>
      <c r="BV2" s="1" t="s">
        <v>141</v>
      </c>
      <c r="BW2" s="1" t="s">
        <v>142</v>
      </c>
      <c r="BX2" s="1" t="s">
        <v>143</v>
      </c>
      <c r="BY2" s="1" t="s">
        <v>144</v>
      </c>
      <c r="BZ2" s="1"/>
      <c r="CA2" s="1"/>
      <c r="CB2" s="1"/>
      <c r="CC2" s="1"/>
      <c r="CD2" s="1"/>
      <c r="CE2" s="1"/>
      <c r="CF2" s="1" t="s">
        <v>191</v>
      </c>
      <c r="CG2" s="1"/>
      <c r="CH2" s="1"/>
      <c r="CI2" s="1"/>
      <c r="CJ2" s="1"/>
      <c r="CK2" s="1"/>
      <c r="CL2" s="1" t="s">
        <v>191</v>
      </c>
      <c r="CM2" s="1"/>
      <c r="CN2" s="1"/>
      <c r="CO2" s="1"/>
    </row>
    <row r="3" spans="1:93">
      <c r="A3" s="1" t="s">
        <v>145</v>
      </c>
      <c r="B3" s="1" t="s">
        <v>146</v>
      </c>
      <c r="C3" s="1" t="s">
        <v>147</v>
      </c>
      <c r="D3" s="1" t="s">
        <v>147</v>
      </c>
      <c r="E3" s="1"/>
      <c r="F3" s="1" t="s">
        <v>148</v>
      </c>
      <c r="G3" s="1" t="s">
        <v>148</v>
      </c>
      <c r="H3" s="1" t="s">
        <v>148</v>
      </c>
      <c r="I3" s="1" t="s">
        <v>149</v>
      </c>
      <c r="J3" s="1"/>
      <c r="K3" s="1" t="s">
        <v>147</v>
      </c>
      <c r="L3" s="1"/>
      <c r="M3" s="1" t="s">
        <v>147</v>
      </c>
      <c r="N3" s="1" t="s">
        <v>147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148</v>
      </c>
      <c r="U3" s="1" t="s">
        <v>149</v>
      </c>
      <c r="V3" s="1" t="s">
        <v>149</v>
      </c>
      <c r="W3" s="1" t="s">
        <v>149</v>
      </c>
      <c r="X3" s="1" t="s">
        <v>150</v>
      </c>
      <c r="Y3" s="1" t="s">
        <v>147</v>
      </c>
      <c r="Z3" s="1" t="s">
        <v>156</v>
      </c>
      <c r="AA3" s="1" t="s">
        <v>376</v>
      </c>
      <c r="AB3" s="1" t="s">
        <v>151</v>
      </c>
      <c r="AC3" s="1" t="s">
        <v>152</v>
      </c>
      <c r="AD3" s="1" t="s">
        <v>152</v>
      </c>
      <c r="AE3" s="1" t="s">
        <v>152</v>
      </c>
      <c r="AF3" s="1" t="s">
        <v>147</v>
      </c>
      <c r="AG3" s="1" t="s">
        <v>153</v>
      </c>
      <c r="AH3" s="1" t="s">
        <v>147</v>
      </c>
      <c r="AI3" s="1" t="s">
        <v>152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154</v>
      </c>
      <c r="AO3" s="1" t="s">
        <v>154</v>
      </c>
      <c r="AP3" s="1" t="s">
        <v>154</v>
      </c>
      <c r="AQ3" s="1" t="s">
        <v>155</v>
      </c>
      <c r="AR3" s="1" t="s">
        <v>156</v>
      </c>
      <c r="AS3" s="1" t="s">
        <v>157</v>
      </c>
      <c r="AT3" s="1" t="s">
        <v>158</v>
      </c>
      <c r="AU3" s="1" t="s">
        <v>158</v>
      </c>
      <c r="AV3" s="1" t="s">
        <v>159</v>
      </c>
      <c r="AW3" s="1" t="s">
        <v>160</v>
      </c>
      <c r="AX3" s="1" t="s">
        <v>156</v>
      </c>
      <c r="AY3" s="1" t="s">
        <v>156</v>
      </c>
      <c r="AZ3" s="1" t="s">
        <v>156</v>
      </c>
      <c r="BA3" s="1" t="s">
        <v>156</v>
      </c>
      <c r="BB3" s="1" t="s">
        <v>156</v>
      </c>
      <c r="BC3" s="1" t="s">
        <v>156</v>
      </c>
      <c r="BD3" s="1"/>
      <c r="BE3" s="1"/>
      <c r="BF3" s="1"/>
      <c r="BG3" s="1" t="s">
        <v>147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161</v>
      </c>
      <c r="BS3" s="1" t="s">
        <v>161</v>
      </c>
      <c r="BT3" s="1" t="s">
        <v>161</v>
      </c>
      <c r="BU3" s="1" t="s">
        <v>151</v>
      </c>
      <c r="BV3" s="1" t="s">
        <v>151</v>
      </c>
      <c r="BW3" s="1" t="s">
        <v>151</v>
      </c>
      <c r="BX3" s="1" t="s">
        <v>162</v>
      </c>
      <c r="BY3" s="1" t="s">
        <v>154</v>
      </c>
      <c r="BZ3" s="1" t="s">
        <v>174</v>
      </c>
      <c r="CA3" s="1"/>
      <c r="CB3" s="1" t="s">
        <v>187</v>
      </c>
      <c r="CC3" s="1" t="s">
        <v>187</v>
      </c>
      <c r="CD3" s="1" t="s">
        <v>187</v>
      </c>
      <c r="CE3" s="1" t="s">
        <v>187</v>
      </c>
      <c r="CF3" s="1" t="s">
        <v>187</v>
      </c>
      <c r="CG3" s="1"/>
      <c r="CH3" s="1" t="s">
        <v>175</v>
      </c>
      <c r="CI3" s="1" t="s">
        <v>175</v>
      </c>
      <c r="CJ3" s="1" t="s">
        <v>175</v>
      </c>
      <c r="CK3" s="1" t="s">
        <v>175</v>
      </c>
      <c r="CL3" s="1" t="s">
        <v>175</v>
      </c>
      <c r="CM3" s="1"/>
      <c r="CN3" s="1"/>
      <c r="CO3" s="1"/>
    </row>
    <row r="4" spans="1:93" s="15" customFormat="1">
      <c r="A4" s="7" t="str">
        <f>'Lap Breaks'!B2</f>
        <v>Cells 242-383</v>
      </c>
    </row>
    <row r="5" spans="1:93" s="15" customFormat="1">
      <c r="A5" s="29" t="s">
        <v>169</v>
      </c>
      <c r="C5" s="15">
        <f t="shared" ref="C5:AH5" si="0">AVERAGE(C10:C497)</f>
        <v>13.617126760563389</v>
      </c>
      <c r="D5" s="15">
        <f t="shared" si="0"/>
        <v>1.1901408450704225</v>
      </c>
      <c r="E5" s="15" t="e">
        <f t="shared" si="0"/>
        <v>#DIV/0!</v>
      </c>
      <c r="F5" s="15">
        <f t="shared" si="0"/>
        <v>11901.412896887319</v>
      </c>
      <c r="G5" s="15">
        <f t="shared" si="0"/>
        <v>728.76901408450692</v>
      </c>
      <c r="H5" s="15">
        <f t="shared" si="0"/>
        <v>17.274647887323951</v>
      </c>
      <c r="I5" s="15">
        <f t="shared" si="0"/>
        <v>1128.990140845071</v>
      </c>
      <c r="J5" s="15" t="e">
        <f t="shared" si="0"/>
        <v>#DIV/0!</v>
      </c>
      <c r="K5" s="15">
        <f t="shared" si="0"/>
        <v>0.2520422535211273</v>
      </c>
      <c r="L5" s="15">
        <f t="shared" si="0"/>
        <v>0.87049577464788774</v>
      </c>
      <c r="M5" s="15">
        <f t="shared" si="0"/>
        <v>11.857143661971834</v>
      </c>
      <c r="N5" s="15">
        <f t="shared" si="0"/>
        <v>1.0288683098591551</v>
      </c>
      <c r="O5" s="15">
        <f t="shared" si="0"/>
        <v>636.50472112676096</v>
      </c>
      <c r="P5" s="15">
        <f t="shared" si="0"/>
        <v>15.046288732394364</v>
      </c>
      <c r="Q5" s="15">
        <f t="shared" si="0"/>
        <v>651.54507042253533</v>
      </c>
      <c r="R5" s="15">
        <f t="shared" si="0"/>
        <v>510.28445985915499</v>
      </c>
      <c r="S5" s="15">
        <f t="shared" si="0"/>
        <v>12.062419014084517</v>
      </c>
      <c r="T5" s="15">
        <f t="shared" si="0"/>
        <v>522.34718309859159</v>
      </c>
      <c r="U5" s="15">
        <f t="shared" si="0"/>
        <v>1128.9888197183097</v>
      </c>
      <c r="V5" s="15" t="e">
        <f t="shared" si="0"/>
        <v>#DIV/0!</v>
      </c>
      <c r="W5" s="15" t="e">
        <f t="shared" si="0"/>
        <v>#DIV/0!</v>
      </c>
      <c r="X5" s="15">
        <f t="shared" si="0"/>
        <v>0</v>
      </c>
      <c r="Y5" s="15">
        <f t="shared" si="0"/>
        <v>0.21944084507042219</v>
      </c>
      <c r="Z5" s="15" t="e">
        <f t="shared" si="0"/>
        <v>#DIV/0!</v>
      </c>
      <c r="AA5" s="15">
        <f t="shared" si="0"/>
        <v>0</v>
      </c>
      <c r="AB5" s="15">
        <f t="shared" si="0"/>
        <v>11.820422535211257</v>
      </c>
      <c r="AC5" s="15">
        <f t="shared" si="0"/>
        <v>843.8943661971831</v>
      </c>
      <c r="AD5" s="15">
        <f t="shared" si="0"/>
        <v>868.03521126760563</v>
      </c>
      <c r="AE5" s="15">
        <f t="shared" si="0"/>
        <v>833.4084507042254</v>
      </c>
      <c r="AF5" s="15">
        <f t="shared" si="0"/>
        <v>88</v>
      </c>
      <c r="AG5" s="15">
        <f t="shared" si="0"/>
        <v>22.371760563380349</v>
      </c>
      <c r="AH5" s="15">
        <f t="shared" si="0"/>
        <v>0.51</v>
      </c>
      <c r="AI5" s="15">
        <f t="shared" ref="AI5:BN5" si="1">AVERAGE(AI10:AI497)</f>
        <v>976.41549295774644</v>
      </c>
      <c r="AJ5" s="15">
        <f t="shared" si="1"/>
        <v>-1</v>
      </c>
      <c r="AK5" s="15">
        <f t="shared" si="1"/>
        <v>0</v>
      </c>
      <c r="AL5" s="15">
        <f t="shared" si="1"/>
        <v>23.214429577464788</v>
      </c>
      <c r="AM5" s="15">
        <f t="shared" si="1"/>
        <v>190.43380281690139</v>
      </c>
      <c r="AN5" s="15">
        <f t="shared" si="1"/>
        <v>190.32112676056337</v>
      </c>
      <c r="AO5" s="15">
        <f t="shared" si="1"/>
        <v>2.8704225352112664</v>
      </c>
      <c r="AP5" s="15">
        <f t="shared" si="1"/>
        <v>195</v>
      </c>
      <c r="AQ5" s="15" t="e">
        <f t="shared" si="1"/>
        <v>#DIV/0!</v>
      </c>
      <c r="AR5" s="15">
        <f t="shared" si="1"/>
        <v>1.8380281690140845</v>
      </c>
      <c r="AS5" s="15">
        <f t="shared" si="1"/>
        <v>0.87733152386541458</v>
      </c>
      <c r="AT5" s="15">
        <f t="shared" si="1"/>
        <v>47.16148855633805</v>
      </c>
      <c r="AU5" s="15">
        <f t="shared" si="1"/>
        <v>-88.487576309859151</v>
      </c>
      <c r="AV5" s="15">
        <f t="shared" si="1"/>
        <v>315.69366197183098</v>
      </c>
      <c r="AW5" s="15">
        <f t="shared" si="1"/>
        <v>33.175352112676059</v>
      </c>
      <c r="AX5" s="15">
        <f t="shared" si="1"/>
        <v>12</v>
      </c>
      <c r="AY5" s="15">
        <f t="shared" si="1"/>
        <v>9.464788732394366</v>
      </c>
      <c r="AZ5" s="15" t="e">
        <f t="shared" si="1"/>
        <v>#DIV/0!</v>
      </c>
      <c r="BA5" s="15">
        <f t="shared" si="1"/>
        <v>1.3570784507042246</v>
      </c>
      <c r="BB5" s="15">
        <f t="shared" si="1"/>
        <v>1.4008518591549293</v>
      </c>
      <c r="BC5" s="15">
        <f t="shared" si="1"/>
        <v>2.2304263028169022</v>
      </c>
      <c r="BD5" s="15">
        <f t="shared" si="1"/>
        <v>14.063000000000045</v>
      </c>
      <c r="BE5" s="15">
        <f t="shared" si="1"/>
        <v>14.151901408450705</v>
      </c>
      <c r="BF5" s="15">
        <f t="shared" si="1"/>
        <v>1.0064084507042259</v>
      </c>
      <c r="BG5" s="15">
        <f t="shared" si="1"/>
        <v>14.882647887323943</v>
      </c>
      <c r="BH5" s="15">
        <f t="shared" si="1"/>
        <v>2773.9203309859172</v>
      </c>
      <c r="BI5" s="15">
        <f t="shared" si="1"/>
        <v>148.12840845070409</v>
      </c>
      <c r="BJ5" s="15">
        <f t="shared" si="1"/>
        <v>15.832901408450693</v>
      </c>
      <c r="BK5" s="15">
        <f t="shared" si="1"/>
        <v>0.36915492957746487</v>
      </c>
      <c r="BL5" s="15">
        <f t="shared" si="1"/>
        <v>16.202077464788726</v>
      </c>
      <c r="BM5" s="15">
        <f t="shared" si="1"/>
        <v>12.69325352112676</v>
      </c>
      <c r="BN5" s="15">
        <f t="shared" si="1"/>
        <v>0.29599999999999982</v>
      </c>
      <c r="BO5" s="15">
        <f t="shared" ref="BO5:BZ5" si="2">AVERAGE(BO10:BO497)</f>
        <v>12.989218309859156</v>
      </c>
      <c r="BP5" s="15">
        <f t="shared" si="2"/>
        <v>8.6649281690140807</v>
      </c>
      <c r="BQ5" s="15" t="e">
        <f t="shared" si="2"/>
        <v>#DIV/0!</v>
      </c>
      <c r="BR5" s="15" t="e">
        <f t="shared" si="2"/>
        <v>#DIV/0!</v>
      </c>
      <c r="BS5" s="15" t="e">
        <f t="shared" si="2"/>
        <v>#DIV/0!</v>
      </c>
      <c r="BT5" s="15">
        <f t="shared" si="2"/>
        <v>37.434711267605635</v>
      </c>
      <c r="BU5" s="30">
        <f t="shared" si="2"/>
        <v>0.34058897183098591</v>
      </c>
      <c r="BV5" s="30">
        <f t="shared" si="2"/>
        <v>-5</v>
      </c>
      <c r="BW5" s="30">
        <f t="shared" si="2"/>
        <v>0.65605738028168992</v>
      </c>
      <c r="BX5" s="27">
        <f t="shared" si="2"/>
        <v>8.323143077464783</v>
      </c>
      <c r="BY5" s="27">
        <f t="shared" si="2"/>
        <v>13.252359161971835</v>
      </c>
      <c r="BZ5" s="27">
        <f t="shared" si="2"/>
        <v>2.1989744010661969</v>
      </c>
      <c r="CA5" s="30"/>
      <c r="CB5" s="30">
        <f>AVERAGE(CB10:CB497)</f>
        <v>17512.859449282547</v>
      </c>
      <c r="CC5" s="30">
        <f>AVERAGE(CC10:CC497)</f>
        <v>750.6123666644105</v>
      </c>
      <c r="CD5" s="30">
        <f>AVERAGE(CD10:CD497)</f>
        <v>101.21818957508076</v>
      </c>
      <c r="CE5" s="15">
        <f>AVERAGE(CE10:CE497)</f>
        <v>54.467606606071499</v>
      </c>
      <c r="CF5" s="31">
        <f>(CC8+CE8+CD8)/(141/3600)</f>
        <v>912.72580939056672</v>
      </c>
      <c r="CH5" s="15">
        <f>CB8/$AW8</f>
        <v>527.88767365007141</v>
      </c>
      <c r="CI5" s="15">
        <f>CC8/$AW8</f>
        <v>22.625603614244895</v>
      </c>
      <c r="CJ5" s="15">
        <f>CD8/$AW8</f>
        <v>3.0510057355625184</v>
      </c>
      <c r="CK5" s="15">
        <f>CE8/$AW8</f>
        <v>1.6418094500121321</v>
      </c>
      <c r="CL5" s="31">
        <f>(CC8+CD8+CE8)/AW8</f>
        <v>27.318418799819547</v>
      </c>
      <c r="CM5" s="40"/>
      <c r="CN5" s="36"/>
      <c r="CO5" s="39"/>
    </row>
    <row r="6" spans="1:93" s="15" customFormat="1">
      <c r="A6" s="29" t="s">
        <v>170</v>
      </c>
      <c r="C6" s="15">
        <f t="shared" ref="C6:AH6" si="3">MIN(C10:C497)</f>
        <v>11.727</v>
      </c>
      <c r="D6" s="15">
        <f t="shared" si="3"/>
        <v>8.5300000000000001E-2</v>
      </c>
      <c r="E6" s="15">
        <f t="shared" si="3"/>
        <v>0</v>
      </c>
      <c r="F6" s="15">
        <f t="shared" si="3"/>
        <v>853.26732700000002</v>
      </c>
      <c r="G6" s="15">
        <f t="shared" si="3"/>
        <v>62.3</v>
      </c>
      <c r="H6" s="15">
        <f t="shared" si="3"/>
        <v>2.9</v>
      </c>
      <c r="I6" s="15">
        <f t="shared" si="3"/>
        <v>449.9</v>
      </c>
      <c r="J6" s="15">
        <f t="shared" si="3"/>
        <v>0</v>
      </c>
      <c r="K6" s="15">
        <f t="shared" si="3"/>
        <v>0.1</v>
      </c>
      <c r="L6" s="15">
        <f t="shared" si="3"/>
        <v>0.85270000000000001</v>
      </c>
      <c r="M6" s="15">
        <f t="shared" si="3"/>
        <v>10.0002</v>
      </c>
      <c r="N6" s="15">
        <f t="shared" si="3"/>
        <v>7.5200000000000003E-2</v>
      </c>
      <c r="O6" s="15">
        <f t="shared" si="3"/>
        <v>54.206000000000003</v>
      </c>
      <c r="P6" s="15">
        <f t="shared" si="3"/>
        <v>2.5598000000000001</v>
      </c>
      <c r="Q6" s="15">
        <f t="shared" si="3"/>
        <v>64.7</v>
      </c>
      <c r="R6" s="15">
        <f t="shared" si="3"/>
        <v>43.458100000000002</v>
      </c>
      <c r="S6" s="15">
        <f t="shared" si="3"/>
        <v>2.0522999999999998</v>
      </c>
      <c r="T6" s="15">
        <f t="shared" si="3"/>
        <v>51.9</v>
      </c>
      <c r="U6" s="15">
        <f t="shared" si="3"/>
        <v>449.8535</v>
      </c>
      <c r="V6" s="15">
        <f t="shared" si="3"/>
        <v>0</v>
      </c>
      <c r="W6" s="15">
        <f t="shared" si="3"/>
        <v>0</v>
      </c>
      <c r="X6" s="15">
        <f t="shared" si="3"/>
        <v>0</v>
      </c>
      <c r="Y6" s="15">
        <f t="shared" si="3"/>
        <v>8.5800000000000001E-2</v>
      </c>
      <c r="Z6" s="15">
        <f t="shared" si="3"/>
        <v>0</v>
      </c>
      <c r="AA6" s="15">
        <f t="shared" si="3"/>
        <v>0</v>
      </c>
      <c r="AB6" s="15">
        <f t="shared" si="3"/>
        <v>11.7</v>
      </c>
      <c r="AC6" s="15">
        <f t="shared" si="3"/>
        <v>830</v>
      </c>
      <c r="AD6" s="15">
        <f t="shared" si="3"/>
        <v>853</v>
      </c>
      <c r="AE6" s="15">
        <f t="shared" si="3"/>
        <v>820</v>
      </c>
      <c r="AF6" s="15">
        <f t="shared" si="3"/>
        <v>88</v>
      </c>
      <c r="AG6" s="15">
        <f t="shared" si="3"/>
        <v>22.36</v>
      </c>
      <c r="AH6" s="15">
        <f t="shared" si="3"/>
        <v>0.51</v>
      </c>
      <c r="AI6" s="15">
        <f t="shared" ref="AI6:BN6" si="4">MIN(AI10:AI497)</f>
        <v>976</v>
      </c>
      <c r="AJ6" s="15">
        <f t="shared" si="4"/>
        <v>-1</v>
      </c>
      <c r="AK6" s="15">
        <f t="shared" si="4"/>
        <v>0</v>
      </c>
      <c r="AL6" s="15">
        <f t="shared" si="4"/>
        <v>23</v>
      </c>
      <c r="AM6" s="15">
        <f t="shared" si="4"/>
        <v>190</v>
      </c>
      <c r="AN6" s="15">
        <f t="shared" si="4"/>
        <v>189.4</v>
      </c>
      <c r="AO6" s="15">
        <f t="shared" si="4"/>
        <v>2.5</v>
      </c>
      <c r="AP6" s="15">
        <f t="shared" si="4"/>
        <v>195</v>
      </c>
      <c r="AQ6" s="15">
        <f t="shared" si="4"/>
        <v>0</v>
      </c>
      <c r="AR6" s="15">
        <f t="shared" si="4"/>
        <v>1</v>
      </c>
      <c r="AS6" s="15">
        <f t="shared" si="4"/>
        <v>0.87651620370370376</v>
      </c>
      <c r="AT6" s="15">
        <f t="shared" si="4"/>
        <v>47.158473999999998</v>
      </c>
      <c r="AU6" s="15">
        <f t="shared" si="4"/>
        <v>-88.492058999999998</v>
      </c>
      <c r="AV6" s="15">
        <f t="shared" si="4"/>
        <v>309.89999999999998</v>
      </c>
      <c r="AW6" s="15">
        <f t="shared" si="4"/>
        <v>20.6</v>
      </c>
      <c r="AX6" s="15">
        <f t="shared" si="4"/>
        <v>12</v>
      </c>
      <c r="AY6" s="15">
        <f t="shared" si="4"/>
        <v>6</v>
      </c>
      <c r="AZ6" s="15">
        <f t="shared" si="4"/>
        <v>0</v>
      </c>
      <c r="BA6" s="15">
        <f t="shared" si="4"/>
        <v>1</v>
      </c>
      <c r="BB6" s="15">
        <f t="shared" si="4"/>
        <v>1</v>
      </c>
      <c r="BC6" s="15">
        <f t="shared" si="4"/>
        <v>1.6</v>
      </c>
      <c r="BD6" s="15">
        <f t="shared" si="4"/>
        <v>14.063000000000001</v>
      </c>
      <c r="BE6" s="15">
        <f t="shared" si="4"/>
        <v>12.33</v>
      </c>
      <c r="BF6" s="15">
        <f t="shared" si="4"/>
        <v>0.88</v>
      </c>
      <c r="BG6" s="15">
        <f t="shared" si="4"/>
        <v>13.465999999999999</v>
      </c>
      <c r="BH6" s="15">
        <f t="shared" si="4"/>
        <v>2136.2800000000002</v>
      </c>
      <c r="BI6" s="15">
        <f t="shared" si="4"/>
        <v>11.997999999999999</v>
      </c>
      <c r="BJ6" s="15">
        <f t="shared" si="4"/>
        <v>1.3160000000000001</v>
      </c>
      <c r="BK6" s="15">
        <f t="shared" si="4"/>
        <v>6.4000000000000001E-2</v>
      </c>
      <c r="BL6" s="15">
        <f t="shared" si="4"/>
        <v>1.5669999999999999</v>
      </c>
      <c r="BM6" s="15">
        <f t="shared" si="4"/>
        <v>1.0549999999999999</v>
      </c>
      <c r="BN6" s="15">
        <f t="shared" si="4"/>
        <v>5.0999999999999997E-2</v>
      </c>
      <c r="BO6" s="15">
        <f t="shared" ref="BO6:BZ6" si="5">MIN(BO10:BO497)</f>
        <v>1.2569999999999999</v>
      </c>
      <c r="BP6" s="15">
        <f t="shared" si="5"/>
        <v>3.456</v>
      </c>
      <c r="BQ6" s="15">
        <f t="shared" si="5"/>
        <v>0</v>
      </c>
      <c r="BR6" s="15">
        <f t="shared" si="5"/>
        <v>0</v>
      </c>
      <c r="BS6" s="15">
        <f t="shared" si="5"/>
        <v>0</v>
      </c>
      <c r="BT6" s="15">
        <f t="shared" si="5"/>
        <v>13.638</v>
      </c>
      <c r="BU6" s="30">
        <f t="shared" si="5"/>
        <v>0.191</v>
      </c>
      <c r="BV6" s="30">
        <f t="shared" si="5"/>
        <v>-5</v>
      </c>
      <c r="BW6" s="30">
        <f t="shared" si="5"/>
        <v>0.63144900000000004</v>
      </c>
      <c r="BX6" s="27">
        <f t="shared" si="5"/>
        <v>4.6675620000000002</v>
      </c>
      <c r="BY6" s="27">
        <f t="shared" si="5"/>
        <v>12.755269999999999</v>
      </c>
      <c r="BZ6" s="27">
        <f t="shared" si="5"/>
        <v>1.2331698804</v>
      </c>
      <c r="CA6" s="30"/>
      <c r="CB6" s="30">
        <f>MIN(CB10:CB497)</f>
        <v>8216.8237787722737</v>
      </c>
      <c r="CC6" s="30">
        <f>MIN(CC10:CC500)</f>
        <v>86.092183446749999</v>
      </c>
      <c r="CD6" s="30">
        <f>MIN(CD10:CD500)</f>
        <v>4.3827426991980003</v>
      </c>
      <c r="CE6" s="15">
        <f>MIN(CE10:CE497)</f>
        <v>13.231832111999999</v>
      </c>
      <c r="CI6" s="22"/>
    </row>
    <row r="7" spans="1:93" s="15" customFormat="1">
      <c r="A7" s="29" t="s">
        <v>171</v>
      </c>
      <c r="C7" s="15">
        <f t="shared" ref="C7:AH7" si="6">MAX(C10:C497)</f>
        <v>14.409000000000001</v>
      </c>
      <c r="D7" s="15">
        <f t="shared" si="6"/>
        <v>4.6707000000000001</v>
      </c>
      <c r="E7" s="15">
        <f t="shared" si="6"/>
        <v>0</v>
      </c>
      <c r="F7" s="15">
        <f t="shared" si="6"/>
        <v>46707.119609000001</v>
      </c>
      <c r="G7" s="15">
        <f t="shared" si="6"/>
        <v>2589.3000000000002</v>
      </c>
      <c r="H7" s="15">
        <f t="shared" si="6"/>
        <v>28.9</v>
      </c>
      <c r="I7" s="15">
        <f t="shared" si="6"/>
        <v>2651.9</v>
      </c>
      <c r="J7" s="15">
        <f t="shared" si="6"/>
        <v>0</v>
      </c>
      <c r="K7" s="15">
        <f t="shared" si="6"/>
        <v>1.2</v>
      </c>
      <c r="L7" s="15">
        <f t="shared" si="6"/>
        <v>0.88129999999999997</v>
      </c>
      <c r="M7" s="15">
        <f t="shared" si="6"/>
        <v>12.590999999999999</v>
      </c>
      <c r="N7" s="15">
        <f t="shared" si="6"/>
        <v>3.9828999999999999</v>
      </c>
      <c r="O7" s="15">
        <f t="shared" si="6"/>
        <v>2262.1808999999998</v>
      </c>
      <c r="P7" s="15">
        <f t="shared" si="6"/>
        <v>25.261399999999998</v>
      </c>
      <c r="Q7" s="15">
        <f t="shared" si="6"/>
        <v>2280.3000000000002</v>
      </c>
      <c r="R7" s="15">
        <f t="shared" si="6"/>
        <v>1813.6356000000001</v>
      </c>
      <c r="S7" s="15">
        <f t="shared" si="6"/>
        <v>20.251799999999999</v>
      </c>
      <c r="T7" s="15">
        <f t="shared" si="6"/>
        <v>1828.2</v>
      </c>
      <c r="U7" s="15">
        <f t="shared" si="6"/>
        <v>2651.9349999999999</v>
      </c>
      <c r="V7" s="15">
        <f t="shared" si="6"/>
        <v>0</v>
      </c>
      <c r="W7" s="15">
        <f t="shared" si="6"/>
        <v>0</v>
      </c>
      <c r="X7" s="15">
        <f t="shared" si="6"/>
        <v>0</v>
      </c>
      <c r="Y7" s="15">
        <f t="shared" si="6"/>
        <v>1.0539000000000001</v>
      </c>
      <c r="Z7" s="15">
        <f t="shared" si="6"/>
        <v>0</v>
      </c>
      <c r="AA7" s="15">
        <f t="shared" si="6"/>
        <v>0</v>
      </c>
      <c r="AB7" s="15">
        <f t="shared" si="6"/>
        <v>12</v>
      </c>
      <c r="AC7" s="15">
        <f t="shared" si="6"/>
        <v>852</v>
      </c>
      <c r="AD7" s="15">
        <f t="shared" si="6"/>
        <v>879</v>
      </c>
      <c r="AE7" s="15">
        <f t="shared" si="6"/>
        <v>848</v>
      </c>
      <c r="AF7" s="15">
        <f t="shared" si="6"/>
        <v>88</v>
      </c>
      <c r="AG7" s="15">
        <f t="shared" si="6"/>
        <v>22.38</v>
      </c>
      <c r="AH7" s="15">
        <f t="shared" si="6"/>
        <v>0.51</v>
      </c>
      <c r="AI7" s="15">
        <f t="shared" ref="AI7:BN7" si="7">MAX(AI10:AI497)</f>
        <v>977</v>
      </c>
      <c r="AJ7" s="15">
        <f t="shared" si="7"/>
        <v>-1</v>
      </c>
      <c r="AK7" s="15">
        <f t="shared" si="7"/>
        <v>0</v>
      </c>
      <c r="AL7" s="15">
        <f t="shared" si="7"/>
        <v>24</v>
      </c>
      <c r="AM7" s="15">
        <f t="shared" si="7"/>
        <v>192</v>
      </c>
      <c r="AN7" s="15">
        <f t="shared" si="7"/>
        <v>191</v>
      </c>
      <c r="AO7" s="15">
        <f t="shared" si="7"/>
        <v>3.3</v>
      </c>
      <c r="AP7" s="15">
        <f t="shared" si="7"/>
        <v>195</v>
      </c>
      <c r="AQ7" s="15">
        <f t="shared" si="7"/>
        <v>0</v>
      </c>
      <c r="AR7" s="15">
        <f t="shared" si="7"/>
        <v>2</v>
      </c>
      <c r="AS7" s="15">
        <f t="shared" si="7"/>
        <v>0.87813657407407408</v>
      </c>
      <c r="AT7" s="15">
        <f t="shared" si="7"/>
        <v>47.164442000000001</v>
      </c>
      <c r="AU7" s="15">
        <f t="shared" si="7"/>
        <v>-88.483914999999996</v>
      </c>
      <c r="AV7" s="15">
        <f t="shared" si="7"/>
        <v>319.39999999999998</v>
      </c>
      <c r="AW7" s="15">
        <f t="shared" si="7"/>
        <v>45.7</v>
      </c>
      <c r="AX7" s="15">
        <f t="shared" si="7"/>
        <v>12</v>
      </c>
      <c r="AY7" s="15">
        <f t="shared" si="7"/>
        <v>10</v>
      </c>
      <c r="AZ7" s="15">
        <f t="shared" si="7"/>
        <v>0</v>
      </c>
      <c r="BA7" s="15">
        <f t="shared" si="7"/>
        <v>2.2999999999999998</v>
      </c>
      <c r="BB7" s="15">
        <f t="shared" si="7"/>
        <v>2.73</v>
      </c>
      <c r="BC7" s="15">
        <f t="shared" si="7"/>
        <v>3.6</v>
      </c>
      <c r="BD7" s="15">
        <f t="shared" si="7"/>
        <v>14.063000000000001</v>
      </c>
      <c r="BE7" s="15">
        <f t="shared" si="7"/>
        <v>15.46</v>
      </c>
      <c r="BF7" s="15">
        <f t="shared" si="7"/>
        <v>1.1000000000000001</v>
      </c>
      <c r="BG7" s="15">
        <f t="shared" si="7"/>
        <v>17.268000000000001</v>
      </c>
      <c r="BH7" s="15">
        <f t="shared" si="7"/>
        <v>3001.413</v>
      </c>
      <c r="BI7" s="15">
        <f t="shared" si="7"/>
        <v>541.53599999999994</v>
      </c>
      <c r="BJ7" s="15">
        <f t="shared" si="7"/>
        <v>57.527000000000001</v>
      </c>
      <c r="BK7" s="15">
        <f t="shared" si="7"/>
        <v>0.63400000000000001</v>
      </c>
      <c r="BL7" s="15">
        <f t="shared" si="7"/>
        <v>58.145000000000003</v>
      </c>
      <c r="BM7" s="15">
        <f t="shared" si="7"/>
        <v>46.121000000000002</v>
      </c>
      <c r="BN7" s="15">
        <f t="shared" si="7"/>
        <v>0.50900000000000001</v>
      </c>
      <c r="BO7" s="15">
        <f t="shared" ref="BO7:BZ7" si="8">MAX(BO10:BO497)</f>
        <v>46.616</v>
      </c>
      <c r="BP7" s="15">
        <f t="shared" si="8"/>
        <v>18.950800000000001</v>
      </c>
      <c r="BQ7" s="15">
        <f t="shared" si="8"/>
        <v>0</v>
      </c>
      <c r="BR7" s="15">
        <f t="shared" si="8"/>
        <v>0</v>
      </c>
      <c r="BS7" s="15">
        <f t="shared" si="8"/>
        <v>0</v>
      </c>
      <c r="BT7" s="15">
        <f t="shared" si="8"/>
        <v>187.65600000000001</v>
      </c>
      <c r="BU7" s="30">
        <f t="shared" si="8"/>
        <v>0.61044799999999999</v>
      </c>
      <c r="BV7" s="30">
        <f t="shared" si="8"/>
        <v>-5</v>
      </c>
      <c r="BW7" s="30">
        <f t="shared" si="8"/>
        <v>0.68844899999999998</v>
      </c>
      <c r="BX7" s="27">
        <f t="shared" si="8"/>
        <v>14.917823</v>
      </c>
      <c r="BY7" s="27">
        <f t="shared" si="8"/>
        <v>13.90667</v>
      </c>
      <c r="BZ7" s="27">
        <f t="shared" si="8"/>
        <v>3.9412888366000001</v>
      </c>
      <c r="CA7" s="30"/>
      <c r="CB7" s="30">
        <f>MAX(CB10:CB497)</f>
        <v>33346.751633408581</v>
      </c>
      <c r="CC7" s="30">
        <f>MAX(CC10:CC497)</f>
        <v>3001.3041313040494</v>
      </c>
      <c r="CD7" s="30">
        <f>MAX(CD10:CD497)</f>
        <v>471.24389989130401</v>
      </c>
      <c r="CE7" s="15">
        <f>MAX(CE10:CE497)</f>
        <v>140.22874016884981</v>
      </c>
      <c r="CI7" s="22"/>
    </row>
    <row r="8" spans="1:93" s="15" customFormat="1">
      <c r="A8" s="29" t="s">
        <v>172</v>
      </c>
      <c r="B8" s="3">
        <f>B151-B10</f>
        <v>1.6319444444444775E-3</v>
      </c>
      <c r="AT8" s="17"/>
      <c r="AW8" s="16">
        <f>SUM(AW10:AW497)/3600</f>
        <v>1.3085833333333334</v>
      </c>
      <c r="AY8" s="17"/>
      <c r="BU8" s="24"/>
      <c r="BV8" s="22"/>
      <c r="BW8" s="24"/>
      <c r="BX8" s="23">
        <f>SUM(BX10:BX497)/3600</f>
        <v>0.32830175472222201</v>
      </c>
      <c r="BY8" s="24"/>
      <c r="BZ8" s="23">
        <f>SUM(BZ10:BZ497)/3600</f>
        <v>8.6737323597611105E-2</v>
      </c>
      <c r="CA8" s="24"/>
      <c r="CB8" s="31">
        <f>SUM(CB10:CB497)/3600</f>
        <v>690.78501161058932</v>
      </c>
      <c r="CC8" s="31">
        <f>SUM(CC10:CC497)/3600</f>
        <v>29.607487796207302</v>
      </c>
      <c r="CD8" s="31">
        <f>SUM(CD10:CD497)/3600</f>
        <v>3.992495255461519</v>
      </c>
      <c r="CE8" s="31">
        <f>SUM(CE10:CE497)/3600</f>
        <v>2.1484444827950426</v>
      </c>
      <c r="CF8" s="36">
        <f>SUM(CC8:CE8)</f>
        <v>35.748427534463865</v>
      </c>
      <c r="CG8" s="15" t="s">
        <v>406</v>
      </c>
      <c r="CH8" s="24"/>
      <c r="CI8" s="32"/>
    </row>
    <row r="9" spans="1:93">
      <c r="A9" s="4"/>
      <c r="B9" s="4"/>
      <c r="BW9" s="14"/>
      <c r="BX9" s="25"/>
      <c r="BZ9" s="35">
        <f>AW8/BZ8</f>
        <v>15.086738661710033</v>
      </c>
      <c r="CA9" s="4" t="s">
        <v>461</v>
      </c>
      <c r="CB9" s="14"/>
      <c r="CC9" s="34"/>
      <c r="CH9" s="26" t="s">
        <v>190</v>
      </c>
    </row>
    <row r="10" spans="1:93">
      <c r="A10" s="2">
        <v>42438</v>
      </c>
      <c r="B10" s="28">
        <v>0.66860469907407405</v>
      </c>
      <c r="C10" s="4">
        <v>14.015000000000001</v>
      </c>
      <c r="D10" s="4">
        <v>0.48620000000000002</v>
      </c>
      <c r="E10" s="4" t="s">
        <v>155</v>
      </c>
      <c r="F10" s="4">
        <v>4862.428688</v>
      </c>
      <c r="G10" s="4">
        <v>642</v>
      </c>
      <c r="H10" s="4">
        <v>14</v>
      </c>
      <c r="I10" s="4">
        <v>1414.9</v>
      </c>
      <c r="K10" s="4">
        <v>0.2</v>
      </c>
      <c r="L10" s="4">
        <v>0.87339999999999995</v>
      </c>
      <c r="M10" s="4">
        <v>12.2415</v>
      </c>
      <c r="N10" s="4">
        <v>0.42470000000000002</v>
      </c>
      <c r="O10" s="4">
        <v>560.74279999999999</v>
      </c>
      <c r="P10" s="4">
        <v>12.2164</v>
      </c>
      <c r="Q10" s="4">
        <v>573</v>
      </c>
      <c r="R10" s="4">
        <v>449.53719999999998</v>
      </c>
      <c r="S10" s="4">
        <v>9.7935999999999996</v>
      </c>
      <c r="T10" s="4">
        <v>459.3</v>
      </c>
      <c r="U10" s="4">
        <v>1414.8697</v>
      </c>
      <c r="X10" s="4">
        <v>0</v>
      </c>
      <c r="Y10" s="4">
        <v>0.17469999999999999</v>
      </c>
      <c r="Z10" s="4" t="s">
        <v>377</v>
      </c>
      <c r="AA10" s="4">
        <v>0</v>
      </c>
      <c r="AB10" s="4">
        <v>11.8</v>
      </c>
      <c r="AC10" s="4">
        <v>849</v>
      </c>
      <c r="AD10" s="4">
        <v>874</v>
      </c>
      <c r="AE10" s="4">
        <v>840</v>
      </c>
      <c r="AF10" s="4">
        <v>88</v>
      </c>
      <c r="AG10" s="4">
        <v>22.37</v>
      </c>
      <c r="AH10" s="4">
        <v>0.51</v>
      </c>
      <c r="AI10" s="4">
        <v>977</v>
      </c>
      <c r="AJ10" s="4">
        <v>-1</v>
      </c>
      <c r="AK10" s="4">
        <v>0</v>
      </c>
      <c r="AL10" s="4">
        <v>24</v>
      </c>
      <c r="AM10" s="4">
        <v>190</v>
      </c>
      <c r="AN10" s="4">
        <v>190.6</v>
      </c>
      <c r="AO10" s="4">
        <v>2.9</v>
      </c>
      <c r="AP10" s="4">
        <v>195</v>
      </c>
      <c r="AQ10" s="4" t="s">
        <v>155</v>
      </c>
      <c r="AR10" s="4">
        <v>2</v>
      </c>
      <c r="AS10" s="5">
        <v>0.87651620370370376</v>
      </c>
      <c r="AT10" s="4">
        <v>47.159284999999997</v>
      </c>
      <c r="AU10" s="4">
        <v>-88.489913000000001</v>
      </c>
      <c r="AV10" s="4">
        <v>315.89999999999998</v>
      </c>
      <c r="AW10" s="4">
        <v>33.799999999999997</v>
      </c>
      <c r="AX10" s="4">
        <v>12</v>
      </c>
      <c r="AY10" s="4">
        <v>9</v>
      </c>
      <c r="AZ10" s="4" t="s">
        <v>425</v>
      </c>
      <c r="BA10" s="4">
        <v>1.4</v>
      </c>
      <c r="BB10" s="4">
        <v>1.5649999999999999</v>
      </c>
      <c r="BC10" s="4">
        <v>2.2650000000000001</v>
      </c>
      <c r="BD10" s="4">
        <v>14.063000000000001</v>
      </c>
      <c r="BE10" s="4">
        <v>14.46</v>
      </c>
      <c r="BF10" s="4">
        <v>1.03</v>
      </c>
      <c r="BG10" s="4">
        <v>14.49</v>
      </c>
      <c r="BH10" s="4">
        <v>2898.933</v>
      </c>
      <c r="BI10" s="4">
        <v>64.013000000000005</v>
      </c>
      <c r="BJ10" s="4">
        <v>13.906000000000001</v>
      </c>
      <c r="BK10" s="4">
        <v>0.30299999999999999</v>
      </c>
      <c r="BL10" s="4">
        <v>14.209</v>
      </c>
      <c r="BM10" s="4">
        <v>11.148</v>
      </c>
      <c r="BN10" s="4">
        <v>0.24299999999999999</v>
      </c>
      <c r="BO10" s="4">
        <v>11.391</v>
      </c>
      <c r="BP10" s="4">
        <v>11.0794</v>
      </c>
      <c r="BT10" s="4">
        <v>30.079000000000001</v>
      </c>
      <c r="BU10" s="4">
        <v>0.323185</v>
      </c>
      <c r="BV10" s="4">
        <v>-5</v>
      </c>
      <c r="BW10" s="4">
        <v>0.68700000000000006</v>
      </c>
      <c r="BX10" s="4">
        <v>7.8978339999999996</v>
      </c>
      <c r="BY10" s="4">
        <v>13.8774</v>
      </c>
      <c r="BZ10" s="4">
        <f>BX10*0.2642</f>
        <v>2.0866077427999996</v>
      </c>
      <c r="CB10" s="4">
        <f>BH10*$BX10*0.747</f>
        <v>17102.782833508136</v>
      </c>
      <c r="CC10" s="4">
        <f>BI10*$BX10*0.747</f>
        <v>377.656343737974</v>
      </c>
      <c r="CD10" s="4">
        <f>BO10*$BX10*0.747</f>
        <v>67.203277639218001</v>
      </c>
      <c r="CE10" s="4">
        <f>BP10*$BX10*0.747</f>
        <v>65.364936728641183</v>
      </c>
    </row>
    <row r="11" spans="1:93">
      <c r="A11" s="2">
        <v>42438</v>
      </c>
      <c r="B11" s="28">
        <v>0.6686162731481482</v>
      </c>
      <c r="C11" s="4">
        <v>13.907</v>
      </c>
      <c r="D11" s="4">
        <v>0.8538</v>
      </c>
      <c r="E11" s="4" t="s">
        <v>155</v>
      </c>
      <c r="F11" s="4">
        <v>8538.0603100000008</v>
      </c>
      <c r="G11" s="4">
        <v>631.20000000000005</v>
      </c>
      <c r="H11" s="4">
        <v>28.9</v>
      </c>
      <c r="I11" s="4">
        <v>1621.9</v>
      </c>
      <c r="K11" s="4">
        <v>0.2</v>
      </c>
      <c r="L11" s="4">
        <v>0.87080000000000002</v>
      </c>
      <c r="M11" s="4">
        <v>12.110300000000001</v>
      </c>
      <c r="N11" s="4">
        <v>0.74350000000000005</v>
      </c>
      <c r="O11" s="4">
        <v>549.65719999999999</v>
      </c>
      <c r="P11" s="4">
        <v>25.167100000000001</v>
      </c>
      <c r="Q11" s="4">
        <v>574.79999999999995</v>
      </c>
      <c r="R11" s="4">
        <v>440.65390000000002</v>
      </c>
      <c r="S11" s="4">
        <v>20.176200000000001</v>
      </c>
      <c r="T11" s="4">
        <v>460.8</v>
      </c>
      <c r="U11" s="4">
        <v>1621.9232999999999</v>
      </c>
      <c r="X11" s="4">
        <v>0</v>
      </c>
      <c r="Y11" s="4">
        <v>0.17419999999999999</v>
      </c>
      <c r="Z11" s="4" t="s">
        <v>377</v>
      </c>
      <c r="AA11" s="4">
        <v>0</v>
      </c>
      <c r="AB11" s="4">
        <v>11.8</v>
      </c>
      <c r="AC11" s="4">
        <v>849</v>
      </c>
      <c r="AD11" s="4">
        <v>873</v>
      </c>
      <c r="AE11" s="4">
        <v>840</v>
      </c>
      <c r="AF11" s="4">
        <v>88</v>
      </c>
      <c r="AG11" s="4">
        <v>22.37</v>
      </c>
      <c r="AH11" s="4">
        <v>0.51</v>
      </c>
      <c r="AI11" s="4">
        <v>976</v>
      </c>
      <c r="AJ11" s="4">
        <v>-1</v>
      </c>
      <c r="AK11" s="4">
        <v>0</v>
      </c>
      <c r="AL11" s="4">
        <v>24</v>
      </c>
      <c r="AM11" s="4">
        <v>190</v>
      </c>
      <c r="AN11" s="4">
        <v>190.4</v>
      </c>
      <c r="AO11" s="4">
        <v>2.8</v>
      </c>
      <c r="AP11" s="4">
        <v>195</v>
      </c>
      <c r="AQ11" s="4" t="s">
        <v>155</v>
      </c>
      <c r="AR11" s="4">
        <v>2</v>
      </c>
      <c r="AS11" s="5">
        <v>0.87651620370370376</v>
      </c>
      <c r="AT11" s="4">
        <v>47.159170000000003</v>
      </c>
      <c r="AU11" s="4">
        <v>-88.489703000000006</v>
      </c>
      <c r="AV11" s="4">
        <v>316</v>
      </c>
      <c r="AW11" s="4">
        <v>33.9</v>
      </c>
      <c r="AX11" s="4">
        <v>12</v>
      </c>
      <c r="AY11" s="4">
        <v>9</v>
      </c>
      <c r="AZ11" s="4" t="s">
        <v>428</v>
      </c>
      <c r="BA11" s="4">
        <v>1.4</v>
      </c>
      <c r="BB11" s="4">
        <v>1.6</v>
      </c>
      <c r="BC11" s="4">
        <v>2.2999999999999998</v>
      </c>
      <c r="BD11" s="4">
        <v>14.063000000000001</v>
      </c>
      <c r="BE11" s="4">
        <v>14.16</v>
      </c>
      <c r="BF11" s="4">
        <v>1.01</v>
      </c>
      <c r="BG11" s="4">
        <v>14.832000000000001</v>
      </c>
      <c r="BH11" s="4">
        <v>2821.808</v>
      </c>
      <c r="BI11" s="4">
        <v>110.267</v>
      </c>
      <c r="BJ11" s="4">
        <v>13.412000000000001</v>
      </c>
      <c r="BK11" s="4">
        <v>0.61399999999999999</v>
      </c>
      <c r="BL11" s="4">
        <v>14.026</v>
      </c>
      <c r="BM11" s="4">
        <v>10.752000000000001</v>
      </c>
      <c r="BN11" s="4">
        <v>0.49199999999999999</v>
      </c>
      <c r="BO11" s="4">
        <v>11.244999999999999</v>
      </c>
      <c r="BP11" s="4">
        <v>12.4968</v>
      </c>
      <c r="BT11" s="4">
        <v>29.507999999999999</v>
      </c>
      <c r="BU11" s="4">
        <v>0.30446899999999999</v>
      </c>
      <c r="BV11" s="4">
        <v>-5</v>
      </c>
      <c r="BW11" s="4">
        <v>0.68644899999999998</v>
      </c>
      <c r="BX11" s="4">
        <v>7.440461</v>
      </c>
      <c r="BY11" s="4">
        <v>13.86627</v>
      </c>
      <c r="BZ11" s="4">
        <f t="shared" ref="BZ11:BZ74" si="9">BX11*0.2642</f>
        <v>1.9657697962</v>
      </c>
      <c r="CB11" s="4">
        <f t="shared" ref="CB11:CC74" si="10">BH11*$BX11*0.747</f>
        <v>15683.677622995536</v>
      </c>
      <c r="CC11" s="4">
        <f t="shared" si="10"/>
        <v>612.86667287598902</v>
      </c>
      <c r="CD11" s="4">
        <f t="shared" ref="CD11:CE74" si="11">BO11*$BX11*0.747</f>
        <v>62.499984006914993</v>
      </c>
      <c r="CE11" s="4">
        <f t="shared" si="11"/>
        <v>69.457518909525604</v>
      </c>
    </row>
    <row r="12" spans="1:93">
      <c r="A12" s="2">
        <v>42438</v>
      </c>
      <c r="B12" s="28">
        <v>0.66862784722222213</v>
      </c>
      <c r="C12" s="4">
        <v>13.852</v>
      </c>
      <c r="D12" s="4">
        <v>0.69769999999999999</v>
      </c>
      <c r="E12" s="4" t="s">
        <v>155</v>
      </c>
      <c r="F12" s="4">
        <v>6976.7901229999998</v>
      </c>
      <c r="G12" s="4">
        <v>767.4</v>
      </c>
      <c r="H12" s="4">
        <v>28.9</v>
      </c>
      <c r="I12" s="4">
        <v>1660.2</v>
      </c>
      <c r="K12" s="4">
        <v>0.2</v>
      </c>
      <c r="L12" s="4">
        <v>0.87260000000000004</v>
      </c>
      <c r="M12" s="4">
        <v>12.087</v>
      </c>
      <c r="N12" s="4">
        <v>0.60880000000000001</v>
      </c>
      <c r="O12" s="4">
        <v>669.61320000000001</v>
      </c>
      <c r="P12" s="4">
        <v>25.218</v>
      </c>
      <c r="Q12" s="4">
        <v>694.8</v>
      </c>
      <c r="R12" s="4">
        <v>536.81659999999999</v>
      </c>
      <c r="S12" s="4">
        <v>20.216799999999999</v>
      </c>
      <c r="T12" s="4">
        <v>557</v>
      </c>
      <c r="U12" s="4">
        <v>1660.1715999999999</v>
      </c>
      <c r="X12" s="4">
        <v>0</v>
      </c>
      <c r="Y12" s="4">
        <v>0.17449999999999999</v>
      </c>
      <c r="Z12" s="4" t="s">
        <v>377</v>
      </c>
      <c r="AA12" s="4">
        <v>0</v>
      </c>
      <c r="AB12" s="4">
        <v>11.9</v>
      </c>
      <c r="AC12" s="4">
        <v>849</v>
      </c>
      <c r="AD12" s="4">
        <v>874</v>
      </c>
      <c r="AE12" s="4">
        <v>840</v>
      </c>
      <c r="AF12" s="4">
        <v>88</v>
      </c>
      <c r="AG12" s="4">
        <v>22.37</v>
      </c>
      <c r="AH12" s="4">
        <v>0.51</v>
      </c>
      <c r="AI12" s="4">
        <v>977</v>
      </c>
      <c r="AJ12" s="4">
        <v>-1</v>
      </c>
      <c r="AK12" s="4">
        <v>0</v>
      </c>
      <c r="AL12" s="4">
        <v>24</v>
      </c>
      <c r="AM12" s="4">
        <v>190</v>
      </c>
      <c r="AN12" s="4">
        <v>190.6</v>
      </c>
      <c r="AO12" s="4">
        <v>2.9</v>
      </c>
      <c r="AP12" s="4">
        <v>195</v>
      </c>
      <c r="AQ12" s="4" t="s">
        <v>155</v>
      </c>
      <c r="AR12" s="4">
        <v>2</v>
      </c>
      <c r="AS12" s="5">
        <v>0.87653935185185183</v>
      </c>
      <c r="AT12" s="4">
        <v>47.159041000000002</v>
      </c>
      <c r="AU12" s="4">
        <v>-88.489472000000006</v>
      </c>
      <c r="AV12" s="4">
        <v>316.10000000000002</v>
      </c>
      <c r="AW12" s="4">
        <v>35.1</v>
      </c>
      <c r="AX12" s="4">
        <v>12</v>
      </c>
      <c r="AY12" s="4">
        <v>8</v>
      </c>
      <c r="AZ12" s="4" t="s">
        <v>428</v>
      </c>
      <c r="BA12" s="4">
        <v>1.3350649999999999</v>
      </c>
      <c r="BB12" s="4">
        <v>1.2103900000000001</v>
      </c>
      <c r="BC12" s="4">
        <v>1.91039</v>
      </c>
      <c r="BD12" s="4">
        <v>14.063000000000001</v>
      </c>
      <c r="BE12" s="4">
        <v>14.37</v>
      </c>
      <c r="BF12" s="4">
        <v>1.02</v>
      </c>
      <c r="BG12" s="4">
        <v>14.601000000000001</v>
      </c>
      <c r="BH12" s="4">
        <v>2850.2570000000001</v>
      </c>
      <c r="BI12" s="4">
        <v>91.370999999999995</v>
      </c>
      <c r="BJ12" s="4">
        <v>16.536000000000001</v>
      </c>
      <c r="BK12" s="4">
        <v>0.623</v>
      </c>
      <c r="BL12" s="4">
        <v>17.158999999999999</v>
      </c>
      <c r="BM12" s="4">
        <v>13.256</v>
      </c>
      <c r="BN12" s="4">
        <v>0.499</v>
      </c>
      <c r="BO12" s="4">
        <v>13.756</v>
      </c>
      <c r="BP12" s="4">
        <v>12.945399999999999</v>
      </c>
      <c r="BT12" s="4">
        <v>29.922999999999998</v>
      </c>
      <c r="BU12" s="4">
        <v>0.32291799999999998</v>
      </c>
      <c r="BV12" s="4">
        <v>-5</v>
      </c>
      <c r="BW12" s="4">
        <v>0.68600000000000005</v>
      </c>
      <c r="BX12" s="4">
        <v>7.8913080000000004</v>
      </c>
      <c r="BY12" s="4">
        <v>13.857200000000001</v>
      </c>
      <c r="BZ12" s="4">
        <f t="shared" si="9"/>
        <v>2.0848835736</v>
      </c>
      <c r="CB12" s="4">
        <f t="shared" si="10"/>
        <v>16801.715132018533</v>
      </c>
      <c r="CC12" s="4">
        <f t="shared" si="10"/>
        <v>538.61441734119603</v>
      </c>
      <c r="CD12" s="4">
        <f t="shared" si="11"/>
        <v>81.088966137456012</v>
      </c>
      <c r="CE12" s="4">
        <f t="shared" si="11"/>
        <v>76.310635521650397</v>
      </c>
    </row>
    <row r="13" spans="1:93">
      <c r="A13" s="2">
        <v>42438</v>
      </c>
      <c r="B13" s="28">
        <v>0.66863942129629628</v>
      </c>
      <c r="C13" s="4">
        <v>13.961</v>
      </c>
      <c r="D13" s="4">
        <v>0.44769999999999999</v>
      </c>
      <c r="E13" s="4" t="s">
        <v>155</v>
      </c>
      <c r="F13" s="4">
        <v>4477.069109</v>
      </c>
      <c r="G13" s="4">
        <v>845.8</v>
      </c>
      <c r="H13" s="4">
        <v>28.9</v>
      </c>
      <c r="I13" s="4">
        <v>1515.1</v>
      </c>
      <c r="K13" s="4">
        <v>0.2</v>
      </c>
      <c r="L13" s="4">
        <v>0.87409999999999999</v>
      </c>
      <c r="M13" s="4">
        <v>12.2034</v>
      </c>
      <c r="N13" s="4">
        <v>0.39129999999999998</v>
      </c>
      <c r="O13" s="4">
        <v>739.31039999999996</v>
      </c>
      <c r="P13" s="4">
        <v>25.261399999999998</v>
      </c>
      <c r="Q13" s="4">
        <v>764.6</v>
      </c>
      <c r="R13" s="4">
        <v>592.69680000000005</v>
      </c>
      <c r="S13" s="4">
        <v>20.251799999999999</v>
      </c>
      <c r="T13" s="4">
        <v>612.9</v>
      </c>
      <c r="U13" s="4">
        <v>1515.1451</v>
      </c>
      <c r="X13" s="4">
        <v>0</v>
      </c>
      <c r="Y13" s="4">
        <v>0.17480000000000001</v>
      </c>
      <c r="Z13" s="4" t="s">
        <v>377</v>
      </c>
      <c r="AA13" s="4">
        <v>0</v>
      </c>
      <c r="AB13" s="4">
        <v>11.8</v>
      </c>
      <c r="AC13" s="4">
        <v>850</v>
      </c>
      <c r="AD13" s="4">
        <v>874</v>
      </c>
      <c r="AE13" s="4">
        <v>840</v>
      </c>
      <c r="AF13" s="4">
        <v>88</v>
      </c>
      <c r="AG13" s="4">
        <v>22.37</v>
      </c>
      <c r="AH13" s="4">
        <v>0.51</v>
      </c>
      <c r="AI13" s="4">
        <v>976</v>
      </c>
      <c r="AJ13" s="4">
        <v>-1</v>
      </c>
      <c r="AK13" s="4">
        <v>0</v>
      </c>
      <c r="AL13" s="4">
        <v>24</v>
      </c>
      <c r="AM13" s="4">
        <v>190</v>
      </c>
      <c r="AN13" s="4">
        <v>191</v>
      </c>
      <c r="AO13" s="4">
        <v>2.9</v>
      </c>
      <c r="AP13" s="4">
        <v>195</v>
      </c>
      <c r="AQ13" s="4" t="s">
        <v>155</v>
      </c>
      <c r="AR13" s="4">
        <v>2</v>
      </c>
      <c r="AS13" s="5">
        <v>0.87655092592592598</v>
      </c>
      <c r="AT13" s="4">
        <v>47.158956000000003</v>
      </c>
      <c r="AU13" s="4">
        <v>-88.489277999999999</v>
      </c>
      <c r="AV13" s="4">
        <v>316</v>
      </c>
      <c r="AW13" s="4">
        <v>36.299999999999997</v>
      </c>
      <c r="AX13" s="4">
        <v>12</v>
      </c>
      <c r="AY13" s="4">
        <v>6</v>
      </c>
      <c r="AZ13" s="4" t="s">
        <v>430</v>
      </c>
      <c r="BA13" s="4">
        <v>1.3</v>
      </c>
      <c r="BB13" s="4">
        <v>1</v>
      </c>
      <c r="BC13" s="4">
        <v>1.7</v>
      </c>
      <c r="BD13" s="4">
        <v>14.063000000000001</v>
      </c>
      <c r="BE13" s="4">
        <v>14.54</v>
      </c>
      <c r="BF13" s="4">
        <v>1.03</v>
      </c>
      <c r="BG13" s="4">
        <v>14.404</v>
      </c>
      <c r="BH13" s="4">
        <v>2903.8850000000002</v>
      </c>
      <c r="BI13" s="4">
        <v>59.268999999999998</v>
      </c>
      <c r="BJ13" s="4">
        <v>18.422999999999998</v>
      </c>
      <c r="BK13" s="4">
        <v>0.629</v>
      </c>
      <c r="BL13" s="4">
        <v>19.053000000000001</v>
      </c>
      <c r="BM13" s="4">
        <v>14.77</v>
      </c>
      <c r="BN13" s="4">
        <v>0.505</v>
      </c>
      <c r="BO13" s="4">
        <v>15.273999999999999</v>
      </c>
      <c r="BP13" s="4">
        <v>11.922000000000001</v>
      </c>
      <c r="BT13" s="4">
        <v>30.247</v>
      </c>
      <c r="BU13" s="4">
        <v>0.35304000000000002</v>
      </c>
      <c r="BV13" s="4">
        <v>-5</v>
      </c>
      <c r="BW13" s="4">
        <v>0.68489800000000001</v>
      </c>
      <c r="BX13" s="4">
        <v>8.6274149999999992</v>
      </c>
      <c r="BY13" s="4">
        <v>13.83494</v>
      </c>
      <c r="BZ13" s="4">
        <f t="shared" si="9"/>
        <v>2.2793630429999996</v>
      </c>
      <c r="CB13" s="4">
        <f t="shared" si="10"/>
        <v>18714.606692434423</v>
      </c>
      <c r="CC13" s="4">
        <f t="shared" si="10"/>
        <v>381.96967994734496</v>
      </c>
      <c r="CD13" s="4">
        <f t="shared" si="11"/>
        <v>98.436027122369978</v>
      </c>
      <c r="CE13" s="4">
        <f t="shared" si="11"/>
        <v>76.833463097609993</v>
      </c>
    </row>
    <row r="14" spans="1:93">
      <c r="A14" s="2">
        <v>42438</v>
      </c>
      <c r="B14" s="28">
        <v>0.66865099537037043</v>
      </c>
      <c r="C14" s="4">
        <v>14.042</v>
      </c>
      <c r="D14" s="4">
        <v>0.2651</v>
      </c>
      <c r="E14" s="4" t="s">
        <v>155</v>
      </c>
      <c r="F14" s="4">
        <v>2650.8090080000002</v>
      </c>
      <c r="G14" s="4">
        <v>876.4</v>
      </c>
      <c r="H14" s="4">
        <v>25.4</v>
      </c>
      <c r="I14" s="4">
        <v>1344.1</v>
      </c>
      <c r="K14" s="4">
        <v>0.2</v>
      </c>
      <c r="L14" s="4">
        <v>0.87529999999999997</v>
      </c>
      <c r="M14" s="4">
        <v>12.2903</v>
      </c>
      <c r="N14" s="4">
        <v>0.23200000000000001</v>
      </c>
      <c r="O14" s="4">
        <v>767.0992</v>
      </c>
      <c r="P14" s="4">
        <v>22.231400000000001</v>
      </c>
      <c r="Q14" s="4">
        <v>789.3</v>
      </c>
      <c r="R14" s="4">
        <v>614.96929999999998</v>
      </c>
      <c r="S14" s="4">
        <v>17.822500000000002</v>
      </c>
      <c r="T14" s="4">
        <v>632.79999999999995</v>
      </c>
      <c r="U14" s="4">
        <v>1344.0626999999999</v>
      </c>
      <c r="X14" s="4">
        <v>0</v>
      </c>
      <c r="Y14" s="4">
        <v>0.17510000000000001</v>
      </c>
      <c r="Z14" s="4" t="s">
        <v>377</v>
      </c>
      <c r="AA14" s="4">
        <v>0</v>
      </c>
      <c r="AB14" s="4">
        <v>11.9</v>
      </c>
      <c r="AC14" s="4">
        <v>850</v>
      </c>
      <c r="AD14" s="4">
        <v>872</v>
      </c>
      <c r="AE14" s="4">
        <v>840</v>
      </c>
      <c r="AF14" s="4">
        <v>88</v>
      </c>
      <c r="AG14" s="4">
        <v>22.37</v>
      </c>
      <c r="AH14" s="4">
        <v>0.51</v>
      </c>
      <c r="AI14" s="4">
        <v>977</v>
      </c>
      <c r="AJ14" s="4">
        <v>-1</v>
      </c>
      <c r="AK14" s="4">
        <v>0</v>
      </c>
      <c r="AL14" s="4">
        <v>24</v>
      </c>
      <c r="AM14" s="4">
        <v>190</v>
      </c>
      <c r="AN14" s="4">
        <v>191</v>
      </c>
      <c r="AO14" s="4">
        <v>3</v>
      </c>
      <c r="AP14" s="4">
        <v>195</v>
      </c>
      <c r="AQ14" s="4" t="s">
        <v>155</v>
      </c>
      <c r="AR14" s="4">
        <v>2</v>
      </c>
      <c r="AS14" s="5">
        <v>0.87656250000000002</v>
      </c>
      <c r="AT14" s="4">
        <v>47.158895999999999</v>
      </c>
      <c r="AU14" s="4">
        <v>-88.489065999999994</v>
      </c>
      <c r="AV14" s="4">
        <v>315.8</v>
      </c>
      <c r="AW14" s="4">
        <v>37.1</v>
      </c>
      <c r="AX14" s="4">
        <v>12</v>
      </c>
      <c r="AY14" s="4">
        <v>8</v>
      </c>
      <c r="AZ14" s="4" t="s">
        <v>417</v>
      </c>
      <c r="BA14" s="4">
        <v>1.3</v>
      </c>
      <c r="BB14" s="4">
        <v>1.0649999999999999</v>
      </c>
      <c r="BC14" s="4">
        <v>1.7649999999999999</v>
      </c>
      <c r="BD14" s="4">
        <v>14.063000000000001</v>
      </c>
      <c r="BE14" s="4">
        <v>14.68</v>
      </c>
      <c r="BF14" s="4">
        <v>1.04</v>
      </c>
      <c r="BG14" s="4">
        <v>14.253</v>
      </c>
      <c r="BH14" s="4">
        <v>2945.3249999999998</v>
      </c>
      <c r="BI14" s="4">
        <v>35.387999999999998</v>
      </c>
      <c r="BJ14" s="4">
        <v>19.251000000000001</v>
      </c>
      <c r="BK14" s="4">
        <v>0.55800000000000005</v>
      </c>
      <c r="BL14" s="4">
        <v>19.809000000000001</v>
      </c>
      <c r="BM14" s="4">
        <v>15.433</v>
      </c>
      <c r="BN14" s="4">
        <v>0.44700000000000001</v>
      </c>
      <c r="BO14" s="4">
        <v>15.881</v>
      </c>
      <c r="BP14" s="4">
        <v>10.6509</v>
      </c>
      <c r="BT14" s="4">
        <v>30.501999999999999</v>
      </c>
      <c r="BU14" s="4">
        <v>0.40791699999999997</v>
      </c>
      <c r="BV14" s="4">
        <v>-5</v>
      </c>
      <c r="BW14" s="4">
        <v>0.686755</v>
      </c>
      <c r="BX14" s="4">
        <v>9.9684720000000002</v>
      </c>
      <c r="BY14" s="4">
        <v>13.872451</v>
      </c>
      <c r="BZ14" s="4">
        <f t="shared" si="9"/>
        <v>2.6336703024000001</v>
      </c>
      <c r="CB14" s="4">
        <f t="shared" si="10"/>
        <v>21932.2111756698</v>
      </c>
      <c r="CC14" s="4">
        <f t="shared" si="10"/>
        <v>263.51492249059203</v>
      </c>
      <c r="CD14" s="4">
        <f t="shared" si="11"/>
        <v>118.25704996250401</v>
      </c>
      <c r="CE14" s="4">
        <f t="shared" si="11"/>
        <v>79.311379223325602</v>
      </c>
    </row>
    <row r="15" spans="1:93">
      <c r="A15" s="2">
        <v>42438</v>
      </c>
      <c r="B15" s="28">
        <v>0.66866256944444447</v>
      </c>
      <c r="C15" s="4">
        <v>14.066000000000001</v>
      </c>
      <c r="D15" s="4">
        <v>0.19189999999999999</v>
      </c>
      <c r="E15" s="4" t="s">
        <v>155</v>
      </c>
      <c r="F15" s="4">
        <v>1918.523316</v>
      </c>
      <c r="G15" s="4">
        <v>1056.9000000000001</v>
      </c>
      <c r="H15" s="4">
        <v>24.2</v>
      </c>
      <c r="I15" s="4">
        <v>1235.8</v>
      </c>
      <c r="K15" s="4">
        <v>0.2</v>
      </c>
      <c r="L15" s="4">
        <v>0.87580000000000002</v>
      </c>
      <c r="M15" s="4">
        <v>12.319699999999999</v>
      </c>
      <c r="N15" s="4">
        <v>0.16800000000000001</v>
      </c>
      <c r="O15" s="4">
        <v>925.67939999999999</v>
      </c>
      <c r="P15" s="4">
        <v>21.1953</v>
      </c>
      <c r="Q15" s="4">
        <v>946.9</v>
      </c>
      <c r="R15" s="4">
        <v>742.07129999999995</v>
      </c>
      <c r="S15" s="4">
        <v>16.991199999999999</v>
      </c>
      <c r="T15" s="4">
        <v>759.1</v>
      </c>
      <c r="U15" s="4">
        <v>1235.8318999999999</v>
      </c>
      <c r="X15" s="4">
        <v>0</v>
      </c>
      <c r="Y15" s="4">
        <v>0.17519999999999999</v>
      </c>
      <c r="Z15" s="4" t="s">
        <v>377</v>
      </c>
      <c r="AA15" s="4">
        <v>0</v>
      </c>
      <c r="AB15" s="4">
        <v>11.9</v>
      </c>
      <c r="AC15" s="4">
        <v>850</v>
      </c>
      <c r="AD15" s="4">
        <v>870</v>
      </c>
      <c r="AE15" s="4">
        <v>840</v>
      </c>
      <c r="AF15" s="4">
        <v>88</v>
      </c>
      <c r="AG15" s="4">
        <v>22.36</v>
      </c>
      <c r="AH15" s="4">
        <v>0.51</v>
      </c>
      <c r="AI15" s="4">
        <v>977</v>
      </c>
      <c r="AJ15" s="4">
        <v>-1</v>
      </c>
      <c r="AK15" s="4">
        <v>0</v>
      </c>
      <c r="AL15" s="4">
        <v>24</v>
      </c>
      <c r="AM15" s="4">
        <v>190</v>
      </c>
      <c r="AN15" s="4">
        <v>190.4</v>
      </c>
      <c r="AO15" s="4">
        <v>3.1</v>
      </c>
      <c r="AP15" s="4">
        <v>195</v>
      </c>
      <c r="AQ15" s="4" t="s">
        <v>155</v>
      </c>
      <c r="AR15" s="4">
        <v>2</v>
      </c>
      <c r="AS15" s="5">
        <v>0.87657407407407406</v>
      </c>
      <c r="AT15" s="4">
        <v>47.158842999999997</v>
      </c>
      <c r="AU15" s="4">
        <v>-88.488851999999994</v>
      </c>
      <c r="AV15" s="4">
        <v>315.60000000000002</v>
      </c>
      <c r="AW15" s="4">
        <v>36.299999999999997</v>
      </c>
      <c r="AX15" s="4">
        <v>12</v>
      </c>
      <c r="AY15" s="4">
        <v>8</v>
      </c>
      <c r="AZ15" s="4" t="s">
        <v>417</v>
      </c>
      <c r="BA15" s="4">
        <v>1.43</v>
      </c>
      <c r="BB15" s="4">
        <v>1.2949999999999999</v>
      </c>
      <c r="BC15" s="4">
        <v>1.93</v>
      </c>
      <c r="BD15" s="4">
        <v>14.063000000000001</v>
      </c>
      <c r="BE15" s="4">
        <v>14.75</v>
      </c>
      <c r="BF15" s="4">
        <v>1.05</v>
      </c>
      <c r="BG15" s="4">
        <v>14.176</v>
      </c>
      <c r="BH15" s="4">
        <v>2963.0360000000001</v>
      </c>
      <c r="BI15" s="4">
        <v>25.722000000000001</v>
      </c>
      <c r="BJ15" s="4">
        <v>23.315000000000001</v>
      </c>
      <c r="BK15" s="4">
        <v>0.53400000000000003</v>
      </c>
      <c r="BL15" s="4">
        <v>23.849</v>
      </c>
      <c r="BM15" s="4">
        <v>18.690000000000001</v>
      </c>
      <c r="BN15" s="4">
        <v>0.42799999999999999</v>
      </c>
      <c r="BO15" s="4">
        <v>19.117999999999999</v>
      </c>
      <c r="BP15" s="4">
        <v>9.8285999999999998</v>
      </c>
      <c r="BT15" s="4">
        <v>30.632999999999999</v>
      </c>
      <c r="BU15" s="4">
        <v>0.42808200000000002</v>
      </c>
      <c r="BV15" s="4">
        <v>-5</v>
      </c>
      <c r="BW15" s="4">
        <v>0.68844899999999998</v>
      </c>
      <c r="BX15" s="4">
        <v>10.461254</v>
      </c>
      <c r="BY15" s="4">
        <v>13.90667</v>
      </c>
      <c r="BZ15" s="4">
        <f t="shared" si="9"/>
        <v>2.7638633067999998</v>
      </c>
      <c r="CB15" s="4">
        <f t="shared" si="10"/>
        <v>23154.81293873657</v>
      </c>
      <c r="CC15" s="4">
        <f t="shared" si="10"/>
        <v>201.00602841483601</v>
      </c>
      <c r="CD15" s="4">
        <f t="shared" si="11"/>
        <v>149.398695717084</v>
      </c>
      <c r="CE15" s="4">
        <f t="shared" si="11"/>
        <v>76.806152355106789</v>
      </c>
    </row>
    <row r="16" spans="1:93">
      <c r="A16" s="2">
        <v>42438</v>
      </c>
      <c r="B16" s="28">
        <v>0.6686741435185185</v>
      </c>
      <c r="C16" s="4">
        <v>14.07</v>
      </c>
      <c r="D16" s="4">
        <v>0.17469999999999999</v>
      </c>
      <c r="E16" s="4" t="s">
        <v>155</v>
      </c>
      <c r="F16" s="4">
        <v>1747.1790679999999</v>
      </c>
      <c r="G16" s="4">
        <v>1127.7</v>
      </c>
      <c r="H16" s="4">
        <v>24.1</v>
      </c>
      <c r="I16" s="4">
        <v>1146.4000000000001</v>
      </c>
      <c r="K16" s="4">
        <v>0.2</v>
      </c>
      <c r="L16" s="4">
        <v>0.876</v>
      </c>
      <c r="M16" s="4">
        <v>12.325900000000001</v>
      </c>
      <c r="N16" s="4">
        <v>0.15310000000000001</v>
      </c>
      <c r="O16" s="4">
        <v>987.93589999999995</v>
      </c>
      <c r="P16" s="4">
        <v>21.091000000000001</v>
      </c>
      <c r="Q16" s="4">
        <v>1009</v>
      </c>
      <c r="R16" s="4">
        <v>791.97919999999999</v>
      </c>
      <c r="S16" s="4">
        <v>16.907599999999999</v>
      </c>
      <c r="T16" s="4">
        <v>808.9</v>
      </c>
      <c r="U16" s="4">
        <v>1146.4260999999999</v>
      </c>
      <c r="X16" s="4">
        <v>0</v>
      </c>
      <c r="Y16" s="4">
        <v>0.17519999999999999</v>
      </c>
      <c r="Z16" s="4" t="s">
        <v>377</v>
      </c>
      <c r="AA16" s="4">
        <v>0</v>
      </c>
      <c r="AB16" s="4">
        <v>11.8</v>
      </c>
      <c r="AC16" s="4">
        <v>849</v>
      </c>
      <c r="AD16" s="4">
        <v>871</v>
      </c>
      <c r="AE16" s="4">
        <v>840</v>
      </c>
      <c r="AF16" s="4">
        <v>88</v>
      </c>
      <c r="AG16" s="4">
        <v>22.36</v>
      </c>
      <c r="AH16" s="4">
        <v>0.51</v>
      </c>
      <c r="AI16" s="4">
        <v>977</v>
      </c>
      <c r="AJ16" s="4">
        <v>-1</v>
      </c>
      <c r="AK16" s="4">
        <v>0</v>
      </c>
      <c r="AL16" s="4">
        <v>24</v>
      </c>
      <c r="AM16" s="4">
        <v>190</v>
      </c>
      <c r="AN16" s="4">
        <v>190.6</v>
      </c>
      <c r="AO16" s="4">
        <v>3</v>
      </c>
      <c r="AP16" s="4">
        <v>195</v>
      </c>
      <c r="AQ16" s="4" t="s">
        <v>155</v>
      </c>
      <c r="AR16" s="4">
        <v>2</v>
      </c>
      <c r="AS16" s="5">
        <v>0.8765856481481481</v>
      </c>
      <c r="AT16" s="4">
        <v>47.158828</v>
      </c>
      <c r="AU16" s="4">
        <v>-88.488619999999997</v>
      </c>
      <c r="AV16" s="4">
        <v>315.7</v>
      </c>
      <c r="AW16" s="4">
        <v>37.299999999999997</v>
      </c>
      <c r="AX16" s="4">
        <v>12</v>
      </c>
      <c r="AY16" s="4">
        <v>9</v>
      </c>
      <c r="AZ16" s="4" t="s">
        <v>426</v>
      </c>
      <c r="BA16" s="4">
        <v>2.2799999999999998</v>
      </c>
      <c r="BB16" s="4">
        <v>1.1399999999999999</v>
      </c>
      <c r="BC16" s="4">
        <v>2.585</v>
      </c>
      <c r="BD16" s="4">
        <v>14.063000000000001</v>
      </c>
      <c r="BE16" s="4">
        <v>14.78</v>
      </c>
      <c r="BF16" s="4">
        <v>1.05</v>
      </c>
      <c r="BG16" s="4">
        <v>14.15</v>
      </c>
      <c r="BH16" s="4">
        <v>2968.71</v>
      </c>
      <c r="BI16" s="4">
        <v>23.463000000000001</v>
      </c>
      <c r="BJ16" s="4">
        <v>24.917999999999999</v>
      </c>
      <c r="BK16" s="4">
        <v>0.53200000000000003</v>
      </c>
      <c r="BL16" s="4">
        <v>25.45</v>
      </c>
      <c r="BM16" s="4">
        <v>19.975999999999999</v>
      </c>
      <c r="BN16" s="4">
        <v>0.42599999999999999</v>
      </c>
      <c r="BO16" s="4">
        <v>20.402000000000001</v>
      </c>
      <c r="BP16" s="4">
        <v>9.1304999999999996</v>
      </c>
      <c r="BT16" s="4">
        <v>30.683</v>
      </c>
      <c r="BU16" s="4">
        <v>0.44148900000000002</v>
      </c>
      <c r="BV16" s="4">
        <v>-5</v>
      </c>
      <c r="BW16" s="4">
        <v>0.68524499999999999</v>
      </c>
      <c r="BX16" s="4">
        <v>10.788888</v>
      </c>
      <c r="BY16" s="4">
        <v>13.841949</v>
      </c>
      <c r="BZ16" s="4">
        <f t="shared" si="9"/>
        <v>2.8504242095999999</v>
      </c>
      <c r="CB16" s="4">
        <f t="shared" si="10"/>
        <v>23925.722531776562</v>
      </c>
      <c r="CC16" s="4">
        <f t="shared" si="10"/>
        <v>189.095340320568</v>
      </c>
      <c r="CD16" s="4">
        <f t="shared" si="11"/>
        <v>164.425825053072</v>
      </c>
      <c r="CE16" s="4">
        <f t="shared" si="11"/>
        <v>73.585432587347995</v>
      </c>
    </row>
    <row r="17" spans="1:83">
      <c r="A17" s="2">
        <v>42438</v>
      </c>
      <c r="B17" s="28">
        <v>0.66868571759259254</v>
      </c>
      <c r="C17" s="4">
        <v>13.882</v>
      </c>
      <c r="D17" s="4">
        <v>0.11260000000000001</v>
      </c>
      <c r="E17" s="4" t="s">
        <v>155</v>
      </c>
      <c r="F17" s="4">
        <v>1125.756337</v>
      </c>
      <c r="G17" s="4">
        <v>1178.3</v>
      </c>
      <c r="H17" s="4">
        <v>22.4</v>
      </c>
      <c r="I17" s="4">
        <v>947.9</v>
      </c>
      <c r="K17" s="4">
        <v>0.2</v>
      </c>
      <c r="L17" s="4">
        <v>0.87819999999999998</v>
      </c>
      <c r="M17" s="4">
        <v>12.1914</v>
      </c>
      <c r="N17" s="4">
        <v>9.8900000000000002E-2</v>
      </c>
      <c r="O17" s="4">
        <v>1034.7428</v>
      </c>
      <c r="P17" s="4">
        <v>19.6983</v>
      </c>
      <c r="Q17" s="4">
        <v>1054.4000000000001</v>
      </c>
      <c r="R17" s="4">
        <v>829.50199999999995</v>
      </c>
      <c r="S17" s="4">
        <v>15.7912</v>
      </c>
      <c r="T17" s="4">
        <v>845.3</v>
      </c>
      <c r="U17" s="4">
        <v>947.91520000000003</v>
      </c>
      <c r="X17" s="4">
        <v>0</v>
      </c>
      <c r="Y17" s="4">
        <v>0.17560000000000001</v>
      </c>
      <c r="Z17" s="4" t="s">
        <v>377</v>
      </c>
      <c r="AA17" s="4">
        <v>0</v>
      </c>
      <c r="AB17" s="4">
        <v>11.8</v>
      </c>
      <c r="AC17" s="4">
        <v>850</v>
      </c>
      <c r="AD17" s="4">
        <v>871</v>
      </c>
      <c r="AE17" s="4">
        <v>841</v>
      </c>
      <c r="AF17" s="4">
        <v>88</v>
      </c>
      <c r="AG17" s="4">
        <v>22.36</v>
      </c>
      <c r="AH17" s="4">
        <v>0.51</v>
      </c>
      <c r="AI17" s="4">
        <v>977</v>
      </c>
      <c r="AJ17" s="4">
        <v>-1</v>
      </c>
      <c r="AK17" s="4">
        <v>0</v>
      </c>
      <c r="AL17" s="4">
        <v>24</v>
      </c>
      <c r="AM17" s="4">
        <v>190</v>
      </c>
      <c r="AN17" s="4">
        <v>190.4</v>
      </c>
      <c r="AO17" s="4">
        <v>3</v>
      </c>
      <c r="AP17" s="4">
        <v>195</v>
      </c>
      <c r="AQ17" s="4" t="s">
        <v>155</v>
      </c>
      <c r="AR17" s="4">
        <v>2</v>
      </c>
      <c r="AS17" s="5">
        <v>0.87659722222222225</v>
      </c>
      <c r="AT17" s="4">
        <v>47.158828999999997</v>
      </c>
      <c r="AU17" s="4">
        <v>-88.488377</v>
      </c>
      <c r="AV17" s="4">
        <v>315.39999999999998</v>
      </c>
      <c r="AW17" s="4">
        <v>39.200000000000003</v>
      </c>
      <c r="AX17" s="4">
        <v>12</v>
      </c>
      <c r="AY17" s="4">
        <v>9</v>
      </c>
      <c r="AZ17" s="4" t="s">
        <v>426</v>
      </c>
      <c r="BA17" s="4">
        <v>1.9850000000000001</v>
      </c>
      <c r="BB17" s="4">
        <v>1.1299999999999999</v>
      </c>
      <c r="BC17" s="4">
        <v>2.9</v>
      </c>
      <c r="BD17" s="4">
        <v>14.063000000000001</v>
      </c>
      <c r="BE17" s="4">
        <v>15.05</v>
      </c>
      <c r="BF17" s="4">
        <v>1.07</v>
      </c>
      <c r="BG17" s="4">
        <v>13.869</v>
      </c>
      <c r="BH17" s="4">
        <v>2985.9209999999998</v>
      </c>
      <c r="BI17" s="4">
        <v>15.411</v>
      </c>
      <c r="BJ17" s="4">
        <v>26.54</v>
      </c>
      <c r="BK17" s="4">
        <v>0.505</v>
      </c>
      <c r="BL17" s="4">
        <v>27.045000000000002</v>
      </c>
      <c r="BM17" s="4">
        <v>21.276</v>
      </c>
      <c r="BN17" s="4">
        <v>0.40500000000000003</v>
      </c>
      <c r="BO17" s="4">
        <v>21.681000000000001</v>
      </c>
      <c r="BP17" s="4">
        <v>7.6769999999999996</v>
      </c>
      <c r="BT17" s="4">
        <v>31.279</v>
      </c>
      <c r="BU17" s="4">
        <v>0.50197800000000004</v>
      </c>
      <c r="BV17" s="4">
        <v>-5</v>
      </c>
      <c r="BW17" s="4">
        <v>0.68300000000000005</v>
      </c>
      <c r="BX17" s="4">
        <v>12.267087999999999</v>
      </c>
      <c r="BY17" s="4">
        <v>13.7966</v>
      </c>
      <c r="BZ17" s="4">
        <f t="shared" si="9"/>
        <v>3.2409646495999995</v>
      </c>
      <c r="CB17" s="4">
        <f t="shared" si="10"/>
        <v>27361.531084031853</v>
      </c>
      <c r="CC17" s="4">
        <f t="shared" si="10"/>
        <v>141.21892559649598</v>
      </c>
      <c r="CD17" s="4">
        <f t="shared" si="11"/>
        <v>198.67416299121598</v>
      </c>
      <c r="CE17" s="4">
        <f t="shared" si="11"/>
        <v>70.348302628271995</v>
      </c>
    </row>
    <row r="18" spans="1:83">
      <c r="A18" s="2">
        <v>42438</v>
      </c>
      <c r="B18" s="28">
        <v>0.66869729166666669</v>
      </c>
      <c r="C18" s="4">
        <v>13.875</v>
      </c>
      <c r="D18" s="4">
        <v>0.14360000000000001</v>
      </c>
      <c r="E18" s="4" t="s">
        <v>155</v>
      </c>
      <c r="F18" s="4">
        <v>1435.672131</v>
      </c>
      <c r="G18" s="4">
        <v>1484.8</v>
      </c>
      <c r="H18" s="4">
        <v>11.4</v>
      </c>
      <c r="I18" s="4">
        <v>796</v>
      </c>
      <c r="K18" s="4">
        <v>0.31</v>
      </c>
      <c r="L18" s="4">
        <v>0.87809999999999999</v>
      </c>
      <c r="M18" s="4">
        <v>12.1843</v>
      </c>
      <c r="N18" s="4">
        <v>0.12609999999999999</v>
      </c>
      <c r="O18" s="4">
        <v>1303.8722</v>
      </c>
      <c r="P18" s="4">
        <v>10.0002</v>
      </c>
      <c r="Q18" s="4">
        <v>1313.9</v>
      </c>
      <c r="R18" s="4">
        <v>1045.2996000000001</v>
      </c>
      <c r="S18" s="4">
        <v>8.0169999999999995</v>
      </c>
      <c r="T18" s="4">
        <v>1053.3</v>
      </c>
      <c r="U18" s="4">
        <v>796.04809999999998</v>
      </c>
      <c r="X18" s="4">
        <v>0</v>
      </c>
      <c r="Y18" s="4">
        <v>0.27589999999999998</v>
      </c>
      <c r="Z18" s="4" t="s">
        <v>377</v>
      </c>
      <c r="AA18" s="4">
        <v>0</v>
      </c>
      <c r="AB18" s="4">
        <v>11.8</v>
      </c>
      <c r="AC18" s="4">
        <v>850</v>
      </c>
      <c r="AD18" s="4">
        <v>870</v>
      </c>
      <c r="AE18" s="4">
        <v>841</v>
      </c>
      <c r="AF18" s="4">
        <v>88</v>
      </c>
      <c r="AG18" s="4">
        <v>22.37</v>
      </c>
      <c r="AH18" s="4">
        <v>0.51</v>
      </c>
      <c r="AI18" s="4">
        <v>976</v>
      </c>
      <c r="AJ18" s="4">
        <v>-1</v>
      </c>
      <c r="AK18" s="4">
        <v>0</v>
      </c>
      <c r="AL18" s="4">
        <v>24</v>
      </c>
      <c r="AM18" s="4">
        <v>190</v>
      </c>
      <c r="AN18" s="4">
        <v>190</v>
      </c>
      <c r="AO18" s="4">
        <v>3</v>
      </c>
      <c r="AP18" s="4">
        <v>195</v>
      </c>
      <c r="AQ18" s="4" t="s">
        <v>155</v>
      </c>
      <c r="AR18" s="4">
        <v>2</v>
      </c>
      <c r="AS18" s="5">
        <v>0.8766087962962964</v>
      </c>
      <c r="AT18" s="4">
        <v>47.158830999999999</v>
      </c>
      <c r="AU18" s="4">
        <v>-88.488124999999997</v>
      </c>
      <c r="AV18" s="4">
        <v>315</v>
      </c>
      <c r="AW18" s="4">
        <v>40.5</v>
      </c>
      <c r="AX18" s="4">
        <v>12</v>
      </c>
      <c r="AY18" s="4">
        <v>9</v>
      </c>
      <c r="AZ18" s="4" t="s">
        <v>426</v>
      </c>
      <c r="BA18" s="4">
        <v>1.405</v>
      </c>
      <c r="BB18" s="4">
        <v>1.2</v>
      </c>
      <c r="BC18" s="4">
        <v>2.25</v>
      </c>
      <c r="BD18" s="4">
        <v>14.063000000000001</v>
      </c>
      <c r="BE18" s="4">
        <v>15.04</v>
      </c>
      <c r="BF18" s="4">
        <v>1.07</v>
      </c>
      <c r="BG18" s="4">
        <v>13.879</v>
      </c>
      <c r="BH18" s="4">
        <v>2982.9920000000002</v>
      </c>
      <c r="BI18" s="4">
        <v>19.643999999999998</v>
      </c>
      <c r="BJ18" s="4">
        <v>33.429000000000002</v>
      </c>
      <c r="BK18" s="4">
        <v>0.25600000000000001</v>
      </c>
      <c r="BL18" s="4">
        <v>33.685000000000002</v>
      </c>
      <c r="BM18" s="4">
        <v>26.8</v>
      </c>
      <c r="BN18" s="4">
        <v>0.20599999999999999</v>
      </c>
      <c r="BO18" s="4">
        <v>27.004999999999999</v>
      </c>
      <c r="BP18" s="4">
        <v>6.4444999999999997</v>
      </c>
      <c r="BT18" s="4">
        <v>49.106999999999999</v>
      </c>
      <c r="BU18" s="4">
        <v>0.50063400000000002</v>
      </c>
      <c r="BV18" s="4">
        <v>-5</v>
      </c>
      <c r="BW18" s="4">
        <v>0.681898</v>
      </c>
      <c r="BX18" s="4">
        <v>12.234244</v>
      </c>
      <c r="BY18" s="4">
        <v>13.77434</v>
      </c>
      <c r="BZ18" s="4">
        <f t="shared" si="9"/>
        <v>3.2322872648000001</v>
      </c>
      <c r="CB18" s="4">
        <f t="shared" si="10"/>
        <v>27261.505027601856</v>
      </c>
      <c r="CC18" s="4">
        <f t="shared" si="10"/>
        <v>179.52612838459197</v>
      </c>
      <c r="CD18" s="4">
        <f t="shared" si="11"/>
        <v>246.79816213734</v>
      </c>
      <c r="CE18" s="4">
        <f t="shared" si="11"/>
        <v>58.896158337125996</v>
      </c>
    </row>
    <row r="19" spans="1:83">
      <c r="A19" s="2">
        <v>42438</v>
      </c>
      <c r="B19" s="28">
        <v>0.66870886574074084</v>
      </c>
      <c r="C19" s="4">
        <v>13.948</v>
      </c>
      <c r="D19" s="4">
        <v>0.86409999999999998</v>
      </c>
      <c r="E19" s="4" t="s">
        <v>155</v>
      </c>
      <c r="F19" s="4">
        <v>8640.9419679999992</v>
      </c>
      <c r="G19" s="4">
        <v>1752.2</v>
      </c>
      <c r="H19" s="4">
        <v>11.3</v>
      </c>
      <c r="I19" s="4">
        <v>1167.5999999999999</v>
      </c>
      <c r="K19" s="4">
        <v>0.67</v>
      </c>
      <c r="L19" s="4">
        <v>0.87090000000000001</v>
      </c>
      <c r="M19" s="4">
        <v>12.1471</v>
      </c>
      <c r="N19" s="4">
        <v>0.75249999999999995</v>
      </c>
      <c r="O19" s="4">
        <v>1525.9447</v>
      </c>
      <c r="P19" s="4">
        <v>9.8409999999999993</v>
      </c>
      <c r="Q19" s="4">
        <v>1535.8</v>
      </c>
      <c r="R19" s="4">
        <v>1223.3803</v>
      </c>
      <c r="S19" s="4">
        <v>7.8898000000000001</v>
      </c>
      <c r="T19" s="4">
        <v>1231.3</v>
      </c>
      <c r="U19" s="4">
        <v>1167.5949000000001</v>
      </c>
      <c r="X19" s="4">
        <v>0</v>
      </c>
      <c r="Y19" s="4">
        <v>0.58220000000000005</v>
      </c>
      <c r="Z19" s="4" t="s">
        <v>377</v>
      </c>
      <c r="AA19" s="4">
        <v>0</v>
      </c>
      <c r="AB19" s="4">
        <v>11.7</v>
      </c>
      <c r="AC19" s="4">
        <v>850</v>
      </c>
      <c r="AD19" s="4">
        <v>871</v>
      </c>
      <c r="AE19" s="4">
        <v>841</v>
      </c>
      <c r="AF19" s="4">
        <v>88</v>
      </c>
      <c r="AG19" s="4">
        <v>22.38</v>
      </c>
      <c r="AH19" s="4">
        <v>0.51</v>
      </c>
      <c r="AI19" s="4">
        <v>976</v>
      </c>
      <c r="AJ19" s="4">
        <v>-1</v>
      </c>
      <c r="AK19" s="4">
        <v>0</v>
      </c>
      <c r="AL19" s="4">
        <v>24</v>
      </c>
      <c r="AM19" s="4">
        <v>190</v>
      </c>
      <c r="AN19" s="4">
        <v>190</v>
      </c>
      <c r="AO19" s="4">
        <v>2.9</v>
      </c>
      <c r="AP19" s="4">
        <v>195</v>
      </c>
      <c r="AQ19" s="4" t="s">
        <v>155</v>
      </c>
      <c r="AR19" s="4">
        <v>2</v>
      </c>
      <c r="AS19" s="5">
        <v>0.87662037037037033</v>
      </c>
      <c r="AT19" s="4">
        <v>47.158836000000001</v>
      </c>
      <c r="AU19" s="4">
        <v>-88.487866999999994</v>
      </c>
      <c r="AV19" s="4">
        <v>314.8</v>
      </c>
      <c r="AW19" s="4">
        <v>41.7</v>
      </c>
      <c r="AX19" s="4">
        <v>12</v>
      </c>
      <c r="AY19" s="4">
        <v>9</v>
      </c>
      <c r="AZ19" s="4" t="s">
        <v>426</v>
      </c>
      <c r="BA19" s="4">
        <v>1.3</v>
      </c>
      <c r="BB19" s="4">
        <v>1.2</v>
      </c>
      <c r="BC19" s="4">
        <v>1.9</v>
      </c>
      <c r="BD19" s="4">
        <v>14.063000000000001</v>
      </c>
      <c r="BE19" s="4">
        <v>14.16</v>
      </c>
      <c r="BF19" s="4">
        <v>1.01</v>
      </c>
      <c r="BG19" s="4">
        <v>14.824999999999999</v>
      </c>
      <c r="BH19" s="4">
        <v>2830.3009999999999</v>
      </c>
      <c r="BI19" s="4">
        <v>111.599</v>
      </c>
      <c r="BJ19" s="4">
        <v>37.234000000000002</v>
      </c>
      <c r="BK19" s="4">
        <v>0.24</v>
      </c>
      <c r="BL19" s="4">
        <v>37.473999999999997</v>
      </c>
      <c r="BM19" s="4">
        <v>29.850999999999999</v>
      </c>
      <c r="BN19" s="4">
        <v>0.193</v>
      </c>
      <c r="BO19" s="4">
        <v>30.042999999999999</v>
      </c>
      <c r="BP19" s="4">
        <v>8.9960000000000004</v>
      </c>
      <c r="BT19" s="4">
        <v>98.632999999999996</v>
      </c>
      <c r="BU19" s="4">
        <v>0.46714299999999997</v>
      </c>
      <c r="BV19" s="4">
        <v>-5</v>
      </c>
      <c r="BW19" s="4">
        <v>0.67934700000000003</v>
      </c>
      <c r="BX19" s="4">
        <v>11.415806999999999</v>
      </c>
      <c r="BY19" s="4">
        <v>13.722809</v>
      </c>
      <c r="BZ19" s="4">
        <f t="shared" si="9"/>
        <v>3.0160562093999999</v>
      </c>
      <c r="CB19" s="4">
        <f t="shared" si="10"/>
        <v>24135.696966026528</v>
      </c>
      <c r="CC19" s="4">
        <f t="shared" si="10"/>
        <v>951.67250610857093</v>
      </c>
      <c r="CD19" s="4">
        <f t="shared" si="11"/>
        <v>256.19492200664695</v>
      </c>
      <c r="CE19" s="4">
        <f t="shared" si="11"/>
        <v>76.714360029684002</v>
      </c>
    </row>
    <row r="20" spans="1:83">
      <c r="A20" s="2">
        <v>42438</v>
      </c>
      <c r="B20" s="28">
        <v>0.66872043981481477</v>
      </c>
      <c r="C20" s="4">
        <v>13.226000000000001</v>
      </c>
      <c r="D20" s="4">
        <v>2.4356</v>
      </c>
      <c r="E20" s="4" t="s">
        <v>155</v>
      </c>
      <c r="F20" s="4">
        <v>24356.197531000002</v>
      </c>
      <c r="G20" s="4">
        <v>1477.5</v>
      </c>
      <c r="H20" s="4">
        <v>11.3</v>
      </c>
      <c r="I20" s="4">
        <v>2131.3000000000002</v>
      </c>
      <c r="K20" s="4">
        <v>0.68</v>
      </c>
      <c r="L20" s="4">
        <v>0.86160000000000003</v>
      </c>
      <c r="M20" s="4">
        <v>11.3949</v>
      </c>
      <c r="N20" s="4">
        <v>2.0983999999999998</v>
      </c>
      <c r="O20" s="4">
        <v>1272.9248</v>
      </c>
      <c r="P20" s="4">
        <v>9.7241</v>
      </c>
      <c r="Q20" s="4">
        <v>1282.5999999999999</v>
      </c>
      <c r="R20" s="4">
        <v>1020.4805</v>
      </c>
      <c r="S20" s="4">
        <v>7.7956000000000003</v>
      </c>
      <c r="T20" s="4">
        <v>1028.3</v>
      </c>
      <c r="U20" s="4">
        <v>2131.2867000000001</v>
      </c>
      <c r="X20" s="4">
        <v>0</v>
      </c>
      <c r="Y20" s="4">
        <v>0.58650000000000002</v>
      </c>
      <c r="Z20" s="4" t="s">
        <v>377</v>
      </c>
      <c r="AA20" s="4">
        <v>0</v>
      </c>
      <c r="AB20" s="4">
        <v>11.8</v>
      </c>
      <c r="AC20" s="4">
        <v>850</v>
      </c>
      <c r="AD20" s="4">
        <v>872</v>
      </c>
      <c r="AE20" s="4">
        <v>841</v>
      </c>
      <c r="AF20" s="4">
        <v>88</v>
      </c>
      <c r="AG20" s="4">
        <v>22.37</v>
      </c>
      <c r="AH20" s="4">
        <v>0.51</v>
      </c>
      <c r="AI20" s="4">
        <v>977</v>
      </c>
      <c r="AJ20" s="4">
        <v>-1</v>
      </c>
      <c r="AK20" s="4">
        <v>0</v>
      </c>
      <c r="AL20" s="4">
        <v>24</v>
      </c>
      <c r="AM20" s="4">
        <v>190</v>
      </c>
      <c r="AN20" s="4">
        <v>190</v>
      </c>
      <c r="AO20" s="4">
        <v>2.8</v>
      </c>
      <c r="AP20" s="4">
        <v>195</v>
      </c>
      <c r="AQ20" s="4" t="s">
        <v>155</v>
      </c>
      <c r="AR20" s="4">
        <v>2</v>
      </c>
      <c r="AS20" s="5">
        <v>0.87663194444444448</v>
      </c>
      <c r="AT20" s="4">
        <v>47.158841000000002</v>
      </c>
      <c r="AU20" s="4">
        <v>-88.487606999999997</v>
      </c>
      <c r="AV20" s="4">
        <v>314.7</v>
      </c>
      <c r="AW20" s="4">
        <v>42.8</v>
      </c>
      <c r="AX20" s="4">
        <v>12</v>
      </c>
      <c r="AY20" s="4">
        <v>9</v>
      </c>
      <c r="AZ20" s="4" t="s">
        <v>426</v>
      </c>
      <c r="BA20" s="4">
        <v>1.3</v>
      </c>
      <c r="BB20" s="4">
        <v>1.2649999999999999</v>
      </c>
      <c r="BC20" s="4">
        <v>1.9</v>
      </c>
      <c r="BD20" s="4">
        <v>14.063000000000001</v>
      </c>
      <c r="BE20" s="4">
        <v>13.16</v>
      </c>
      <c r="BF20" s="4">
        <v>0.94</v>
      </c>
      <c r="BG20" s="4">
        <v>16.068000000000001</v>
      </c>
      <c r="BH20" s="4">
        <v>2520.9250000000002</v>
      </c>
      <c r="BI20" s="4">
        <v>295.47699999999998</v>
      </c>
      <c r="BJ20" s="4">
        <v>29.491</v>
      </c>
      <c r="BK20" s="4">
        <v>0.22500000000000001</v>
      </c>
      <c r="BL20" s="4">
        <v>29.716000000000001</v>
      </c>
      <c r="BM20" s="4">
        <v>23.641999999999999</v>
      </c>
      <c r="BN20" s="4">
        <v>0.18099999999999999</v>
      </c>
      <c r="BO20" s="4">
        <v>23.823</v>
      </c>
      <c r="BP20" s="4">
        <v>15.5916</v>
      </c>
      <c r="BT20" s="4">
        <v>94.343000000000004</v>
      </c>
      <c r="BU20" s="4">
        <v>0.43149100000000001</v>
      </c>
      <c r="BV20" s="4">
        <v>-5</v>
      </c>
      <c r="BW20" s="4">
        <v>0.67910199999999998</v>
      </c>
      <c r="BX20" s="4">
        <v>10.544562000000001</v>
      </c>
      <c r="BY20" s="4">
        <v>13.71786</v>
      </c>
      <c r="BZ20" s="4">
        <f t="shared" si="9"/>
        <v>2.7858732804000002</v>
      </c>
      <c r="CB20" s="4">
        <f t="shared" si="10"/>
        <v>19856.791320007953</v>
      </c>
      <c r="CC20" s="4">
        <f t="shared" si="10"/>
        <v>2327.409632917278</v>
      </c>
      <c r="CD20" s="4">
        <f t="shared" si="11"/>
        <v>187.648716092922</v>
      </c>
      <c r="CE20" s="4">
        <f t="shared" si="11"/>
        <v>122.81172488076241</v>
      </c>
    </row>
    <row r="21" spans="1:83">
      <c r="A21" s="2">
        <v>42438</v>
      </c>
      <c r="B21" s="28">
        <v>0.66873201388888892</v>
      </c>
      <c r="C21" s="4">
        <v>11.882999999999999</v>
      </c>
      <c r="D21" s="4">
        <v>4.2123999999999997</v>
      </c>
      <c r="E21" s="4" t="s">
        <v>155</v>
      </c>
      <c r="F21" s="4">
        <v>42124.284475</v>
      </c>
      <c r="G21" s="4">
        <v>712.8</v>
      </c>
      <c r="H21" s="4">
        <v>12.8</v>
      </c>
      <c r="I21" s="4">
        <v>2651.9</v>
      </c>
      <c r="K21" s="4">
        <v>0.43</v>
      </c>
      <c r="L21" s="4">
        <v>0.85519999999999996</v>
      </c>
      <c r="M21" s="4">
        <v>10.1625</v>
      </c>
      <c r="N21" s="4">
        <v>3.6027</v>
      </c>
      <c r="O21" s="4">
        <v>609.66300000000001</v>
      </c>
      <c r="P21" s="4">
        <v>10.949</v>
      </c>
      <c r="Q21" s="4">
        <v>620.6</v>
      </c>
      <c r="R21" s="4">
        <v>488.73660000000001</v>
      </c>
      <c r="S21" s="4">
        <v>8.7773000000000003</v>
      </c>
      <c r="T21" s="4">
        <v>497.5</v>
      </c>
      <c r="U21" s="4">
        <v>2651.9349999999999</v>
      </c>
      <c r="X21" s="4">
        <v>0</v>
      </c>
      <c r="Y21" s="4">
        <v>0.37090000000000001</v>
      </c>
      <c r="Z21" s="4" t="s">
        <v>377</v>
      </c>
      <c r="AA21" s="4">
        <v>0</v>
      </c>
      <c r="AB21" s="4">
        <v>11.8</v>
      </c>
      <c r="AC21" s="4">
        <v>849</v>
      </c>
      <c r="AD21" s="4">
        <v>871</v>
      </c>
      <c r="AE21" s="4">
        <v>840</v>
      </c>
      <c r="AF21" s="4">
        <v>88</v>
      </c>
      <c r="AG21" s="4">
        <v>22.36</v>
      </c>
      <c r="AH21" s="4">
        <v>0.51</v>
      </c>
      <c r="AI21" s="4">
        <v>977</v>
      </c>
      <c r="AJ21" s="4">
        <v>-1</v>
      </c>
      <c r="AK21" s="4">
        <v>0</v>
      </c>
      <c r="AL21" s="4">
        <v>24</v>
      </c>
      <c r="AM21" s="4">
        <v>190</v>
      </c>
      <c r="AN21" s="4">
        <v>190</v>
      </c>
      <c r="AO21" s="4">
        <v>2.8</v>
      </c>
      <c r="AP21" s="4">
        <v>195</v>
      </c>
      <c r="AQ21" s="4" t="s">
        <v>155</v>
      </c>
      <c r="AR21" s="4">
        <v>2</v>
      </c>
      <c r="AS21" s="5">
        <v>0.87664351851851852</v>
      </c>
      <c r="AT21" s="4">
        <v>47.158845999999997</v>
      </c>
      <c r="AU21" s="4">
        <v>-88.487341000000001</v>
      </c>
      <c r="AV21" s="4">
        <v>314.60000000000002</v>
      </c>
      <c r="AW21" s="4">
        <v>43.7</v>
      </c>
      <c r="AX21" s="4">
        <v>12</v>
      </c>
      <c r="AY21" s="4">
        <v>8</v>
      </c>
      <c r="AZ21" s="4" t="s">
        <v>431</v>
      </c>
      <c r="BA21" s="4">
        <v>1.3</v>
      </c>
      <c r="BB21" s="4">
        <v>1.3</v>
      </c>
      <c r="BC21" s="4">
        <v>1.9</v>
      </c>
      <c r="BD21" s="4">
        <v>14.063000000000001</v>
      </c>
      <c r="BE21" s="4">
        <v>12.55</v>
      </c>
      <c r="BF21" s="4">
        <v>0.89</v>
      </c>
      <c r="BG21" s="4">
        <v>16.925000000000001</v>
      </c>
      <c r="BH21" s="4">
        <v>2196.1849999999999</v>
      </c>
      <c r="BI21" s="4">
        <v>495.529</v>
      </c>
      <c r="BJ21" s="4">
        <v>13.797000000000001</v>
      </c>
      <c r="BK21" s="4">
        <v>0.248</v>
      </c>
      <c r="BL21" s="4">
        <v>14.045</v>
      </c>
      <c r="BM21" s="4">
        <v>11.061</v>
      </c>
      <c r="BN21" s="4">
        <v>0.19900000000000001</v>
      </c>
      <c r="BO21" s="4">
        <v>11.259</v>
      </c>
      <c r="BP21" s="4">
        <v>18.950800000000001</v>
      </c>
      <c r="BT21" s="4">
        <v>58.283999999999999</v>
      </c>
      <c r="BU21" s="4">
        <v>0.33178999999999997</v>
      </c>
      <c r="BV21" s="4">
        <v>-5</v>
      </c>
      <c r="BW21" s="4">
        <v>0.67834899999999998</v>
      </c>
      <c r="BX21" s="4">
        <v>8.1081230000000009</v>
      </c>
      <c r="BY21" s="4">
        <v>13.702643</v>
      </c>
      <c r="BZ21" s="4">
        <f t="shared" si="9"/>
        <v>2.1421660966</v>
      </c>
      <c r="CB21" s="4">
        <f t="shared" si="10"/>
        <v>13301.782768733985</v>
      </c>
      <c r="CC21" s="4">
        <f t="shared" si="10"/>
        <v>3001.3041313040494</v>
      </c>
      <c r="CD21" s="4">
        <f t="shared" si="11"/>
        <v>68.19314957217901</v>
      </c>
      <c r="CE21" s="4">
        <f t="shared" si="11"/>
        <v>114.78059675925482</v>
      </c>
    </row>
    <row r="22" spans="1:83">
      <c r="A22" s="2">
        <v>42438</v>
      </c>
      <c r="B22" s="28">
        <v>0.66874358796296296</v>
      </c>
      <c r="C22" s="4">
        <v>11.727</v>
      </c>
      <c r="D22" s="4">
        <v>4.6707000000000001</v>
      </c>
      <c r="E22" s="4" t="s">
        <v>155</v>
      </c>
      <c r="F22" s="4">
        <v>46707.119609000001</v>
      </c>
      <c r="G22" s="4">
        <v>341.8</v>
      </c>
      <c r="H22" s="4">
        <v>23.3</v>
      </c>
      <c r="I22" s="4">
        <v>2098</v>
      </c>
      <c r="K22" s="4">
        <v>0.3</v>
      </c>
      <c r="L22" s="4">
        <v>0.85270000000000001</v>
      </c>
      <c r="M22" s="4">
        <v>10.0002</v>
      </c>
      <c r="N22" s="4">
        <v>3.9828999999999999</v>
      </c>
      <c r="O22" s="4">
        <v>291.46789999999999</v>
      </c>
      <c r="P22" s="4">
        <v>19.880400000000002</v>
      </c>
      <c r="Q22" s="4">
        <v>311.3</v>
      </c>
      <c r="R22" s="4">
        <v>233.65539999999999</v>
      </c>
      <c r="S22" s="4">
        <v>15.937099999999999</v>
      </c>
      <c r="T22" s="4">
        <v>249.6</v>
      </c>
      <c r="U22" s="4">
        <v>2097.9558999999999</v>
      </c>
      <c r="X22" s="4">
        <v>0</v>
      </c>
      <c r="Y22" s="4">
        <v>0.25580000000000003</v>
      </c>
      <c r="Z22" s="4" t="s">
        <v>377</v>
      </c>
      <c r="AA22" s="4">
        <v>0</v>
      </c>
      <c r="AB22" s="4">
        <v>11.8</v>
      </c>
      <c r="AC22" s="4">
        <v>846</v>
      </c>
      <c r="AD22" s="4">
        <v>868</v>
      </c>
      <c r="AE22" s="4">
        <v>839</v>
      </c>
      <c r="AF22" s="4">
        <v>88</v>
      </c>
      <c r="AG22" s="4">
        <v>22.36</v>
      </c>
      <c r="AH22" s="4">
        <v>0.51</v>
      </c>
      <c r="AI22" s="4">
        <v>977</v>
      </c>
      <c r="AJ22" s="4">
        <v>-1</v>
      </c>
      <c r="AK22" s="4">
        <v>0</v>
      </c>
      <c r="AL22" s="4">
        <v>24</v>
      </c>
      <c r="AM22" s="4">
        <v>190</v>
      </c>
      <c r="AN22" s="4">
        <v>190</v>
      </c>
      <c r="AO22" s="4">
        <v>2.7</v>
      </c>
      <c r="AP22" s="4">
        <v>195</v>
      </c>
      <c r="AQ22" s="4" t="s">
        <v>155</v>
      </c>
      <c r="AR22" s="4">
        <v>2</v>
      </c>
      <c r="AS22" s="5">
        <v>0.87665509259259267</v>
      </c>
      <c r="AT22" s="4">
        <v>47.158850999999999</v>
      </c>
      <c r="AU22" s="4">
        <v>-88.487076000000002</v>
      </c>
      <c r="AV22" s="4">
        <v>314.3</v>
      </c>
      <c r="AW22" s="4">
        <v>44</v>
      </c>
      <c r="AX22" s="4">
        <v>12</v>
      </c>
      <c r="AY22" s="4">
        <v>8</v>
      </c>
      <c r="AZ22" s="4" t="s">
        <v>431</v>
      </c>
      <c r="BA22" s="4">
        <v>1.3</v>
      </c>
      <c r="BB22" s="4">
        <v>1.3</v>
      </c>
      <c r="BC22" s="4">
        <v>1.9</v>
      </c>
      <c r="BD22" s="4">
        <v>14.063000000000001</v>
      </c>
      <c r="BE22" s="4">
        <v>12.33</v>
      </c>
      <c r="BF22" s="4">
        <v>0.88</v>
      </c>
      <c r="BG22" s="4">
        <v>17.268000000000001</v>
      </c>
      <c r="BH22" s="4">
        <v>2136.2800000000002</v>
      </c>
      <c r="BI22" s="4">
        <v>541.53599999999994</v>
      </c>
      <c r="BJ22" s="4">
        <v>6.52</v>
      </c>
      <c r="BK22" s="4">
        <v>0.44500000000000001</v>
      </c>
      <c r="BL22" s="4">
        <v>6.9649999999999999</v>
      </c>
      <c r="BM22" s="4">
        <v>5.2270000000000003</v>
      </c>
      <c r="BN22" s="4">
        <v>0.35699999999999998</v>
      </c>
      <c r="BO22" s="4">
        <v>5.5839999999999996</v>
      </c>
      <c r="BP22" s="4">
        <v>14.819800000000001</v>
      </c>
      <c r="BT22" s="4">
        <v>39.735999999999997</v>
      </c>
      <c r="BU22" s="4">
        <v>0.230709</v>
      </c>
      <c r="BV22" s="4">
        <v>-5</v>
      </c>
      <c r="BW22" s="4">
        <v>0.67700000000000005</v>
      </c>
      <c r="BX22" s="4">
        <v>5.6379440000000001</v>
      </c>
      <c r="BY22" s="4">
        <v>13.6754</v>
      </c>
      <c r="BZ22" s="4">
        <f t="shared" si="9"/>
        <v>1.4895448048</v>
      </c>
      <c r="CB22" s="4">
        <f t="shared" si="10"/>
        <v>8997.0375752150412</v>
      </c>
      <c r="CC22" s="4">
        <f t="shared" si="10"/>
        <v>2280.7027825620476</v>
      </c>
      <c r="CD22" s="4">
        <f t="shared" si="11"/>
        <v>23.517262634111997</v>
      </c>
      <c r="CE22" s="4">
        <f t="shared" si="11"/>
        <v>62.414242260926407</v>
      </c>
    </row>
    <row r="23" spans="1:83">
      <c r="A23" s="2">
        <v>42438</v>
      </c>
      <c r="B23" s="28">
        <v>0.66875516203703711</v>
      </c>
      <c r="C23" s="4">
        <v>12.257999999999999</v>
      </c>
      <c r="D23" s="4">
        <v>3.6202999999999999</v>
      </c>
      <c r="E23" s="4" t="s">
        <v>155</v>
      </c>
      <c r="F23" s="4">
        <v>36202.644425999999</v>
      </c>
      <c r="G23" s="4">
        <v>141.5</v>
      </c>
      <c r="H23" s="4">
        <v>23.1</v>
      </c>
      <c r="I23" s="4">
        <v>1486.4</v>
      </c>
      <c r="K23" s="4">
        <v>0.3</v>
      </c>
      <c r="L23" s="4">
        <v>0.85880000000000001</v>
      </c>
      <c r="M23" s="4">
        <v>10.528</v>
      </c>
      <c r="N23" s="4">
        <v>3.1092</v>
      </c>
      <c r="O23" s="4">
        <v>121.55549999999999</v>
      </c>
      <c r="P23" s="4">
        <v>19.878599999999999</v>
      </c>
      <c r="Q23" s="4">
        <v>141.4</v>
      </c>
      <c r="R23" s="4">
        <v>97.444999999999993</v>
      </c>
      <c r="S23" s="4">
        <v>15.935700000000001</v>
      </c>
      <c r="T23" s="4">
        <v>113.4</v>
      </c>
      <c r="U23" s="4">
        <v>1486.4365</v>
      </c>
      <c r="X23" s="4">
        <v>0</v>
      </c>
      <c r="Y23" s="4">
        <v>0.25769999999999998</v>
      </c>
      <c r="Z23" s="4" t="s">
        <v>377</v>
      </c>
      <c r="AA23" s="4">
        <v>0</v>
      </c>
      <c r="AB23" s="4">
        <v>11.8</v>
      </c>
      <c r="AC23" s="4">
        <v>842</v>
      </c>
      <c r="AD23" s="4">
        <v>863</v>
      </c>
      <c r="AE23" s="4">
        <v>835</v>
      </c>
      <c r="AF23" s="4">
        <v>88</v>
      </c>
      <c r="AG23" s="4">
        <v>22.36</v>
      </c>
      <c r="AH23" s="4">
        <v>0.51</v>
      </c>
      <c r="AI23" s="4">
        <v>977</v>
      </c>
      <c r="AJ23" s="4">
        <v>-1</v>
      </c>
      <c r="AK23" s="4">
        <v>0</v>
      </c>
      <c r="AL23" s="4">
        <v>24</v>
      </c>
      <c r="AM23" s="4">
        <v>190</v>
      </c>
      <c r="AN23" s="4">
        <v>190</v>
      </c>
      <c r="AO23" s="4">
        <v>2.6</v>
      </c>
      <c r="AP23" s="4">
        <v>195</v>
      </c>
      <c r="AQ23" s="4" t="s">
        <v>155</v>
      </c>
      <c r="AR23" s="4">
        <v>2</v>
      </c>
      <c r="AS23" s="5">
        <v>0.87666666666666659</v>
      </c>
      <c r="AT23" s="4">
        <v>47.158850999999999</v>
      </c>
      <c r="AU23" s="4">
        <v>-88.486815000000007</v>
      </c>
      <c r="AV23" s="4">
        <v>314</v>
      </c>
      <c r="AW23" s="4">
        <v>43.4</v>
      </c>
      <c r="AX23" s="4">
        <v>12</v>
      </c>
      <c r="AY23" s="4">
        <v>8</v>
      </c>
      <c r="AZ23" s="4" t="s">
        <v>431</v>
      </c>
      <c r="BA23" s="4">
        <v>1.3</v>
      </c>
      <c r="BB23" s="4">
        <v>1.3</v>
      </c>
      <c r="BC23" s="4">
        <v>1.9</v>
      </c>
      <c r="BD23" s="4">
        <v>14.063000000000001</v>
      </c>
      <c r="BE23" s="4">
        <v>12.9</v>
      </c>
      <c r="BF23" s="4">
        <v>0.92</v>
      </c>
      <c r="BG23" s="4">
        <v>16.436</v>
      </c>
      <c r="BH23" s="4">
        <v>2315.6489999999999</v>
      </c>
      <c r="BI23" s="4">
        <v>435.27</v>
      </c>
      <c r="BJ23" s="4">
        <v>2.8</v>
      </c>
      <c r="BK23" s="4">
        <v>0.45800000000000002</v>
      </c>
      <c r="BL23" s="4">
        <v>3.258</v>
      </c>
      <c r="BM23" s="4">
        <v>2.2450000000000001</v>
      </c>
      <c r="BN23" s="4">
        <v>0.36699999999999999</v>
      </c>
      <c r="BO23" s="4">
        <v>2.6120000000000001</v>
      </c>
      <c r="BP23" s="4">
        <v>10.8111</v>
      </c>
      <c r="BT23" s="4">
        <v>41.206000000000003</v>
      </c>
      <c r="BU23" s="4">
        <v>0.20416300000000001</v>
      </c>
      <c r="BV23" s="4">
        <v>-5</v>
      </c>
      <c r="BW23" s="4">
        <v>0.67644899999999997</v>
      </c>
      <c r="BX23" s="4">
        <v>4.9892339999999997</v>
      </c>
      <c r="BY23" s="4">
        <v>13.66427</v>
      </c>
      <c r="BZ23" s="4">
        <f t="shared" si="9"/>
        <v>1.3181556228</v>
      </c>
      <c r="CB23" s="4">
        <f t="shared" si="10"/>
        <v>8630.3260979809002</v>
      </c>
      <c r="CC23" s="4">
        <f t="shared" si="10"/>
        <v>1622.2329207354596</v>
      </c>
      <c r="CD23" s="4">
        <f t="shared" si="11"/>
        <v>9.7348137683760001</v>
      </c>
      <c r="CE23" s="4">
        <f t="shared" si="11"/>
        <v>40.292513449957795</v>
      </c>
    </row>
    <row r="24" spans="1:83">
      <c r="A24" s="2">
        <v>42438</v>
      </c>
      <c r="B24" s="28">
        <v>0.66876673611111104</v>
      </c>
      <c r="C24" s="4">
        <v>12.94</v>
      </c>
      <c r="D24" s="4">
        <v>2.4211999999999998</v>
      </c>
      <c r="E24" s="4" t="s">
        <v>155</v>
      </c>
      <c r="F24" s="4">
        <v>24212.108731</v>
      </c>
      <c r="G24" s="4">
        <v>130.9</v>
      </c>
      <c r="H24" s="4">
        <v>18.3</v>
      </c>
      <c r="I24" s="4">
        <v>1147.5999999999999</v>
      </c>
      <c r="K24" s="4">
        <v>0.28000000000000003</v>
      </c>
      <c r="L24" s="4">
        <v>0.86470000000000002</v>
      </c>
      <c r="M24" s="4">
        <v>11.189500000000001</v>
      </c>
      <c r="N24" s="4">
        <v>2.0937000000000001</v>
      </c>
      <c r="O24" s="4">
        <v>113.1867</v>
      </c>
      <c r="P24" s="4">
        <v>15.813700000000001</v>
      </c>
      <c r="Q24" s="4">
        <v>129</v>
      </c>
      <c r="R24" s="4">
        <v>90.736199999999997</v>
      </c>
      <c r="S24" s="4">
        <v>12.677</v>
      </c>
      <c r="T24" s="4">
        <v>103.4</v>
      </c>
      <c r="U24" s="4">
        <v>1147.5988</v>
      </c>
      <c r="X24" s="4">
        <v>0</v>
      </c>
      <c r="Y24" s="4">
        <v>0.24279999999999999</v>
      </c>
      <c r="Z24" s="4" t="s">
        <v>377</v>
      </c>
      <c r="AA24" s="4">
        <v>0</v>
      </c>
      <c r="AB24" s="4">
        <v>11.7</v>
      </c>
      <c r="AC24" s="4">
        <v>838</v>
      </c>
      <c r="AD24" s="4">
        <v>859</v>
      </c>
      <c r="AE24" s="4">
        <v>831</v>
      </c>
      <c r="AF24" s="4">
        <v>88</v>
      </c>
      <c r="AG24" s="4">
        <v>22.36</v>
      </c>
      <c r="AH24" s="4">
        <v>0.51</v>
      </c>
      <c r="AI24" s="4">
        <v>977</v>
      </c>
      <c r="AJ24" s="4">
        <v>-1</v>
      </c>
      <c r="AK24" s="4">
        <v>0</v>
      </c>
      <c r="AL24" s="4">
        <v>24</v>
      </c>
      <c r="AM24" s="4">
        <v>190</v>
      </c>
      <c r="AN24" s="4">
        <v>190</v>
      </c>
      <c r="AO24" s="4">
        <v>2.7</v>
      </c>
      <c r="AP24" s="4">
        <v>195</v>
      </c>
      <c r="AQ24" s="4" t="s">
        <v>155</v>
      </c>
      <c r="AR24" s="4">
        <v>2</v>
      </c>
      <c r="AS24" s="5">
        <v>0.87667824074074074</v>
      </c>
      <c r="AT24" s="4">
        <v>47.158844999999999</v>
      </c>
      <c r="AU24" s="4">
        <v>-88.486577999999994</v>
      </c>
      <c r="AV24" s="4">
        <v>313.7</v>
      </c>
      <c r="AW24" s="4">
        <v>39.799999999999997</v>
      </c>
      <c r="AX24" s="4">
        <v>12</v>
      </c>
      <c r="AY24" s="4">
        <v>8</v>
      </c>
      <c r="AZ24" s="4" t="s">
        <v>431</v>
      </c>
      <c r="BA24" s="4">
        <v>1.3</v>
      </c>
      <c r="BB24" s="4">
        <v>1.3</v>
      </c>
      <c r="BC24" s="4">
        <v>1.9</v>
      </c>
      <c r="BD24" s="4">
        <v>14.063000000000001</v>
      </c>
      <c r="BE24" s="4">
        <v>13.5</v>
      </c>
      <c r="BF24" s="4">
        <v>0.96</v>
      </c>
      <c r="BG24" s="4">
        <v>15.641</v>
      </c>
      <c r="BH24" s="4">
        <v>2532.65</v>
      </c>
      <c r="BI24" s="4">
        <v>301.62099999999998</v>
      </c>
      <c r="BJ24" s="4">
        <v>2.6829999999999998</v>
      </c>
      <c r="BK24" s="4">
        <v>0.375</v>
      </c>
      <c r="BL24" s="4">
        <v>3.0579999999999998</v>
      </c>
      <c r="BM24" s="4">
        <v>2.1509999999999998</v>
      </c>
      <c r="BN24" s="4">
        <v>0.3</v>
      </c>
      <c r="BO24" s="4">
        <v>2.4510000000000001</v>
      </c>
      <c r="BP24" s="4">
        <v>8.5891000000000002</v>
      </c>
      <c r="BT24" s="4">
        <v>39.963999999999999</v>
      </c>
      <c r="BU24" s="4">
        <v>0.23810100000000001</v>
      </c>
      <c r="BV24" s="4">
        <v>-5</v>
      </c>
      <c r="BW24" s="4">
        <v>0.674898</v>
      </c>
      <c r="BX24" s="4">
        <v>5.8185929999999999</v>
      </c>
      <c r="BY24" s="4">
        <v>13.63294</v>
      </c>
      <c r="BZ24" s="4">
        <f t="shared" si="9"/>
        <v>1.5372722705999999</v>
      </c>
      <c r="CB24" s="4">
        <f t="shared" si="10"/>
        <v>11008.135292403149</v>
      </c>
      <c r="CC24" s="4">
        <f t="shared" si="10"/>
        <v>1310.9923499219908</v>
      </c>
      <c r="CD24" s="4">
        <f t="shared" si="11"/>
        <v>10.653244467921001</v>
      </c>
      <c r="CE24" s="4">
        <f t="shared" si="11"/>
        <v>37.3324284208161</v>
      </c>
    </row>
    <row r="25" spans="1:83">
      <c r="A25" s="2">
        <v>42438</v>
      </c>
      <c r="B25" s="28">
        <v>0.66877831018518519</v>
      </c>
      <c r="C25" s="4">
        <v>13.228999999999999</v>
      </c>
      <c r="D25" s="4">
        <v>2.0716999999999999</v>
      </c>
      <c r="E25" s="4" t="s">
        <v>155</v>
      </c>
      <c r="F25" s="4">
        <v>20717.227468000001</v>
      </c>
      <c r="G25" s="4">
        <v>176.8</v>
      </c>
      <c r="H25" s="4">
        <v>18.2</v>
      </c>
      <c r="I25" s="4">
        <v>952.1</v>
      </c>
      <c r="K25" s="4">
        <v>0.2</v>
      </c>
      <c r="L25" s="4">
        <v>0.86580000000000001</v>
      </c>
      <c r="M25" s="4">
        <v>11.453900000000001</v>
      </c>
      <c r="N25" s="4">
        <v>1.7938000000000001</v>
      </c>
      <c r="O25" s="4">
        <v>153.0821</v>
      </c>
      <c r="P25" s="4">
        <v>15.7584</v>
      </c>
      <c r="Q25" s="4">
        <v>168.8</v>
      </c>
      <c r="R25" s="4">
        <v>122.7183</v>
      </c>
      <c r="S25" s="4">
        <v>12.6328</v>
      </c>
      <c r="T25" s="4">
        <v>135.4</v>
      </c>
      <c r="U25" s="4">
        <v>952.1</v>
      </c>
      <c r="X25" s="4">
        <v>0</v>
      </c>
      <c r="Y25" s="4">
        <v>0.17319999999999999</v>
      </c>
      <c r="Z25" s="4" t="s">
        <v>377</v>
      </c>
      <c r="AA25" s="4">
        <v>0</v>
      </c>
      <c r="AB25" s="4">
        <v>11.8</v>
      </c>
      <c r="AC25" s="4">
        <v>834</v>
      </c>
      <c r="AD25" s="4">
        <v>855</v>
      </c>
      <c r="AE25" s="4">
        <v>827</v>
      </c>
      <c r="AF25" s="4">
        <v>88</v>
      </c>
      <c r="AG25" s="4">
        <v>22.36</v>
      </c>
      <c r="AH25" s="4">
        <v>0.51</v>
      </c>
      <c r="AI25" s="4">
        <v>977</v>
      </c>
      <c r="AJ25" s="4">
        <v>-1</v>
      </c>
      <c r="AK25" s="4">
        <v>0</v>
      </c>
      <c r="AL25" s="4">
        <v>24</v>
      </c>
      <c r="AM25" s="4">
        <v>190</v>
      </c>
      <c r="AN25" s="4">
        <v>190</v>
      </c>
      <c r="AO25" s="4">
        <v>2.7</v>
      </c>
      <c r="AP25" s="4">
        <v>195</v>
      </c>
      <c r="AQ25" s="4" t="s">
        <v>155</v>
      </c>
      <c r="AR25" s="4">
        <v>2</v>
      </c>
      <c r="AS25" s="5">
        <v>0.87668981481481489</v>
      </c>
      <c r="AT25" s="4">
        <v>47.158825999999998</v>
      </c>
      <c r="AU25" s="4">
        <v>-88.486367999999999</v>
      </c>
      <c r="AV25" s="4">
        <v>313.5</v>
      </c>
      <c r="AW25" s="4">
        <v>35.6</v>
      </c>
      <c r="AX25" s="4">
        <v>12</v>
      </c>
      <c r="AY25" s="4">
        <v>7</v>
      </c>
      <c r="AZ25" s="4" t="s">
        <v>432</v>
      </c>
      <c r="BA25" s="4">
        <v>1.3</v>
      </c>
      <c r="BB25" s="4">
        <v>1.3</v>
      </c>
      <c r="BC25" s="4">
        <v>1.9</v>
      </c>
      <c r="BD25" s="4">
        <v>14.063000000000001</v>
      </c>
      <c r="BE25" s="4">
        <v>13.61</v>
      </c>
      <c r="BF25" s="4">
        <v>0.97</v>
      </c>
      <c r="BG25" s="4">
        <v>15.494</v>
      </c>
      <c r="BH25" s="4">
        <v>2603.241</v>
      </c>
      <c r="BI25" s="4">
        <v>259.48399999999998</v>
      </c>
      <c r="BJ25" s="4">
        <v>3.6440000000000001</v>
      </c>
      <c r="BK25" s="4">
        <v>0.375</v>
      </c>
      <c r="BL25" s="4">
        <v>4.0190000000000001</v>
      </c>
      <c r="BM25" s="4">
        <v>2.9209999999999998</v>
      </c>
      <c r="BN25" s="4">
        <v>0.30099999999999999</v>
      </c>
      <c r="BO25" s="4">
        <v>3.2210000000000001</v>
      </c>
      <c r="BP25" s="4">
        <v>7.1555</v>
      </c>
      <c r="BT25" s="4">
        <v>28.617000000000001</v>
      </c>
      <c r="BU25" s="4">
        <v>0.247776</v>
      </c>
      <c r="BV25" s="4">
        <v>-5</v>
      </c>
      <c r="BW25" s="4">
        <v>0.67400000000000004</v>
      </c>
      <c r="BX25" s="4">
        <v>6.0550269999999999</v>
      </c>
      <c r="BY25" s="4">
        <v>13.614800000000001</v>
      </c>
      <c r="BZ25" s="4">
        <f t="shared" si="9"/>
        <v>1.5997381333999998</v>
      </c>
      <c r="CB25" s="4">
        <f t="shared" si="10"/>
        <v>11774.732823252729</v>
      </c>
      <c r="CC25" s="4">
        <f t="shared" si="10"/>
        <v>1173.6734216727957</v>
      </c>
      <c r="CD25" s="4">
        <f t="shared" si="11"/>
        <v>14.568921749349</v>
      </c>
      <c r="CE25" s="4">
        <f t="shared" si="11"/>
        <v>32.365079036779498</v>
      </c>
    </row>
    <row r="26" spans="1:83">
      <c r="A26" s="2">
        <v>42438</v>
      </c>
      <c r="B26" s="28">
        <v>0.66878988425925934</v>
      </c>
      <c r="C26" s="4">
        <v>12.853</v>
      </c>
      <c r="D26" s="4">
        <v>2.4942000000000002</v>
      </c>
      <c r="E26" s="4" t="s">
        <v>155</v>
      </c>
      <c r="F26" s="4">
        <v>24942.366720999999</v>
      </c>
      <c r="G26" s="4">
        <v>207.2</v>
      </c>
      <c r="H26" s="4">
        <v>18.100000000000001</v>
      </c>
      <c r="I26" s="4">
        <v>1087</v>
      </c>
      <c r="K26" s="4">
        <v>0.2</v>
      </c>
      <c r="L26" s="4">
        <v>0.86480000000000001</v>
      </c>
      <c r="M26" s="4">
        <v>11.1158</v>
      </c>
      <c r="N26" s="4">
        <v>2.1570999999999998</v>
      </c>
      <c r="O26" s="4">
        <v>179.1926</v>
      </c>
      <c r="P26" s="4">
        <v>15.6534</v>
      </c>
      <c r="Q26" s="4">
        <v>194.8</v>
      </c>
      <c r="R26" s="4">
        <v>143.6498</v>
      </c>
      <c r="S26" s="4">
        <v>12.5486</v>
      </c>
      <c r="T26" s="4">
        <v>156.19999999999999</v>
      </c>
      <c r="U26" s="4">
        <v>1086.9838999999999</v>
      </c>
      <c r="X26" s="4">
        <v>0</v>
      </c>
      <c r="Y26" s="4">
        <v>0.17299999999999999</v>
      </c>
      <c r="Z26" s="4" t="s">
        <v>377</v>
      </c>
      <c r="AA26" s="4">
        <v>0</v>
      </c>
      <c r="AB26" s="4">
        <v>11.7</v>
      </c>
      <c r="AC26" s="4">
        <v>831</v>
      </c>
      <c r="AD26" s="4">
        <v>853</v>
      </c>
      <c r="AE26" s="4">
        <v>825</v>
      </c>
      <c r="AF26" s="4">
        <v>88</v>
      </c>
      <c r="AG26" s="4">
        <v>22.36</v>
      </c>
      <c r="AH26" s="4">
        <v>0.51</v>
      </c>
      <c r="AI26" s="4">
        <v>977</v>
      </c>
      <c r="AJ26" s="4">
        <v>-1</v>
      </c>
      <c r="AK26" s="4">
        <v>0</v>
      </c>
      <c r="AL26" s="4">
        <v>24</v>
      </c>
      <c r="AM26" s="4">
        <v>190</v>
      </c>
      <c r="AN26" s="4">
        <v>190</v>
      </c>
      <c r="AO26" s="4">
        <v>2.7</v>
      </c>
      <c r="AP26" s="4">
        <v>195</v>
      </c>
      <c r="AQ26" s="4" t="s">
        <v>155</v>
      </c>
      <c r="AR26" s="4">
        <v>1</v>
      </c>
      <c r="AS26" s="5">
        <v>0.87670138888888882</v>
      </c>
      <c r="AT26" s="4">
        <v>47.158791999999998</v>
      </c>
      <c r="AU26" s="4">
        <v>-88.486186000000004</v>
      </c>
      <c r="AV26" s="4">
        <v>313.3</v>
      </c>
      <c r="AW26" s="4">
        <v>33</v>
      </c>
      <c r="AX26" s="4">
        <v>12</v>
      </c>
      <c r="AY26" s="4">
        <v>7</v>
      </c>
      <c r="AZ26" s="4" t="s">
        <v>432</v>
      </c>
      <c r="BA26" s="4">
        <v>1.43</v>
      </c>
      <c r="BB26" s="4">
        <v>1.105</v>
      </c>
      <c r="BC26" s="4">
        <v>1.9650000000000001</v>
      </c>
      <c r="BD26" s="4">
        <v>14.063000000000001</v>
      </c>
      <c r="BE26" s="4">
        <v>13.5</v>
      </c>
      <c r="BF26" s="4">
        <v>0.96</v>
      </c>
      <c r="BG26" s="4">
        <v>15.63</v>
      </c>
      <c r="BH26" s="4">
        <v>2519.058</v>
      </c>
      <c r="BI26" s="4">
        <v>311.13099999999997</v>
      </c>
      <c r="BJ26" s="4">
        <v>4.2530000000000001</v>
      </c>
      <c r="BK26" s="4">
        <v>0.371</v>
      </c>
      <c r="BL26" s="4">
        <v>4.6239999999999997</v>
      </c>
      <c r="BM26" s="4">
        <v>3.4089999999999998</v>
      </c>
      <c r="BN26" s="4">
        <v>0.29799999999999999</v>
      </c>
      <c r="BO26" s="4">
        <v>3.7069999999999999</v>
      </c>
      <c r="BP26" s="4">
        <v>8.1455000000000002</v>
      </c>
      <c r="BT26" s="4">
        <v>28.501000000000001</v>
      </c>
      <c r="BU26" s="4">
        <v>0.216613</v>
      </c>
      <c r="BV26" s="4">
        <v>-5</v>
      </c>
      <c r="BW26" s="4">
        <v>0.67344899999999996</v>
      </c>
      <c r="BX26" s="4">
        <v>5.2934799999999997</v>
      </c>
      <c r="BY26" s="4">
        <v>13.603669999999999</v>
      </c>
      <c r="BZ26" s="4">
        <f t="shared" si="9"/>
        <v>1.3985374159999999</v>
      </c>
      <c r="CB26" s="4">
        <f t="shared" si="10"/>
        <v>9960.9336069544788</v>
      </c>
      <c r="CC26" s="4">
        <f t="shared" si="10"/>
        <v>1230.2833972323599</v>
      </c>
      <c r="CD26" s="4">
        <f t="shared" si="11"/>
        <v>14.658328978919998</v>
      </c>
      <c r="CE26" s="4">
        <f t="shared" si="11"/>
        <v>32.209176880979996</v>
      </c>
    </row>
    <row r="27" spans="1:83">
      <c r="A27" s="2">
        <v>42438</v>
      </c>
      <c r="B27" s="28">
        <v>0.66880145833333327</v>
      </c>
      <c r="C27" s="4">
        <v>12.537000000000001</v>
      </c>
      <c r="D27" s="4">
        <v>3.1608000000000001</v>
      </c>
      <c r="E27" s="4" t="s">
        <v>155</v>
      </c>
      <c r="F27" s="4">
        <v>31608.439354999999</v>
      </c>
      <c r="G27" s="4">
        <v>200.5</v>
      </c>
      <c r="H27" s="4">
        <v>18.100000000000001</v>
      </c>
      <c r="I27" s="4">
        <v>1235.9000000000001</v>
      </c>
      <c r="K27" s="4">
        <v>0.2</v>
      </c>
      <c r="L27" s="4">
        <v>0.86109999999999998</v>
      </c>
      <c r="M27" s="4">
        <v>10.796099999999999</v>
      </c>
      <c r="N27" s="4">
        <v>2.7219000000000002</v>
      </c>
      <c r="O27" s="4">
        <v>172.62520000000001</v>
      </c>
      <c r="P27" s="4">
        <v>15.5863</v>
      </c>
      <c r="Q27" s="4">
        <v>188.2</v>
      </c>
      <c r="R27" s="4">
        <v>138.38509999999999</v>
      </c>
      <c r="S27" s="4">
        <v>12.4947</v>
      </c>
      <c r="T27" s="4">
        <v>150.9</v>
      </c>
      <c r="U27" s="4">
        <v>1235.9165</v>
      </c>
      <c r="X27" s="4">
        <v>0</v>
      </c>
      <c r="Y27" s="4">
        <v>0.17219999999999999</v>
      </c>
      <c r="Z27" s="4" t="s">
        <v>377</v>
      </c>
      <c r="AA27" s="4">
        <v>0</v>
      </c>
      <c r="AB27" s="4">
        <v>11.8</v>
      </c>
      <c r="AC27" s="4">
        <v>831</v>
      </c>
      <c r="AD27" s="4">
        <v>854</v>
      </c>
      <c r="AE27" s="4">
        <v>825</v>
      </c>
      <c r="AF27" s="4">
        <v>88</v>
      </c>
      <c r="AG27" s="4">
        <v>22.36</v>
      </c>
      <c r="AH27" s="4">
        <v>0.51</v>
      </c>
      <c r="AI27" s="4">
        <v>977</v>
      </c>
      <c r="AJ27" s="4">
        <v>-1</v>
      </c>
      <c r="AK27" s="4">
        <v>0</v>
      </c>
      <c r="AL27" s="4">
        <v>24</v>
      </c>
      <c r="AM27" s="4">
        <v>190</v>
      </c>
      <c r="AN27" s="4">
        <v>190</v>
      </c>
      <c r="AO27" s="4">
        <v>2.7</v>
      </c>
      <c r="AP27" s="4">
        <v>195</v>
      </c>
      <c r="AQ27" s="4" t="s">
        <v>155</v>
      </c>
      <c r="AR27" s="4">
        <v>1</v>
      </c>
      <c r="AS27" s="5">
        <v>0.87671296296296297</v>
      </c>
      <c r="AT27" s="4">
        <v>47.158749999999998</v>
      </c>
      <c r="AU27" s="4">
        <v>-88.486011000000005</v>
      </c>
      <c r="AV27" s="4">
        <v>313.2</v>
      </c>
      <c r="AW27" s="4">
        <v>31.6</v>
      </c>
      <c r="AX27" s="4">
        <v>12</v>
      </c>
      <c r="AY27" s="4">
        <v>7</v>
      </c>
      <c r="AZ27" s="4" t="s">
        <v>432</v>
      </c>
      <c r="BA27" s="4">
        <v>1.4350000000000001</v>
      </c>
      <c r="BB27" s="4">
        <v>1.0649999999999999</v>
      </c>
      <c r="BC27" s="4">
        <v>2</v>
      </c>
      <c r="BD27" s="4">
        <v>14.063000000000001</v>
      </c>
      <c r="BE27" s="4">
        <v>13.12</v>
      </c>
      <c r="BF27" s="4">
        <v>0.93</v>
      </c>
      <c r="BG27" s="4">
        <v>16.128</v>
      </c>
      <c r="BH27" s="4">
        <v>2399.828</v>
      </c>
      <c r="BI27" s="4">
        <v>385.08600000000001</v>
      </c>
      <c r="BJ27" s="4">
        <v>4.0179999999999998</v>
      </c>
      <c r="BK27" s="4">
        <v>0.36299999999999999</v>
      </c>
      <c r="BL27" s="4">
        <v>4.3810000000000002</v>
      </c>
      <c r="BM27" s="4">
        <v>3.2210000000000001</v>
      </c>
      <c r="BN27" s="4">
        <v>0.29099999999999998</v>
      </c>
      <c r="BO27" s="4">
        <v>3.512</v>
      </c>
      <c r="BP27" s="4">
        <v>9.0845000000000002</v>
      </c>
      <c r="BT27" s="4">
        <v>27.835999999999999</v>
      </c>
      <c r="BU27" s="4">
        <v>0.20440800000000001</v>
      </c>
      <c r="BV27" s="4">
        <v>-5</v>
      </c>
      <c r="BW27" s="4">
        <v>0.67355100000000001</v>
      </c>
      <c r="BX27" s="4">
        <v>4.9952209999999999</v>
      </c>
      <c r="BY27" s="4">
        <v>13.605729999999999</v>
      </c>
      <c r="BZ27" s="4">
        <f t="shared" si="9"/>
        <v>1.3197373881999999</v>
      </c>
      <c r="CB27" s="4">
        <f t="shared" si="10"/>
        <v>8954.7904028250359</v>
      </c>
      <c r="CC27" s="4">
        <f t="shared" si="10"/>
        <v>1436.9214864824819</v>
      </c>
      <c r="CD27" s="4">
        <f t="shared" si="11"/>
        <v>13.104782465544</v>
      </c>
      <c r="CE27" s="4">
        <f t="shared" si="11"/>
        <v>33.898176625351496</v>
      </c>
    </row>
    <row r="28" spans="1:83">
      <c r="A28" s="2">
        <v>42438</v>
      </c>
      <c r="B28" s="28">
        <v>0.66881303240740742</v>
      </c>
      <c r="C28" s="4">
        <v>12.23</v>
      </c>
      <c r="D28" s="4">
        <v>3.5992999999999999</v>
      </c>
      <c r="E28" s="4" t="s">
        <v>155</v>
      </c>
      <c r="F28" s="4">
        <v>35992.763696000002</v>
      </c>
      <c r="G28" s="4">
        <v>159.19999999999999</v>
      </c>
      <c r="H28" s="4">
        <v>18.100000000000001</v>
      </c>
      <c r="I28" s="4">
        <v>1302.5999999999999</v>
      </c>
      <c r="K28" s="4">
        <v>0.2</v>
      </c>
      <c r="L28" s="4">
        <v>0.85950000000000004</v>
      </c>
      <c r="M28" s="4">
        <v>10.5114</v>
      </c>
      <c r="N28" s="4">
        <v>3.0935999999999999</v>
      </c>
      <c r="O28" s="4">
        <v>136.8349</v>
      </c>
      <c r="P28" s="4">
        <v>15.556900000000001</v>
      </c>
      <c r="Q28" s="4">
        <v>152.4</v>
      </c>
      <c r="R28" s="4">
        <v>109.6938</v>
      </c>
      <c r="S28" s="4">
        <v>12.4712</v>
      </c>
      <c r="T28" s="4">
        <v>122.2</v>
      </c>
      <c r="U28" s="4">
        <v>1302.5984000000001</v>
      </c>
      <c r="X28" s="4">
        <v>0</v>
      </c>
      <c r="Y28" s="4">
        <v>0.1719</v>
      </c>
      <c r="Z28" s="4" t="s">
        <v>377</v>
      </c>
      <c r="AA28" s="4">
        <v>0</v>
      </c>
      <c r="AB28" s="4">
        <v>11.8</v>
      </c>
      <c r="AC28" s="4">
        <v>830</v>
      </c>
      <c r="AD28" s="4">
        <v>854</v>
      </c>
      <c r="AE28" s="4">
        <v>824</v>
      </c>
      <c r="AF28" s="4">
        <v>88</v>
      </c>
      <c r="AG28" s="4">
        <v>22.36</v>
      </c>
      <c r="AH28" s="4">
        <v>0.51</v>
      </c>
      <c r="AI28" s="4">
        <v>977</v>
      </c>
      <c r="AJ28" s="4">
        <v>-1</v>
      </c>
      <c r="AK28" s="4">
        <v>0</v>
      </c>
      <c r="AL28" s="4">
        <v>24</v>
      </c>
      <c r="AM28" s="4">
        <v>190</v>
      </c>
      <c r="AN28" s="4">
        <v>190</v>
      </c>
      <c r="AO28" s="4">
        <v>2.9</v>
      </c>
      <c r="AP28" s="4">
        <v>195</v>
      </c>
      <c r="AQ28" s="4" t="s">
        <v>155</v>
      </c>
      <c r="AR28" s="4">
        <v>1</v>
      </c>
      <c r="AS28" s="5">
        <v>0.87672453703703701</v>
      </c>
      <c r="AT28" s="4">
        <v>47.158701999999998</v>
      </c>
      <c r="AU28" s="4">
        <v>-88.485850999999997</v>
      </c>
      <c r="AV28" s="4">
        <v>313.2</v>
      </c>
      <c r="AW28" s="4">
        <v>30.3</v>
      </c>
      <c r="AX28" s="4">
        <v>12</v>
      </c>
      <c r="AY28" s="4">
        <v>7</v>
      </c>
      <c r="AZ28" s="4" t="s">
        <v>432</v>
      </c>
      <c r="BA28" s="4">
        <v>1.4</v>
      </c>
      <c r="BB28" s="4">
        <v>1.165</v>
      </c>
      <c r="BC28" s="4">
        <v>2.0649999999999999</v>
      </c>
      <c r="BD28" s="4">
        <v>14.063000000000001</v>
      </c>
      <c r="BE28" s="4">
        <v>12.96</v>
      </c>
      <c r="BF28" s="4">
        <v>0.92</v>
      </c>
      <c r="BG28" s="4">
        <v>16.347000000000001</v>
      </c>
      <c r="BH28" s="4">
        <v>2320.5509999999999</v>
      </c>
      <c r="BI28" s="4">
        <v>434.678</v>
      </c>
      <c r="BJ28" s="4">
        <v>3.1629999999999998</v>
      </c>
      <c r="BK28" s="4">
        <v>0.36</v>
      </c>
      <c r="BL28" s="4">
        <v>3.5230000000000001</v>
      </c>
      <c r="BM28" s="4">
        <v>2.536</v>
      </c>
      <c r="BN28" s="4">
        <v>0.28799999999999998</v>
      </c>
      <c r="BO28" s="4">
        <v>2.8239999999999998</v>
      </c>
      <c r="BP28" s="4">
        <v>9.5090000000000003</v>
      </c>
      <c r="BT28" s="4">
        <v>27.593</v>
      </c>
      <c r="BU28" s="4">
        <v>0.20028599999999999</v>
      </c>
      <c r="BV28" s="4">
        <v>-5</v>
      </c>
      <c r="BW28" s="4">
        <v>0.67400000000000004</v>
      </c>
      <c r="BX28" s="4">
        <v>4.8944890000000001</v>
      </c>
      <c r="BY28" s="4">
        <v>13.614800000000001</v>
      </c>
      <c r="BZ28" s="4">
        <f t="shared" si="9"/>
        <v>1.2931239937999999</v>
      </c>
      <c r="CB28" s="4">
        <f t="shared" si="10"/>
        <v>8484.3597735489329</v>
      </c>
      <c r="CC28" s="4">
        <f t="shared" si="10"/>
        <v>1589.2624370878739</v>
      </c>
      <c r="CD28" s="4">
        <f t="shared" si="11"/>
        <v>10.325061591192</v>
      </c>
      <c r="CE28" s="4">
        <f t="shared" si="11"/>
        <v>34.766646838047002</v>
      </c>
    </row>
    <row r="29" spans="1:83">
      <c r="A29" s="2">
        <v>42438</v>
      </c>
      <c r="B29" s="28">
        <v>0.66882460648148145</v>
      </c>
      <c r="C29" s="4">
        <v>12.12</v>
      </c>
      <c r="D29" s="4">
        <v>3.8372000000000002</v>
      </c>
      <c r="E29" s="4" t="s">
        <v>155</v>
      </c>
      <c r="F29" s="4">
        <v>38372.158625999997</v>
      </c>
      <c r="G29" s="4">
        <v>133.1</v>
      </c>
      <c r="H29" s="4">
        <v>18.100000000000001</v>
      </c>
      <c r="I29" s="4">
        <v>1271.5999999999999</v>
      </c>
      <c r="K29" s="4">
        <v>0.2</v>
      </c>
      <c r="L29" s="4">
        <v>0.85819999999999996</v>
      </c>
      <c r="M29" s="4">
        <v>10.4016</v>
      </c>
      <c r="N29" s="4">
        <v>3.2932000000000001</v>
      </c>
      <c r="O29" s="4">
        <v>114.2667</v>
      </c>
      <c r="P29" s="4">
        <v>15.5456</v>
      </c>
      <c r="Q29" s="4">
        <v>129.80000000000001</v>
      </c>
      <c r="R29" s="4">
        <v>91.601900000000001</v>
      </c>
      <c r="S29" s="4">
        <v>12.4621</v>
      </c>
      <c r="T29" s="4">
        <v>104.1</v>
      </c>
      <c r="U29" s="4">
        <v>1271.6285</v>
      </c>
      <c r="X29" s="4">
        <v>0</v>
      </c>
      <c r="Y29" s="4">
        <v>0.1716</v>
      </c>
      <c r="Z29" s="4" t="s">
        <v>377</v>
      </c>
      <c r="AA29" s="4">
        <v>0</v>
      </c>
      <c r="AB29" s="4">
        <v>11.7</v>
      </c>
      <c r="AC29" s="4">
        <v>831</v>
      </c>
      <c r="AD29" s="4">
        <v>854</v>
      </c>
      <c r="AE29" s="4">
        <v>825</v>
      </c>
      <c r="AF29" s="4">
        <v>88</v>
      </c>
      <c r="AG29" s="4">
        <v>22.36</v>
      </c>
      <c r="AH29" s="4">
        <v>0.51</v>
      </c>
      <c r="AI29" s="4">
        <v>977</v>
      </c>
      <c r="AJ29" s="4">
        <v>-1</v>
      </c>
      <c r="AK29" s="4">
        <v>0</v>
      </c>
      <c r="AL29" s="4">
        <v>24</v>
      </c>
      <c r="AM29" s="4">
        <v>190</v>
      </c>
      <c r="AN29" s="4">
        <v>190</v>
      </c>
      <c r="AO29" s="4">
        <v>2.9</v>
      </c>
      <c r="AP29" s="4">
        <v>195</v>
      </c>
      <c r="AQ29" s="4" t="s">
        <v>155</v>
      </c>
      <c r="AR29" s="4">
        <v>1</v>
      </c>
      <c r="AS29" s="5">
        <v>0.87673611111111116</v>
      </c>
      <c r="AT29" s="4">
        <v>47.158650999999999</v>
      </c>
      <c r="AU29" s="4">
        <v>-88.485705999999993</v>
      </c>
      <c r="AV29" s="4">
        <v>313.10000000000002</v>
      </c>
      <c r="AW29" s="4">
        <v>29</v>
      </c>
      <c r="AX29" s="4">
        <v>12</v>
      </c>
      <c r="AY29" s="4">
        <v>7</v>
      </c>
      <c r="AZ29" s="4" t="s">
        <v>432</v>
      </c>
      <c r="BA29" s="4">
        <v>1.4</v>
      </c>
      <c r="BB29" s="4">
        <v>1.2</v>
      </c>
      <c r="BC29" s="4">
        <v>2.1</v>
      </c>
      <c r="BD29" s="4">
        <v>14.063000000000001</v>
      </c>
      <c r="BE29" s="4">
        <v>12.83</v>
      </c>
      <c r="BF29" s="4">
        <v>0.91</v>
      </c>
      <c r="BG29" s="4">
        <v>16.521000000000001</v>
      </c>
      <c r="BH29" s="4">
        <v>2281.8589999999999</v>
      </c>
      <c r="BI29" s="4">
        <v>459.81099999999998</v>
      </c>
      <c r="BJ29" s="4">
        <v>2.625</v>
      </c>
      <c r="BK29" s="4">
        <v>0.35699999999999998</v>
      </c>
      <c r="BL29" s="4">
        <v>2.9820000000000002</v>
      </c>
      <c r="BM29" s="4">
        <v>2.1040000000000001</v>
      </c>
      <c r="BN29" s="4">
        <v>0.28599999999999998</v>
      </c>
      <c r="BO29" s="4">
        <v>2.391</v>
      </c>
      <c r="BP29" s="4">
        <v>9.2246000000000006</v>
      </c>
      <c r="BT29" s="4">
        <v>27.379000000000001</v>
      </c>
      <c r="BU29" s="4">
        <v>0.19950999999999999</v>
      </c>
      <c r="BV29" s="4">
        <v>-5</v>
      </c>
      <c r="BW29" s="4">
        <v>0.67400000000000004</v>
      </c>
      <c r="BX29" s="4">
        <v>4.8755259999999998</v>
      </c>
      <c r="BY29" s="4">
        <v>13.614800000000001</v>
      </c>
      <c r="BZ29" s="4">
        <f t="shared" si="9"/>
        <v>1.2881139691999999</v>
      </c>
      <c r="CB29" s="4">
        <f t="shared" si="10"/>
        <v>8310.5713734769961</v>
      </c>
      <c r="CC29" s="4">
        <f t="shared" si="10"/>
        <v>1674.639902732742</v>
      </c>
      <c r="CD29" s="4">
        <f t="shared" si="11"/>
        <v>8.7080648515019998</v>
      </c>
      <c r="CE29" s="4">
        <f t="shared" si="11"/>
        <v>33.596158523281197</v>
      </c>
    </row>
    <row r="30" spans="1:83">
      <c r="A30" s="2">
        <v>42438</v>
      </c>
      <c r="B30" s="28">
        <v>0.6688361805555556</v>
      </c>
      <c r="C30" s="4">
        <v>12.244999999999999</v>
      </c>
      <c r="D30" s="4">
        <v>3.5230000000000001</v>
      </c>
      <c r="E30" s="4" t="s">
        <v>155</v>
      </c>
      <c r="F30" s="4">
        <v>35229.891213000003</v>
      </c>
      <c r="G30" s="4">
        <v>108.9</v>
      </c>
      <c r="H30" s="4">
        <v>18.2</v>
      </c>
      <c r="I30" s="4">
        <v>1310.0999999999999</v>
      </c>
      <c r="K30" s="4">
        <v>0.2</v>
      </c>
      <c r="L30" s="4">
        <v>0.86</v>
      </c>
      <c r="M30" s="4">
        <v>10.5312</v>
      </c>
      <c r="N30" s="4">
        <v>3.0299</v>
      </c>
      <c r="O30" s="4">
        <v>93.659000000000006</v>
      </c>
      <c r="P30" s="4">
        <v>15.652799999999999</v>
      </c>
      <c r="Q30" s="4">
        <v>109.3</v>
      </c>
      <c r="R30" s="4">
        <v>75.081699999999998</v>
      </c>
      <c r="S30" s="4">
        <v>12.5481</v>
      </c>
      <c r="T30" s="4">
        <v>87.6</v>
      </c>
      <c r="U30" s="4">
        <v>1310.1079</v>
      </c>
      <c r="X30" s="4">
        <v>0</v>
      </c>
      <c r="Y30" s="4">
        <v>0.17199999999999999</v>
      </c>
      <c r="Z30" s="4" t="s">
        <v>377</v>
      </c>
      <c r="AA30" s="4">
        <v>0</v>
      </c>
      <c r="AB30" s="4">
        <v>11.8</v>
      </c>
      <c r="AC30" s="4">
        <v>832</v>
      </c>
      <c r="AD30" s="4">
        <v>855</v>
      </c>
      <c r="AE30" s="4">
        <v>825</v>
      </c>
      <c r="AF30" s="4">
        <v>88</v>
      </c>
      <c r="AG30" s="4">
        <v>22.36</v>
      </c>
      <c r="AH30" s="4">
        <v>0.51</v>
      </c>
      <c r="AI30" s="4">
        <v>977</v>
      </c>
      <c r="AJ30" s="4">
        <v>-1</v>
      </c>
      <c r="AK30" s="4">
        <v>0</v>
      </c>
      <c r="AL30" s="4">
        <v>24</v>
      </c>
      <c r="AM30" s="4">
        <v>190</v>
      </c>
      <c r="AN30" s="4">
        <v>190</v>
      </c>
      <c r="AO30" s="4">
        <v>2.8</v>
      </c>
      <c r="AP30" s="4">
        <v>195</v>
      </c>
      <c r="AQ30" s="4" t="s">
        <v>155</v>
      </c>
      <c r="AR30" s="4">
        <v>1</v>
      </c>
      <c r="AS30" s="5">
        <v>0.87674768518518509</v>
      </c>
      <c r="AT30" s="4">
        <v>47.1586</v>
      </c>
      <c r="AU30" s="4">
        <v>-88.485566000000006</v>
      </c>
      <c r="AV30" s="4">
        <v>313</v>
      </c>
      <c r="AW30" s="4">
        <v>27.9</v>
      </c>
      <c r="AX30" s="4">
        <v>12</v>
      </c>
      <c r="AY30" s="4">
        <v>7</v>
      </c>
      <c r="AZ30" s="4" t="s">
        <v>432</v>
      </c>
      <c r="BA30" s="4">
        <v>1.335</v>
      </c>
      <c r="BB30" s="4">
        <v>1.2</v>
      </c>
      <c r="BC30" s="4">
        <v>1.97</v>
      </c>
      <c r="BD30" s="4">
        <v>14.063000000000001</v>
      </c>
      <c r="BE30" s="4">
        <v>13.01</v>
      </c>
      <c r="BF30" s="4">
        <v>0.93</v>
      </c>
      <c r="BG30" s="4">
        <v>16.273</v>
      </c>
      <c r="BH30" s="4">
        <v>2332.2629999999999</v>
      </c>
      <c r="BI30" s="4">
        <v>427.07900000000001</v>
      </c>
      <c r="BJ30" s="4">
        <v>2.1720000000000002</v>
      </c>
      <c r="BK30" s="4">
        <v>0.36299999999999999</v>
      </c>
      <c r="BL30" s="4">
        <v>2.5350000000000001</v>
      </c>
      <c r="BM30" s="4">
        <v>1.7410000000000001</v>
      </c>
      <c r="BN30" s="4">
        <v>0.29099999999999998</v>
      </c>
      <c r="BO30" s="4">
        <v>2.032</v>
      </c>
      <c r="BP30" s="4">
        <v>9.5939999999999994</v>
      </c>
      <c r="BT30" s="4">
        <v>27.698</v>
      </c>
      <c r="BU30" s="4">
        <v>0.22714200000000001</v>
      </c>
      <c r="BV30" s="4">
        <v>-5</v>
      </c>
      <c r="BW30" s="4">
        <v>0.67455100000000001</v>
      </c>
      <c r="BX30" s="4">
        <v>5.550783</v>
      </c>
      <c r="BY30" s="4">
        <v>13.62593</v>
      </c>
      <c r="BZ30" s="4">
        <f t="shared" si="9"/>
        <v>1.4665168685999999</v>
      </c>
      <c r="CB30" s="4">
        <f t="shared" si="10"/>
        <v>9670.5767015109632</v>
      </c>
      <c r="CC30" s="4">
        <f t="shared" si="10"/>
        <v>1770.8552710841791</v>
      </c>
      <c r="CD30" s="4">
        <f t="shared" si="11"/>
        <v>8.4255557188319994</v>
      </c>
      <c r="CE30" s="4">
        <f t="shared" si="11"/>
        <v>39.780896440193999</v>
      </c>
    </row>
    <row r="31" spans="1:83">
      <c r="A31" s="2">
        <v>42438</v>
      </c>
      <c r="B31" s="28">
        <v>0.66884775462962953</v>
      </c>
      <c r="C31" s="4">
        <v>12.45</v>
      </c>
      <c r="D31" s="4">
        <v>3.2766999999999999</v>
      </c>
      <c r="E31" s="4" t="s">
        <v>155</v>
      </c>
      <c r="F31" s="4">
        <v>32767.114428000001</v>
      </c>
      <c r="G31" s="4">
        <v>116.7</v>
      </c>
      <c r="H31" s="4">
        <v>18.2</v>
      </c>
      <c r="I31" s="4">
        <v>1350.1</v>
      </c>
      <c r="K31" s="4">
        <v>0.2</v>
      </c>
      <c r="L31" s="4">
        <v>0.86070000000000002</v>
      </c>
      <c r="M31" s="4">
        <v>10.7149</v>
      </c>
      <c r="N31" s="4">
        <v>2.8201999999999998</v>
      </c>
      <c r="O31" s="4">
        <v>100.4487</v>
      </c>
      <c r="P31" s="4">
        <v>15.664199999999999</v>
      </c>
      <c r="Q31" s="4">
        <v>116.1</v>
      </c>
      <c r="R31" s="4">
        <v>80.524699999999996</v>
      </c>
      <c r="S31" s="4">
        <v>12.5572</v>
      </c>
      <c r="T31" s="4">
        <v>93.1</v>
      </c>
      <c r="U31" s="4">
        <v>1350.0779</v>
      </c>
      <c r="X31" s="4">
        <v>0</v>
      </c>
      <c r="Y31" s="4">
        <v>0.1721</v>
      </c>
      <c r="Z31" s="4" t="s">
        <v>377</v>
      </c>
      <c r="AA31" s="4">
        <v>0</v>
      </c>
      <c r="AB31" s="4">
        <v>11.7</v>
      </c>
      <c r="AC31" s="4">
        <v>833</v>
      </c>
      <c r="AD31" s="4">
        <v>855</v>
      </c>
      <c r="AE31" s="4">
        <v>826</v>
      </c>
      <c r="AF31" s="4">
        <v>88</v>
      </c>
      <c r="AG31" s="4">
        <v>22.36</v>
      </c>
      <c r="AH31" s="4">
        <v>0.51</v>
      </c>
      <c r="AI31" s="4">
        <v>977</v>
      </c>
      <c r="AJ31" s="4">
        <v>-1</v>
      </c>
      <c r="AK31" s="4">
        <v>0</v>
      </c>
      <c r="AL31" s="4">
        <v>24</v>
      </c>
      <c r="AM31" s="4">
        <v>190</v>
      </c>
      <c r="AN31" s="4">
        <v>190</v>
      </c>
      <c r="AO31" s="4">
        <v>2.8</v>
      </c>
      <c r="AP31" s="4">
        <v>195</v>
      </c>
      <c r="AQ31" s="4" t="s">
        <v>155</v>
      </c>
      <c r="AR31" s="4">
        <v>1</v>
      </c>
      <c r="AS31" s="5">
        <v>0.87675925925925924</v>
      </c>
      <c r="AT31" s="4">
        <v>47.158560000000001</v>
      </c>
      <c r="AU31" s="4">
        <v>-88.485426000000004</v>
      </c>
      <c r="AV31" s="4">
        <v>312.8</v>
      </c>
      <c r="AW31" s="4">
        <v>26.7</v>
      </c>
      <c r="AX31" s="4">
        <v>12</v>
      </c>
      <c r="AY31" s="4">
        <v>8</v>
      </c>
      <c r="AZ31" s="4" t="s">
        <v>421</v>
      </c>
      <c r="BA31" s="4">
        <v>1.2350000000000001</v>
      </c>
      <c r="BB31" s="4">
        <v>1.33</v>
      </c>
      <c r="BC31" s="4">
        <v>1.9</v>
      </c>
      <c r="BD31" s="4">
        <v>14.063000000000001</v>
      </c>
      <c r="BE31" s="4">
        <v>13.07</v>
      </c>
      <c r="BF31" s="4">
        <v>0.93</v>
      </c>
      <c r="BG31" s="4">
        <v>16.189</v>
      </c>
      <c r="BH31" s="4">
        <v>2376.7930000000001</v>
      </c>
      <c r="BI31" s="4">
        <v>398.15699999999998</v>
      </c>
      <c r="BJ31" s="4">
        <v>2.3330000000000002</v>
      </c>
      <c r="BK31" s="4">
        <v>0.36399999999999999</v>
      </c>
      <c r="BL31" s="4">
        <v>2.6970000000000001</v>
      </c>
      <c r="BM31" s="4">
        <v>1.871</v>
      </c>
      <c r="BN31" s="4">
        <v>0.29199999999999998</v>
      </c>
      <c r="BO31" s="4">
        <v>2.1619999999999999</v>
      </c>
      <c r="BP31" s="4">
        <v>9.9027999999999992</v>
      </c>
      <c r="BT31" s="4">
        <v>27.763000000000002</v>
      </c>
      <c r="BU31" s="4">
        <v>0.23663300000000001</v>
      </c>
      <c r="BV31" s="4">
        <v>-5</v>
      </c>
      <c r="BW31" s="4">
        <v>0.673898</v>
      </c>
      <c r="BX31" s="4">
        <v>5.7827190000000002</v>
      </c>
      <c r="BY31" s="4">
        <v>13.612740000000001</v>
      </c>
      <c r="BZ31" s="4">
        <f t="shared" si="9"/>
        <v>1.5277943597999999</v>
      </c>
      <c r="CB31" s="4">
        <f t="shared" si="10"/>
        <v>10267.011552004749</v>
      </c>
      <c r="CC31" s="4">
        <f t="shared" si="10"/>
        <v>1719.915246515601</v>
      </c>
      <c r="CD31" s="4">
        <f t="shared" si="11"/>
        <v>9.3391721430660013</v>
      </c>
      <c r="CE31" s="4">
        <f t="shared" si="11"/>
        <v>42.777036955760401</v>
      </c>
    </row>
    <row r="32" spans="1:83">
      <c r="A32" s="2">
        <v>42438</v>
      </c>
      <c r="B32" s="28">
        <v>0.66885932870370368</v>
      </c>
      <c r="C32" s="4">
        <v>12.39</v>
      </c>
      <c r="D32" s="4">
        <v>3.2921</v>
      </c>
      <c r="E32" s="4" t="s">
        <v>155</v>
      </c>
      <c r="F32" s="4">
        <v>32920.743524999998</v>
      </c>
      <c r="G32" s="4">
        <v>145.5</v>
      </c>
      <c r="H32" s="4">
        <v>18.2</v>
      </c>
      <c r="I32" s="4">
        <v>1404.6</v>
      </c>
      <c r="K32" s="4">
        <v>0.2</v>
      </c>
      <c r="L32" s="4">
        <v>0.8609</v>
      </c>
      <c r="M32" s="4">
        <v>10.667</v>
      </c>
      <c r="N32" s="4">
        <v>2.8342000000000001</v>
      </c>
      <c r="O32" s="4">
        <v>125.2368</v>
      </c>
      <c r="P32" s="4">
        <v>15.6799</v>
      </c>
      <c r="Q32" s="4">
        <v>140.9</v>
      </c>
      <c r="R32" s="4">
        <v>100.3961</v>
      </c>
      <c r="S32" s="4">
        <v>12.569800000000001</v>
      </c>
      <c r="T32" s="4">
        <v>113</v>
      </c>
      <c r="U32" s="4">
        <v>1404.6075000000001</v>
      </c>
      <c r="X32" s="4">
        <v>0</v>
      </c>
      <c r="Y32" s="4">
        <v>0.17219999999999999</v>
      </c>
      <c r="Z32" s="4" t="s">
        <v>377</v>
      </c>
      <c r="AA32" s="4">
        <v>0</v>
      </c>
      <c r="AB32" s="4">
        <v>11.8</v>
      </c>
      <c r="AC32" s="4">
        <v>834</v>
      </c>
      <c r="AD32" s="4">
        <v>855</v>
      </c>
      <c r="AE32" s="4">
        <v>827</v>
      </c>
      <c r="AF32" s="4">
        <v>88</v>
      </c>
      <c r="AG32" s="4">
        <v>22.36</v>
      </c>
      <c r="AH32" s="4">
        <v>0.51</v>
      </c>
      <c r="AI32" s="4">
        <v>977</v>
      </c>
      <c r="AJ32" s="4">
        <v>-1</v>
      </c>
      <c r="AK32" s="4">
        <v>0</v>
      </c>
      <c r="AL32" s="4">
        <v>24</v>
      </c>
      <c r="AM32" s="4">
        <v>190</v>
      </c>
      <c r="AN32" s="4">
        <v>190</v>
      </c>
      <c r="AO32" s="4">
        <v>2.7</v>
      </c>
      <c r="AP32" s="4">
        <v>195</v>
      </c>
      <c r="AQ32" s="4" t="s">
        <v>155</v>
      </c>
      <c r="AR32" s="4">
        <v>1</v>
      </c>
      <c r="AS32" s="5">
        <v>0.87677083333333339</v>
      </c>
      <c r="AT32" s="4">
        <v>47.158532000000001</v>
      </c>
      <c r="AU32" s="4">
        <v>-88.485286000000002</v>
      </c>
      <c r="AV32" s="4">
        <v>312.60000000000002</v>
      </c>
      <c r="AW32" s="4">
        <v>25.6</v>
      </c>
      <c r="AX32" s="4">
        <v>12</v>
      </c>
      <c r="AY32" s="4">
        <v>9</v>
      </c>
      <c r="AZ32" s="4" t="s">
        <v>420</v>
      </c>
      <c r="BA32" s="4">
        <v>1.2</v>
      </c>
      <c r="BB32" s="4">
        <v>1.4650000000000001</v>
      </c>
      <c r="BC32" s="4">
        <v>1.9650000000000001</v>
      </c>
      <c r="BD32" s="4">
        <v>14.063000000000001</v>
      </c>
      <c r="BE32" s="4">
        <v>13.1</v>
      </c>
      <c r="BF32" s="4">
        <v>0.93</v>
      </c>
      <c r="BG32" s="4">
        <v>16.155999999999999</v>
      </c>
      <c r="BH32" s="4">
        <v>2371.1089999999999</v>
      </c>
      <c r="BI32" s="4">
        <v>400.97500000000002</v>
      </c>
      <c r="BJ32" s="4">
        <v>2.915</v>
      </c>
      <c r="BK32" s="4">
        <v>0.36499999999999999</v>
      </c>
      <c r="BL32" s="4">
        <v>3.28</v>
      </c>
      <c r="BM32" s="4">
        <v>2.3370000000000002</v>
      </c>
      <c r="BN32" s="4">
        <v>0.29299999999999998</v>
      </c>
      <c r="BO32" s="4">
        <v>2.63</v>
      </c>
      <c r="BP32" s="4">
        <v>10.324299999999999</v>
      </c>
      <c r="BT32" s="4">
        <v>27.829000000000001</v>
      </c>
      <c r="BU32" s="4">
        <v>0.23175499999999999</v>
      </c>
      <c r="BV32" s="4">
        <v>-5</v>
      </c>
      <c r="BW32" s="4">
        <v>0.67300000000000004</v>
      </c>
      <c r="BX32" s="4">
        <v>5.663513</v>
      </c>
      <c r="BY32" s="4">
        <v>13.5946</v>
      </c>
      <c r="BZ32" s="4">
        <f t="shared" si="9"/>
        <v>1.4963001346</v>
      </c>
      <c r="CB32" s="4">
        <f t="shared" si="10"/>
        <v>10031.318564499999</v>
      </c>
      <c r="CC32" s="4">
        <f t="shared" si="10"/>
        <v>1696.382562505725</v>
      </c>
      <c r="CD32" s="4">
        <f t="shared" si="11"/>
        <v>11.12659427493</v>
      </c>
      <c r="CE32" s="4">
        <f t="shared" si="11"/>
        <v>43.678440027627296</v>
      </c>
    </row>
    <row r="33" spans="1:83">
      <c r="A33" s="2">
        <v>42438</v>
      </c>
      <c r="B33" s="28">
        <v>0.66887090277777783</v>
      </c>
      <c r="C33" s="4">
        <v>12.157999999999999</v>
      </c>
      <c r="D33" s="4">
        <v>3.5617000000000001</v>
      </c>
      <c r="E33" s="4" t="s">
        <v>155</v>
      </c>
      <c r="F33" s="4">
        <v>35617.183708999997</v>
      </c>
      <c r="G33" s="4">
        <v>156.30000000000001</v>
      </c>
      <c r="H33" s="4">
        <v>18.600000000000001</v>
      </c>
      <c r="I33" s="4">
        <v>1506.4</v>
      </c>
      <c r="K33" s="4">
        <v>0.2</v>
      </c>
      <c r="L33" s="4">
        <v>0.86019999999999996</v>
      </c>
      <c r="M33" s="4">
        <v>10.458</v>
      </c>
      <c r="N33" s="4">
        <v>3.0636000000000001</v>
      </c>
      <c r="O33" s="4">
        <v>134.4391</v>
      </c>
      <c r="P33" s="4">
        <v>15.994999999999999</v>
      </c>
      <c r="Q33" s="4">
        <v>150.4</v>
      </c>
      <c r="R33" s="4">
        <v>107.7732</v>
      </c>
      <c r="S33" s="4">
        <v>12.8224</v>
      </c>
      <c r="T33" s="4">
        <v>120.6</v>
      </c>
      <c r="U33" s="4">
        <v>1506.3982000000001</v>
      </c>
      <c r="X33" s="4">
        <v>0</v>
      </c>
      <c r="Y33" s="4">
        <v>0.17199999999999999</v>
      </c>
      <c r="Z33" s="4" t="s">
        <v>377</v>
      </c>
      <c r="AA33" s="4">
        <v>0</v>
      </c>
      <c r="AB33" s="4">
        <v>11.8</v>
      </c>
      <c r="AC33" s="4">
        <v>833</v>
      </c>
      <c r="AD33" s="4">
        <v>856</v>
      </c>
      <c r="AE33" s="4">
        <v>826</v>
      </c>
      <c r="AF33" s="4">
        <v>88</v>
      </c>
      <c r="AG33" s="4">
        <v>22.36</v>
      </c>
      <c r="AH33" s="4">
        <v>0.51</v>
      </c>
      <c r="AI33" s="4">
        <v>977</v>
      </c>
      <c r="AJ33" s="4">
        <v>-1</v>
      </c>
      <c r="AK33" s="4">
        <v>0</v>
      </c>
      <c r="AL33" s="4">
        <v>24</v>
      </c>
      <c r="AM33" s="4">
        <v>190</v>
      </c>
      <c r="AN33" s="4">
        <v>190.6</v>
      </c>
      <c r="AO33" s="4">
        <v>2.8</v>
      </c>
      <c r="AP33" s="4">
        <v>195</v>
      </c>
      <c r="AQ33" s="4" t="s">
        <v>155</v>
      </c>
      <c r="AR33" s="4">
        <v>1</v>
      </c>
      <c r="AS33" s="5">
        <v>0.87678240740740743</v>
      </c>
      <c r="AT33" s="4">
        <v>47.15851</v>
      </c>
      <c r="AU33" s="4">
        <v>-88.485142999999994</v>
      </c>
      <c r="AV33" s="4">
        <v>312.5</v>
      </c>
      <c r="AW33" s="4">
        <v>25.1</v>
      </c>
      <c r="AX33" s="4">
        <v>12</v>
      </c>
      <c r="AY33" s="4">
        <v>9</v>
      </c>
      <c r="AZ33" s="4" t="s">
        <v>420</v>
      </c>
      <c r="BA33" s="4">
        <v>1.2649999999999999</v>
      </c>
      <c r="BB33" s="4">
        <v>1.5</v>
      </c>
      <c r="BC33" s="4">
        <v>2.0649999999999999</v>
      </c>
      <c r="BD33" s="4">
        <v>14.063000000000001</v>
      </c>
      <c r="BE33" s="4">
        <v>13.02</v>
      </c>
      <c r="BF33" s="4">
        <v>0.93</v>
      </c>
      <c r="BG33" s="4">
        <v>16.257999999999999</v>
      </c>
      <c r="BH33" s="4">
        <v>2319.4259999999999</v>
      </c>
      <c r="BI33" s="4">
        <v>432.45800000000003</v>
      </c>
      <c r="BJ33" s="4">
        <v>3.1219999999999999</v>
      </c>
      <c r="BK33" s="4">
        <v>0.371</v>
      </c>
      <c r="BL33" s="4">
        <v>3.4940000000000002</v>
      </c>
      <c r="BM33" s="4">
        <v>2.5030000000000001</v>
      </c>
      <c r="BN33" s="4">
        <v>0.29799999999999999</v>
      </c>
      <c r="BO33" s="4">
        <v>2.8010000000000002</v>
      </c>
      <c r="BP33" s="4">
        <v>11.047599999999999</v>
      </c>
      <c r="BT33" s="4">
        <v>27.742000000000001</v>
      </c>
      <c r="BU33" s="4">
        <v>0.25218299999999999</v>
      </c>
      <c r="BV33" s="4">
        <v>-5</v>
      </c>
      <c r="BW33" s="4">
        <v>0.67410199999999998</v>
      </c>
      <c r="BX33" s="4">
        <v>6.1627219999999996</v>
      </c>
      <c r="BY33" s="4">
        <v>13.616860000000001</v>
      </c>
      <c r="BZ33" s="4">
        <f t="shared" si="9"/>
        <v>1.6281911523999999</v>
      </c>
      <c r="CB33" s="4">
        <f t="shared" si="10"/>
        <v>10677.601295266284</v>
      </c>
      <c r="CC33" s="4">
        <f t="shared" si="10"/>
        <v>1990.8434677149721</v>
      </c>
      <c r="CD33" s="4">
        <f t="shared" si="11"/>
        <v>12.894552888534001</v>
      </c>
      <c r="CE33" s="4">
        <f t="shared" si="11"/>
        <v>50.85821581269839</v>
      </c>
    </row>
    <row r="34" spans="1:83">
      <c r="A34" s="2">
        <v>42438</v>
      </c>
      <c r="B34" s="28">
        <v>0.66888247685185187</v>
      </c>
      <c r="C34" s="4">
        <v>12.122999999999999</v>
      </c>
      <c r="D34" s="4">
        <v>3.9117000000000002</v>
      </c>
      <c r="E34" s="4" t="s">
        <v>155</v>
      </c>
      <c r="F34" s="4">
        <v>39116.983471</v>
      </c>
      <c r="G34" s="4">
        <v>140.19999999999999</v>
      </c>
      <c r="H34" s="4">
        <v>20.7</v>
      </c>
      <c r="I34" s="4">
        <v>1458</v>
      </c>
      <c r="K34" s="4">
        <v>0.2</v>
      </c>
      <c r="L34" s="4">
        <v>0.85729999999999995</v>
      </c>
      <c r="M34" s="4">
        <v>10.393000000000001</v>
      </c>
      <c r="N34" s="4">
        <v>3.3534999999999999</v>
      </c>
      <c r="O34" s="4">
        <v>120.2218</v>
      </c>
      <c r="P34" s="4">
        <v>17.757300000000001</v>
      </c>
      <c r="Q34" s="4">
        <v>138</v>
      </c>
      <c r="R34" s="4">
        <v>96.375799999999998</v>
      </c>
      <c r="S34" s="4">
        <v>14.235200000000001</v>
      </c>
      <c r="T34" s="4">
        <v>110.6</v>
      </c>
      <c r="U34" s="4">
        <v>1458.0455999999999</v>
      </c>
      <c r="X34" s="4">
        <v>0</v>
      </c>
      <c r="Y34" s="4">
        <v>0.17150000000000001</v>
      </c>
      <c r="Z34" s="4" t="s">
        <v>377</v>
      </c>
      <c r="AA34" s="4">
        <v>0</v>
      </c>
      <c r="AB34" s="4">
        <v>11.8</v>
      </c>
      <c r="AC34" s="4">
        <v>834</v>
      </c>
      <c r="AD34" s="4">
        <v>858</v>
      </c>
      <c r="AE34" s="4">
        <v>827</v>
      </c>
      <c r="AF34" s="4">
        <v>88</v>
      </c>
      <c r="AG34" s="4">
        <v>22.36</v>
      </c>
      <c r="AH34" s="4">
        <v>0.51</v>
      </c>
      <c r="AI34" s="4">
        <v>977</v>
      </c>
      <c r="AJ34" s="4">
        <v>-1</v>
      </c>
      <c r="AK34" s="4">
        <v>0</v>
      </c>
      <c r="AL34" s="4">
        <v>24</v>
      </c>
      <c r="AM34" s="4">
        <v>190</v>
      </c>
      <c r="AN34" s="4">
        <v>191</v>
      </c>
      <c r="AO34" s="4">
        <v>2.8</v>
      </c>
      <c r="AP34" s="4">
        <v>195</v>
      </c>
      <c r="AQ34" s="4" t="s">
        <v>155</v>
      </c>
      <c r="AR34" s="4">
        <v>1</v>
      </c>
      <c r="AS34" s="5">
        <v>0.87679398148148147</v>
      </c>
      <c r="AT34" s="4">
        <v>47.158495000000002</v>
      </c>
      <c r="AU34" s="4">
        <v>-88.484995999999995</v>
      </c>
      <c r="AV34" s="4">
        <v>312.39999999999998</v>
      </c>
      <c r="AW34" s="4">
        <v>24.8</v>
      </c>
      <c r="AX34" s="4">
        <v>12</v>
      </c>
      <c r="AY34" s="4">
        <v>9</v>
      </c>
      <c r="AZ34" s="4" t="s">
        <v>420</v>
      </c>
      <c r="BA34" s="4">
        <v>1.3</v>
      </c>
      <c r="BB34" s="4">
        <v>1.5649999999999999</v>
      </c>
      <c r="BC34" s="4">
        <v>2.1</v>
      </c>
      <c r="BD34" s="4">
        <v>14.063000000000001</v>
      </c>
      <c r="BE34" s="4">
        <v>12.75</v>
      </c>
      <c r="BF34" s="4">
        <v>0.91</v>
      </c>
      <c r="BG34" s="4">
        <v>16.645</v>
      </c>
      <c r="BH34" s="4">
        <v>2268.386</v>
      </c>
      <c r="BI34" s="4">
        <v>465.858</v>
      </c>
      <c r="BJ34" s="4">
        <v>2.7480000000000002</v>
      </c>
      <c r="BK34" s="4">
        <v>0.40600000000000003</v>
      </c>
      <c r="BL34" s="4">
        <v>3.1539999999999999</v>
      </c>
      <c r="BM34" s="4">
        <v>2.2029999999999998</v>
      </c>
      <c r="BN34" s="4">
        <v>0.32500000000000001</v>
      </c>
      <c r="BO34" s="4">
        <v>2.528</v>
      </c>
      <c r="BP34" s="4">
        <v>10.523099999999999</v>
      </c>
      <c r="BT34" s="4">
        <v>27.210999999999999</v>
      </c>
      <c r="BU34" s="4">
        <v>0.24551100000000001</v>
      </c>
      <c r="BV34" s="4">
        <v>-5</v>
      </c>
      <c r="BW34" s="4">
        <v>0.67444899999999997</v>
      </c>
      <c r="BX34" s="4">
        <v>5.9996749999999999</v>
      </c>
      <c r="BY34" s="4">
        <v>13.62387</v>
      </c>
      <c r="BZ34" s="4">
        <f t="shared" si="9"/>
        <v>1.585114135</v>
      </c>
      <c r="CB34" s="4">
        <f t="shared" si="10"/>
        <v>10166.35534458885</v>
      </c>
      <c r="CC34" s="4">
        <f t="shared" si="10"/>
        <v>2087.86245732405</v>
      </c>
      <c r="CD34" s="4">
        <f t="shared" si="11"/>
        <v>11.3298822648</v>
      </c>
      <c r="CE34" s="4">
        <f t="shared" si="11"/>
        <v>47.161979454397496</v>
      </c>
    </row>
    <row r="35" spans="1:83">
      <c r="A35" s="2">
        <v>42438</v>
      </c>
      <c r="B35" s="28">
        <v>0.66889405092592591</v>
      </c>
      <c r="C35" s="4">
        <v>12.12</v>
      </c>
      <c r="D35" s="4">
        <v>3.6728999999999998</v>
      </c>
      <c r="E35" s="4" t="s">
        <v>155</v>
      </c>
      <c r="F35" s="4">
        <v>36728.553719000003</v>
      </c>
      <c r="G35" s="4">
        <v>113.3</v>
      </c>
      <c r="H35" s="4">
        <v>20.8</v>
      </c>
      <c r="I35" s="4">
        <v>1314.4</v>
      </c>
      <c r="K35" s="4">
        <v>0.2</v>
      </c>
      <c r="L35" s="4">
        <v>0.85970000000000002</v>
      </c>
      <c r="M35" s="4">
        <v>10.4193</v>
      </c>
      <c r="N35" s="4">
        <v>3.1575000000000002</v>
      </c>
      <c r="O35" s="4">
        <v>97.410600000000002</v>
      </c>
      <c r="P35" s="4">
        <v>17.892199999999999</v>
      </c>
      <c r="Q35" s="4">
        <v>115.3</v>
      </c>
      <c r="R35" s="4">
        <v>78.089299999999994</v>
      </c>
      <c r="S35" s="4">
        <v>14.343299999999999</v>
      </c>
      <c r="T35" s="4">
        <v>92.4</v>
      </c>
      <c r="U35" s="4">
        <v>1314.3667</v>
      </c>
      <c r="X35" s="4">
        <v>0</v>
      </c>
      <c r="Y35" s="4">
        <v>0.1719</v>
      </c>
      <c r="Z35" s="4" t="s">
        <v>377</v>
      </c>
      <c r="AA35" s="4">
        <v>0</v>
      </c>
      <c r="AB35" s="4">
        <v>11.8</v>
      </c>
      <c r="AC35" s="4">
        <v>834</v>
      </c>
      <c r="AD35" s="4">
        <v>856</v>
      </c>
      <c r="AE35" s="4">
        <v>827</v>
      </c>
      <c r="AF35" s="4">
        <v>88</v>
      </c>
      <c r="AG35" s="4">
        <v>22.36</v>
      </c>
      <c r="AH35" s="4">
        <v>0.51</v>
      </c>
      <c r="AI35" s="4">
        <v>977</v>
      </c>
      <c r="AJ35" s="4">
        <v>-1</v>
      </c>
      <c r="AK35" s="4">
        <v>0</v>
      </c>
      <c r="AL35" s="4">
        <v>23.449000000000002</v>
      </c>
      <c r="AM35" s="4">
        <v>190</v>
      </c>
      <c r="AN35" s="4">
        <v>190.4</v>
      </c>
      <c r="AO35" s="4">
        <v>2.9</v>
      </c>
      <c r="AP35" s="4">
        <v>195</v>
      </c>
      <c r="AQ35" s="4" t="s">
        <v>155</v>
      </c>
      <c r="AR35" s="4">
        <v>1</v>
      </c>
      <c r="AS35" s="5">
        <v>0.8768055555555555</v>
      </c>
      <c r="AT35" s="4">
        <v>47.158481999999999</v>
      </c>
      <c r="AU35" s="4">
        <v>-88.484851000000006</v>
      </c>
      <c r="AV35" s="4">
        <v>312.10000000000002</v>
      </c>
      <c r="AW35" s="4">
        <v>24.6</v>
      </c>
      <c r="AX35" s="4">
        <v>12</v>
      </c>
      <c r="AY35" s="4">
        <v>9</v>
      </c>
      <c r="AZ35" s="4" t="s">
        <v>420</v>
      </c>
      <c r="BA35" s="4">
        <v>1.3</v>
      </c>
      <c r="BB35" s="4">
        <v>1.6</v>
      </c>
      <c r="BC35" s="4">
        <v>2.1</v>
      </c>
      <c r="BD35" s="4">
        <v>14.063000000000001</v>
      </c>
      <c r="BE35" s="4">
        <v>12.97</v>
      </c>
      <c r="BF35" s="4">
        <v>0.92</v>
      </c>
      <c r="BG35" s="4">
        <v>16.323</v>
      </c>
      <c r="BH35" s="4">
        <v>2304.7620000000002</v>
      </c>
      <c r="BI35" s="4">
        <v>444.53399999999999</v>
      </c>
      <c r="BJ35" s="4">
        <v>2.2559999999999998</v>
      </c>
      <c r="BK35" s="4">
        <v>0.41399999999999998</v>
      </c>
      <c r="BL35" s="4">
        <v>2.6709999999999998</v>
      </c>
      <c r="BM35" s="4">
        <v>1.8089999999999999</v>
      </c>
      <c r="BN35" s="4">
        <v>0.33200000000000002</v>
      </c>
      <c r="BO35" s="4">
        <v>2.141</v>
      </c>
      <c r="BP35" s="4">
        <v>9.6140000000000008</v>
      </c>
      <c r="BT35" s="4">
        <v>27.654</v>
      </c>
      <c r="BU35" s="4">
        <v>0.22744900000000001</v>
      </c>
      <c r="BV35" s="4">
        <v>-5</v>
      </c>
      <c r="BW35" s="4">
        <v>0.67510199999999998</v>
      </c>
      <c r="BX35" s="4">
        <v>5.5582849999999997</v>
      </c>
      <c r="BY35" s="4">
        <v>13.63706</v>
      </c>
      <c r="BZ35" s="4">
        <f t="shared" si="9"/>
        <v>1.4684988969999999</v>
      </c>
      <c r="CB35" s="4">
        <f t="shared" si="10"/>
        <v>9569.4614677179907</v>
      </c>
      <c r="CC35" s="4">
        <f t="shared" si="10"/>
        <v>1845.7224581499299</v>
      </c>
      <c r="CD35" s="4">
        <f t="shared" si="11"/>
        <v>8.8895152741949985</v>
      </c>
      <c r="CE35" s="4">
        <f t="shared" si="11"/>
        <v>39.917701936530001</v>
      </c>
    </row>
    <row r="36" spans="1:83">
      <c r="A36" s="2">
        <v>42438</v>
      </c>
      <c r="B36" s="28">
        <v>0.66890562499999995</v>
      </c>
      <c r="C36" s="4">
        <v>12.45</v>
      </c>
      <c r="D36" s="4">
        <v>3.2997000000000001</v>
      </c>
      <c r="E36" s="4" t="s">
        <v>155</v>
      </c>
      <c r="F36" s="4">
        <v>32997.476949000004</v>
      </c>
      <c r="G36" s="4">
        <v>97.5</v>
      </c>
      <c r="H36" s="4">
        <v>21.3</v>
      </c>
      <c r="I36" s="4">
        <v>1252.7</v>
      </c>
      <c r="K36" s="4">
        <v>0.2</v>
      </c>
      <c r="L36" s="4">
        <v>0.86060000000000003</v>
      </c>
      <c r="M36" s="4">
        <v>10.714399999999999</v>
      </c>
      <c r="N36" s="4">
        <v>2.8397000000000001</v>
      </c>
      <c r="O36" s="4">
        <v>83.894900000000007</v>
      </c>
      <c r="P36" s="4">
        <v>18.3309</v>
      </c>
      <c r="Q36" s="4">
        <v>102.2</v>
      </c>
      <c r="R36" s="4">
        <v>67.254300000000001</v>
      </c>
      <c r="S36" s="4">
        <v>14.694900000000001</v>
      </c>
      <c r="T36" s="4">
        <v>81.900000000000006</v>
      </c>
      <c r="U36" s="4">
        <v>1252.7418</v>
      </c>
      <c r="X36" s="4">
        <v>0</v>
      </c>
      <c r="Y36" s="4">
        <v>0.1721</v>
      </c>
      <c r="Z36" s="4" t="s">
        <v>377</v>
      </c>
      <c r="AA36" s="4">
        <v>0</v>
      </c>
      <c r="AB36" s="4">
        <v>11.8</v>
      </c>
      <c r="AC36" s="4">
        <v>835</v>
      </c>
      <c r="AD36" s="4">
        <v>855</v>
      </c>
      <c r="AE36" s="4">
        <v>828</v>
      </c>
      <c r="AF36" s="4">
        <v>88</v>
      </c>
      <c r="AG36" s="4">
        <v>22.36</v>
      </c>
      <c r="AH36" s="4">
        <v>0.51</v>
      </c>
      <c r="AI36" s="4">
        <v>977</v>
      </c>
      <c r="AJ36" s="4">
        <v>-1</v>
      </c>
      <c r="AK36" s="4">
        <v>0</v>
      </c>
      <c r="AL36" s="4">
        <v>23.550999999999998</v>
      </c>
      <c r="AM36" s="4">
        <v>190</v>
      </c>
      <c r="AN36" s="4">
        <v>190</v>
      </c>
      <c r="AO36" s="4">
        <v>2.9</v>
      </c>
      <c r="AP36" s="4">
        <v>195</v>
      </c>
      <c r="AQ36" s="4" t="s">
        <v>155</v>
      </c>
      <c r="AR36" s="4">
        <v>1</v>
      </c>
      <c r="AS36" s="5">
        <v>0.87681712962962965</v>
      </c>
      <c r="AT36" s="4">
        <v>47.158473999999998</v>
      </c>
      <c r="AU36" s="4">
        <v>-88.484708999999995</v>
      </c>
      <c r="AV36" s="4">
        <v>311.89999999999998</v>
      </c>
      <c r="AW36" s="4">
        <v>24.3</v>
      </c>
      <c r="AX36" s="4">
        <v>12</v>
      </c>
      <c r="AY36" s="4">
        <v>9</v>
      </c>
      <c r="AZ36" s="4" t="s">
        <v>420</v>
      </c>
      <c r="BA36" s="4">
        <v>1.3</v>
      </c>
      <c r="BB36" s="4">
        <v>1.6</v>
      </c>
      <c r="BC36" s="4">
        <v>2.165</v>
      </c>
      <c r="BD36" s="4">
        <v>14.063000000000001</v>
      </c>
      <c r="BE36" s="4">
        <v>13.06</v>
      </c>
      <c r="BF36" s="4">
        <v>0.93</v>
      </c>
      <c r="BG36" s="4">
        <v>16.201000000000001</v>
      </c>
      <c r="BH36" s="4">
        <v>2375.0590000000002</v>
      </c>
      <c r="BI36" s="4">
        <v>400.64299999999997</v>
      </c>
      <c r="BJ36" s="4">
        <v>1.948</v>
      </c>
      <c r="BK36" s="4">
        <v>0.42599999999999999</v>
      </c>
      <c r="BL36" s="4">
        <v>2.3730000000000002</v>
      </c>
      <c r="BM36" s="4">
        <v>1.5609999999999999</v>
      </c>
      <c r="BN36" s="4">
        <v>0.34100000000000003</v>
      </c>
      <c r="BO36" s="4">
        <v>1.9019999999999999</v>
      </c>
      <c r="BP36" s="4">
        <v>9.1826000000000008</v>
      </c>
      <c r="BT36" s="4">
        <v>27.741</v>
      </c>
      <c r="BU36" s="4">
        <v>0.22148999999999999</v>
      </c>
      <c r="BV36" s="4">
        <v>-5</v>
      </c>
      <c r="BW36" s="4">
        <v>0.67544899999999997</v>
      </c>
      <c r="BX36" s="4">
        <v>5.4126620000000001</v>
      </c>
      <c r="BY36" s="4">
        <v>13.644069999999999</v>
      </c>
      <c r="BZ36" s="4">
        <f t="shared" si="9"/>
        <v>1.4300253003999999</v>
      </c>
      <c r="CB36" s="4">
        <f t="shared" si="10"/>
        <v>9602.9775230023279</v>
      </c>
      <c r="CC36" s="4">
        <f t="shared" si="10"/>
        <v>1619.9032208245019</v>
      </c>
      <c r="CD36" s="4">
        <f t="shared" si="11"/>
        <v>7.6902776936280004</v>
      </c>
      <c r="CE36" s="4">
        <f t="shared" si="11"/>
        <v>37.127625630656404</v>
      </c>
    </row>
    <row r="37" spans="1:83">
      <c r="A37" s="2">
        <v>42438</v>
      </c>
      <c r="B37" s="28">
        <v>0.6689171990740741</v>
      </c>
      <c r="C37" s="4">
        <v>13.01</v>
      </c>
      <c r="D37" s="4">
        <v>2.3725000000000001</v>
      </c>
      <c r="E37" s="4" t="s">
        <v>155</v>
      </c>
      <c r="F37" s="4">
        <v>23724.859437999999</v>
      </c>
      <c r="G37" s="4">
        <v>93.5</v>
      </c>
      <c r="H37" s="4">
        <v>23.4</v>
      </c>
      <c r="I37" s="4">
        <v>722.1</v>
      </c>
      <c r="K37" s="4">
        <v>0.2</v>
      </c>
      <c r="L37" s="4">
        <v>0.86509999999999998</v>
      </c>
      <c r="M37" s="4">
        <v>11.254899999999999</v>
      </c>
      <c r="N37" s="4">
        <v>2.0524</v>
      </c>
      <c r="O37" s="4">
        <v>80.912499999999994</v>
      </c>
      <c r="P37" s="4">
        <v>20.243200000000002</v>
      </c>
      <c r="Q37" s="4">
        <v>101.2</v>
      </c>
      <c r="R37" s="4">
        <v>64.863600000000005</v>
      </c>
      <c r="S37" s="4">
        <v>16.228000000000002</v>
      </c>
      <c r="T37" s="4">
        <v>81.099999999999994</v>
      </c>
      <c r="U37" s="4">
        <v>722.1078</v>
      </c>
      <c r="X37" s="4">
        <v>0</v>
      </c>
      <c r="Y37" s="4">
        <v>0.17299999999999999</v>
      </c>
      <c r="Z37" s="4" t="s">
        <v>377</v>
      </c>
      <c r="AA37" s="4">
        <v>0</v>
      </c>
      <c r="AB37" s="4">
        <v>11.8</v>
      </c>
      <c r="AC37" s="4">
        <v>835</v>
      </c>
      <c r="AD37" s="4">
        <v>857</v>
      </c>
      <c r="AE37" s="4">
        <v>829</v>
      </c>
      <c r="AF37" s="4">
        <v>88</v>
      </c>
      <c r="AG37" s="4">
        <v>22.36</v>
      </c>
      <c r="AH37" s="4">
        <v>0.51</v>
      </c>
      <c r="AI37" s="4">
        <v>977</v>
      </c>
      <c r="AJ37" s="4">
        <v>-1</v>
      </c>
      <c r="AK37" s="4">
        <v>0</v>
      </c>
      <c r="AL37" s="4">
        <v>24</v>
      </c>
      <c r="AM37" s="4">
        <v>190</v>
      </c>
      <c r="AN37" s="4">
        <v>190</v>
      </c>
      <c r="AO37" s="4">
        <v>2.8</v>
      </c>
      <c r="AP37" s="4">
        <v>195</v>
      </c>
      <c r="AQ37" s="4" t="s">
        <v>155</v>
      </c>
      <c r="AR37" s="4">
        <v>1</v>
      </c>
      <c r="AS37" s="5">
        <v>0.8768287037037038</v>
      </c>
      <c r="AT37" s="4">
        <v>47.158479999999997</v>
      </c>
      <c r="AU37" s="4">
        <v>-88.484571000000003</v>
      </c>
      <c r="AV37" s="4">
        <v>311.7</v>
      </c>
      <c r="AW37" s="4">
        <v>23.6</v>
      </c>
      <c r="AX37" s="4">
        <v>12</v>
      </c>
      <c r="AY37" s="4">
        <v>9</v>
      </c>
      <c r="AZ37" s="4" t="s">
        <v>420</v>
      </c>
      <c r="BA37" s="4">
        <v>1.365</v>
      </c>
      <c r="BB37" s="4">
        <v>1.7949999999999999</v>
      </c>
      <c r="BC37" s="4">
        <v>2.395</v>
      </c>
      <c r="BD37" s="4">
        <v>14.063000000000001</v>
      </c>
      <c r="BE37" s="4">
        <v>13.53</v>
      </c>
      <c r="BF37" s="4">
        <v>0.96</v>
      </c>
      <c r="BG37" s="4">
        <v>15.593999999999999</v>
      </c>
      <c r="BH37" s="4">
        <v>2550.9769999999999</v>
      </c>
      <c r="BI37" s="4">
        <v>296.08100000000002</v>
      </c>
      <c r="BJ37" s="4">
        <v>1.921</v>
      </c>
      <c r="BK37" s="4">
        <v>0.48</v>
      </c>
      <c r="BL37" s="4">
        <v>2.4009999999999998</v>
      </c>
      <c r="BM37" s="4">
        <v>1.54</v>
      </c>
      <c r="BN37" s="4">
        <v>0.38500000000000001</v>
      </c>
      <c r="BO37" s="4">
        <v>1.925</v>
      </c>
      <c r="BP37" s="4">
        <v>5.4120999999999997</v>
      </c>
      <c r="BT37" s="4">
        <v>28.513999999999999</v>
      </c>
      <c r="BU37" s="4">
        <v>0.20599100000000001</v>
      </c>
      <c r="BV37" s="4">
        <v>-5</v>
      </c>
      <c r="BW37" s="4">
        <v>0.67500000000000004</v>
      </c>
      <c r="BX37" s="4">
        <v>5.0339049999999999</v>
      </c>
      <c r="BY37" s="4">
        <v>13.635</v>
      </c>
      <c r="BZ37" s="4">
        <f t="shared" si="9"/>
        <v>1.3299577009999999</v>
      </c>
      <c r="CB37" s="4">
        <f t="shared" si="10"/>
        <v>9592.5077787631944</v>
      </c>
      <c r="CC37" s="4">
        <f t="shared" si="10"/>
        <v>1113.3613888498351</v>
      </c>
      <c r="CD37" s="4">
        <f t="shared" si="11"/>
        <v>7.2386295423750004</v>
      </c>
      <c r="CE37" s="4">
        <f t="shared" si="11"/>
        <v>20.351265946123497</v>
      </c>
    </row>
    <row r="38" spans="1:83">
      <c r="A38" s="2">
        <v>42438</v>
      </c>
      <c r="B38" s="28">
        <v>0.66892877314814825</v>
      </c>
      <c r="C38" s="4">
        <v>13.009</v>
      </c>
      <c r="D38" s="4">
        <v>1.9982</v>
      </c>
      <c r="E38" s="4" t="s">
        <v>155</v>
      </c>
      <c r="F38" s="4">
        <v>19982.181352</v>
      </c>
      <c r="G38" s="4">
        <v>92.9</v>
      </c>
      <c r="H38" s="4">
        <v>23.4</v>
      </c>
      <c r="I38" s="4">
        <v>732.3</v>
      </c>
      <c r="K38" s="4">
        <v>0.2</v>
      </c>
      <c r="L38" s="4">
        <v>0.86839999999999995</v>
      </c>
      <c r="M38" s="4">
        <v>11.297700000000001</v>
      </c>
      <c r="N38" s="4">
        <v>1.7353000000000001</v>
      </c>
      <c r="O38" s="4">
        <v>80.695300000000003</v>
      </c>
      <c r="P38" s="4">
        <v>20.3002</v>
      </c>
      <c r="Q38" s="4">
        <v>101</v>
      </c>
      <c r="R38" s="4">
        <v>64.689499999999995</v>
      </c>
      <c r="S38" s="4">
        <v>16.273599999999998</v>
      </c>
      <c r="T38" s="4">
        <v>81</v>
      </c>
      <c r="U38" s="4">
        <v>732.26739999999995</v>
      </c>
      <c r="X38" s="4">
        <v>0</v>
      </c>
      <c r="Y38" s="4">
        <v>0.17369999999999999</v>
      </c>
      <c r="Z38" s="4" t="s">
        <v>377</v>
      </c>
      <c r="AA38" s="4">
        <v>0</v>
      </c>
      <c r="AB38" s="4">
        <v>11.8</v>
      </c>
      <c r="AC38" s="4">
        <v>835</v>
      </c>
      <c r="AD38" s="4">
        <v>860</v>
      </c>
      <c r="AE38" s="4">
        <v>829</v>
      </c>
      <c r="AF38" s="4">
        <v>88</v>
      </c>
      <c r="AG38" s="4">
        <v>22.36</v>
      </c>
      <c r="AH38" s="4">
        <v>0.51</v>
      </c>
      <c r="AI38" s="4">
        <v>977</v>
      </c>
      <c r="AJ38" s="4">
        <v>-1</v>
      </c>
      <c r="AK38" s="4">
        <v>0</v>
      </c>
      <c r="AL38" s="4">
        <v>24</v>
      </c>
      <c r="AM38" s="4">
        <v>190</v>
      </c>
      <c r="AN38" s="4">
        <v>190</v>
      </c>
      <c r="AO38" s="4">
        <v>2.8</v>
      </c>
      <c r="AP38" s="4">
        <v>195</v>
      </c>
      <c r="AQ38" s="4" t="s">
        <v>155</v>
      </c>
      <c r="AR38" s="4">
        <v>1</v>
      </c>
      <c r="AS38" s="5">
        <v>0.87684027777777773</v>
      </c>
      <c r="AT38" s="4">
        <v>47.158510999999997</v>
      </c>
      <c r="AU38" s="4">
        <v>-88.484440000000006</v>
      </c>
      <c r="AV38" s="4">
        <v>311.5</v>
      </c>
      <c r="AW38" s="4">
        <v>23.1</v>
      </c>
      <c r="AX38" s="4">
        <v>12</v>
      </c>
      <c r="AY38" s="4">
        <v>9</v>
      </c>
      <c r="AZ38" s="4" t="s">
        <v>420</v>
      </c>
      <c r="BA38" s="4">
        <v>1.7250000000000001</v>
      </c>
      <c r="BB38" s="4">
        <v>1.3149999999999999</v>
      </c>
      <c r="BC38" s="4">
        <v>2.76</v>
      </c>
      <c r="BD38" s="4">
        <v>14.063000000000001</v>
      </c>
      <c r="BE38" s="4">
        <v>13.89</v>
      </c>
      <c r="BF38" s="4">
        <v>0.99</v>
      </c>
      <c r="BG38" s="4">
        <v>15.151</v>
      </c>
      <c r="BH38" s="4">
        <v>2614.248</v>
      </c>
      <c r="BI38" s="4">
        <v>255.571</v>
      </c>
      <c r="BJ38" s="4">
        <v>1.9550000000000001</v>
      </c>
      <c r="BK38" s="4">
        <v>0.49199999999999999</v>
      </c>
      <c r="BL38" s="4">
        <v>2.4470000000000001</v>
      </c>
      <c r="BM38" s="4">
        <v>1.5680000000000001</v>
      </c>
      <c r="BN38" s="4">
        <v>0.39400000000000002</v>
      </c>
      <c r="BO38" s="4">
        <v>1.962</v>
      </c>
      <c r="BP38" s="4">
        <v>5.6031000000000004</v>
      </c>
      <c r="BT38" s="4">
        <v>29.222999999999999</v>
      </c>
      <c r="BU38" s="4">
        <v>0.21571899999999999</v>
      </c>
      <c r="BV38" s="4">
        <v>-5</v>
      </c>
      <c r="BW38" s="4">
        <v>0.67555100000000001</v>
      </c>
      <c r="BX38" s="4">
        <v>5.2716260000000004</v>
      </c>
      <c r="BY38" s="4">
        <v>13.646121000000001</v>
      </c>
      <c r="BZ38" s="4">
        <f t="shared" si="9"/>
        <v>1.3927635892000001</v>
      </c>
      <c r="CB38" s="4">
        <f t="shared" si="10"/>
        <v>10294.659282254257</v>
      </c>
      <c r="CC38" s="4">
        <f t="shared" si="10"/>
        <v>1006.4142221491621</v>
      </c>
      <c r="CD38" s="4">
        <f t="shared" si="11"/>
        <v>7.7261688683640006</v>
      </c>
      <c r="CE38" s="4">
        <f t="shared" si="11"/>
        <v>22.064473387528203</v>
      </c>
    </row>
    <row r="39" spans="1:83">
      <c r="A39" s="2">
        <v>42438</v>
      </c>
      <c r="B39" s="28">
        <v>0.66894034722222218</v>
      </c>
      <c r="C39" s="4">
        <v>13.000999999999999</v>
      </c>
      <c r="D39" s="4">
        <v>2.2863000000000002</v>
      </c>
      <c r="E39" s="4" t="s">
        <v>155</v>
      </c>
      <c r="F39" s="4">
        <v>22863.378378000001</v>
      </c>
      <c r="G39" s="4">
        <v>140.80000000000001</v>
      </c>
      <c r="H39" s="4">
        <v>23.1</v>
      </c>
      <c r="I39" s="4">
        <v>1134.0999999999999</v>
      </c>
      <c r="K39" s="4">
        <v>0.2</v>
      </c>
      <c r="L39" s="4">
        <v>0.86550000000000005</v>
      </c>
      <c r="M39" s="4">
        <v>11.2531</v>
      </c>
      <c r="N39" s="4">
        <v>1.9789000000000001</v>
      </c>
      <c r="O39" s="4">
        <v>121.905</v>
      </c>
      <c r="P39" s="4">
        <v>19.973299999999998</v>
      </c>
      <c r="Q39" s="4">
        <v>141.9</v>
      </c>
      <c r="R39" s="4">
        <v>97.725200000000001</v>
      </c>
      <c r="S39" s="4">
        <v>16.011600000000001</v>
      </c>
      <c r="T39" s="4">
        <v>113.7</v>
      </c>
      <c r="U39" s="4">
        <v>1134.1016</v>
      </c>
      <c r="X39" s="4">
        <v>0</v>
      </c>
      <c r="Y39" s="4">
        <v>0.1731</v>
      </c>
      <c r="Z39" s="4" t="s">
        <v>377</v>
      </c>
      <c r="AA39" s="4">
        <v>0</v>
      </c>
      <c r="AB39" s="4">
        <v>11.8</v>
      </c>
      <c r="AC39" s="4">
        <v>835</v>
      </c>
      <c r="AD39" s="4">
        <v>860</v>
      </c>
      <c r="AE39" s="4">
        <v>828</v>
      </c>
      <c r="AF39" s="4">
        <v>88</v>
      </c>
      <c r="AG39" s="4">
        <v>22.36</v>
      </c>
      <c r="AH39" s="4">
        <v>0.51</v>
      </c>
      <c r="AI39" s="4">
        <v>977</v>
      </c>
      <c r="AJ39" s="4">
        <v>-1</v>
      </c>
      <c r="AK39" s="4">
        <v>0</v>
      </c>
      <c r="AL39" s="4">
        <v>24</v>
      </c>
      <c r="AM39" s="4">
        <v>190</v>
      </c>
      <c r="AN39" s="4">
        <v>190</v>
      </c>
      <c r="AO39" s="4">
        <v>2.8</v>
      </c>
      <c r="AP39" s="4">
        <v>195</v>
      </c>
      <c r="AQ39" s="4" t="s">
        <v>155</v>
      </c>
      <c r="AR39" s="4">
        <v>1</v>
      </c>
      <c r="AS39" s="5">
        <v>0.87685185185185188</v>
      </c>
      <c r="AT39" s="4">
        <v>47.158549999999998</v>
      </c>
      <c r="AU39" s="4">
        <v>-88.484318999999999</v>
      </c>
      <c r="AV39" s="4">
        <v>311.3</v>
      </c>
      <c r="AW39" s="4">
        <v>21.8</v>
      </c>
      <c r="AX39" s="4">
        <v>12</v>
      </c>
      <c r="AY39" s="4">
        <v>9</v>
      </c>
      <c r="AZ39" s="4" t="s">
        <v>420</v>
      </c>
      <c r="BA39" s="4">
        <v>1.9650000000000001</v>
      </c>
      <c r="BB39" s="4">
        <v>1.0649999999999999</v>
      </c>
      <c r="BC39" s="4">
        <v>2.9649999999999999</v>
      </c>
      <c r="BD39" s="4">
        <v>14.063000000000001</v>
      </c>
      <c r="BE39" s="4">
        <v>13.57</v>
      </c>
      <c r="BF39" s="4">
        <v>0.97</v>
      </c>
      <c r="BG39" s="4">
        <v>15.535</v>
      </c>
      <c r="BH39" s="4">
        <v>2557.1129999999998</v>
      </c>
      <c r="BI39" s="4">
        <v>286.20699999999999</v>
      </c>
      <c r="BJ39" s="4">
        <v>2.9009999999999998</v>
      </c>
      <c r="BK39" s="4">
        <v>0.47499999999999998</v>
      </c>
      <c r="BL39" s="4">
        <v>3.3759999999999999</v>
      </c>
      <c r="BM39" s="4">
        <v>2.3260000000000001</v>
      </c>
      <c r="BN39" s="4">
        <v>0.38100000000000001</v>
      </c>
      <c r="BO39" s="4">
        <v>2.7069999999999999</v>
      </c>
      <c r="BP39" s="4">
        <v>8.5216999999999992</v>
      </c>
      <c r="BT39" s="4">
        <v>28.602</v>
      </c>
      <c r="BU39" s="4">
        <v>0.25248900000000002</v>
      </c>
      <c r="BV39" s="4">
        <v>-5</v>
      </c>
      <c r="BW39" s="4">
        <v>0.67434700000000003</v>
      </c>
      <c r="BX39" s="4">
        <v>6.1702000000000004</v>
      </c>
      <c r="BY39" s="4">
        <v>13.621809000000001</v>
      </c>
      <c r="BZ39" s="4">
        <f t="shared" si="9"/>
        <v>1.63016684</v>
      </c>
      <c r="CB39" s="4">
        <f t="shared" si="10"/>
        <v>11786.090278552199</v>
      </c>
      <c r="CC39" s="4">
        <f t="shared" si="10"/>
        <v>1319.1679602557999</v>
      </c>
      <c r="CD39" s="4">
        <f t="shared" si="11"/>
        <v>12.4769403558</v>
      </c>
      <c r="CE39" s="4">
        <f t="shared" si="11"/>
        <v>39.277703224980002</v>
      </c>
    </row>
    <row r="40" spans="1:83">
      <c r="A40" s="2">
        <v>42438</v>
      </c>
      <c r="B40" s="28">
        <v>0.66895192129629633</v>
      </c>
      <c r="C40" s="4">
        <v>13.378</v>
      </c>
      <c r="D40" s="4">
        <v>1.5762</v>
      </c>
      <c r="E40" s="4" t="s">
        <v>155</v>
      </c>
      <c r="F40" s="4">
        <v>15761.542857</v>
      </c>
      <c r="G40" s="4">
        <v>243.4</v>
      </c>
      <c r="H40" s="4">
        <v>20.5</v>
      </c>
      <c r="I40" s="4">
        <v>1136.0999999999999</v>
      </c>
      <c r="K40" s="4">
        <v>0.2</v>
      </c>
      <c r="L40" s="4">
        <v>0.86899999999999999</v>
      </c>
      <c r="M40" s="4">
        <v>11.6251</v>
      </c>
      <c r="N40" s="4">
        <v>1.3695999999999999</v>
      </c>
      <c r="O40" s="4">
        <v>211.48490000000001</v>
      </c>
      <c r="P40" s="4">
        <v>17.813700000000001</v>
      </c>
      <c r="Q40" s="4">
        <v>229.3</v>
      </c>
      <c r="R40" s="4">
        <v>169.53700000000001</v>
      </c>
      <c r="S40" s="4">
        <v>14.2803</v>
      </c>
      <c r="T40" s="4">
        <v>183.8</v>
      </c>
      <c r="U40" s="4">
        <v>1136.0567000000001</v>
      </c>
      <c r="X40" s="4">
        <v>0</v>
      </c>
      <c r="Y40" s="4">
        <v>0.17380000000000001</v>
      </c>
      <c r="Z40" s="4" t="s">
        <v>377</v>
      </c>
      <c r="AA40" s="4">
        <v>0</v>
      </c>
      <c r="AB40" s="4">
        <v>11.8</v>
      </c>
      <c r="AC40" s="4">
        <v>836</v>
      </c>
      <c r="AD40" s="4">
        <v>858</v>
      </c>
      <c r="AE40" s="4">
        <v>829</v>
      </c>
      <c r="AF40" s="4">
        <v>88</v>
      </c>
      <c r="AG40" s="4">
        <v>22.36</v>
      </c>
      <c r="AH40" s="4">
        <v>0.51</v>
      </c>
      <c r="AI40" s="4">
        <v>977</v>
      </c>
      <c r="AJ40" s="4">
        <v>-1</v>
      </c>
      <c r="AK40" s="4">
        <v>0</v>
      </c>
      <c r="AL40" s="4">
        <v>24</v>
      </c>
      <c r="AM40" s="4">
        <v>190</v>
      </c>
      <c r="AN40" s="4">
        <v>190</v>
      </c>
      <c r="AO40" s="4">
        <v>2.8</v>
      </c>
      <c r="AP40" s="4">
        <v>195</v>
      </c>
      <c r="AQ40" s="4" t="s">
        <v>155</v>
      </c>
      <c r="AR40" s="4">
        <v>1</v>
      </c>
      <c r="AS40" s="5">
        <v>0.87686342592592592</v>
      </c>
      <c r="AT40" s="4">
        <v>47.158607000000003</v>
      </c>
      <c r="AU40" s="4">
        <v>-88.484216000000004</v>
      </c>
      <c r="AV40" s="4">
        <v>310.89999999999998</v>
      </c>
      <c r="AW40" s="4">
        <v>21.9</v>
      </c>
      <c r="AX40" s="4">
        <v>12</v>
      </c>
      <c r="AY40" s="4">
        <v>9</v>
      </c>
      <c r="AZ40" s="4" t="s">
        <v>420</v>
      </c>
      <c r="BA40" s="4">
        <v>1.7402599999999999</v>
      </c>
      <c r="BB40" s="4">
        <v>1.1649350000000001</v>
      </c>
      <c r="BC40" s="4">
        <v>2.675325</v>
      </c>
      <c r="BD40" s="4">
        <v>14.063000000000001</v>
      </c>
      <c r="BE40" s="4">
        <v>13.95</v>
      </c>
      <c r="BF40" s="4">
        <v>0.99</v>
      </c>
      <c r="BG40" s="4">
        <v>15.08</v>
      </c>
      <c r="BH40" s="4">
        <v>2689.5949999999998</v>
      </c>
      <c r="BI40" s="4">
        <v>201.68100000000001</v>
      </c>
      <c r="BJ40" s="4">
        <v>5.1239999999999997</v>
      </c>
      <c r="BK40" s="4">
        <v>0.432</v>
      </c>
      <c r="BL40" s="4">
        <v>5.556</v>
      </c>
      <c r="BM40" s="4">
        <v>4.1079999999999997</v>
      </c>
      <c r="BN40" s="4">
        <v>0.34599999999999997</v>
      </c>
      <c r="BO40" s="4">
        <v>4.4539999999999997</v>
      </c>
      <c r="BP40" s="4">
        <v>8.6913</v>
      </c>
      <c r="BT40" s="4">
        <v>29.236000000000001</v>
      </c>
      <c r="BU40" s="4">
        <v>0.26504100000000003</v>
      </c>
      <c r="BV40" s="4">
        <v>-5</v>
      </c>
      <c r="BW40" s="4">
        <v>0.67410199999999998</v>
      </c>
      <c r="BX40" s="4">
        <v>6.4769399999999999</v>
      </c>
      <c r="BY40" s="4">
        <v>13.616860000000001</v>
      </c>
      <c r="BZ40" s="4">
        <f t="shared" si="9"/>
        <v>1.711207548</v>
      </c>
      <c r="CB40" s="4">
        <f t="shared" si="10"/>
        <v>13012.9980431571</v>
      </c>
      <c r="CC40" s="4">
        <f t="shared" si="10"/>
        <v>975.78797489658007</v>
      </c>
      <c r="CD40" s="4">
        <f t="shared" si="11"/>
        <v>21.549673197719997</v>
      </c>
      <c r="CE40" s="4">
        <f t="shared" si="11"/>
        <v>42.050892380634004</v>
      </c>
    </row>
    <row r="41" spans="1:83">
      <c r="A41" s="2">
        <v>42438</v>
      </c>
      <c r="B41" s="28">
        <v>0.66896349537037036</v>
      </c>
      <c r="C41" s="4">
        <v>13.701000000000001</v>
      </c>
      <c r="D41" s="4">
        <v>1.0423</v>
      </c>
      <c r="E41" s="4" t="s">
        <v>155</v>
      </c>
      <c r="F41" s="4">
        <v>10422.767347000001</v>
      </c>
      <c r="G41" s="4">
        <v>336.5</v>
      </c>
      <c r="H41" s="4">
        <v>20.5</v>
      </c>
      <c r="I41" s="4">
        <v>1038.2</v>
      </c>
      <c r="K41" s="4">
        <v>0.13</v>
      </c>
      <c r="L41" s="4">
        <v>0.87119999999999997</v>
      </c>
      <c r="M41" s="4">
        <v>11.937200000000001</v>
      </c>
      <c r="N41" s="4">
        <v>0.90810000000000002</v>
      </c>
      <c r="O41" s="4">
        <v>293.1814</v>
      </c>
      <c r="P41" s="4">
        <v>17.860600000000002</v>
      </c>
      <c r="Q41" s="4">
        <v>311</v>
      </c>
      <c r="R41" s="4">
        <v>235.029</v>
      </c>
      <c r="S41" s="4">
        <v>14.3179</v>
      </c>
      <c r="T41" s="4">
        <v>249.3</v>
      </c>
      <c r="U41" s="4">
        <v>1038.1523</v>
      </c>
      <c r="X41" s="4">
        <v>0</v>
      </c>
      <c r="Y41" s="4">
        <v>0.1167</v>
      </c>
      <c r="Z41" s="4" t="s">
        <v>377</v>
      </c>
      <c r="AA41" s="4">
        <v>0</v>
      </c>
      <c r="AB41" s="4">
        <v>11.8</v>
      </c>
      <c r="AC41" s="4">
        <v>838</v>
      </c>
      <c r="AD41" s="4">
        <v>859</v>
      </c>
      <c r="AE41" s="4">
        <v>830</v>
      </c>
      <c r="AF41" s="4">
        <v>88</v>
      </c>
      <c r="AG41" s="4">
        <v>22.36</v>
      </c>
      <c r="AH41" s="4">
        <v>0.51</v>
      </c>
      <c r="AI41" s="4">
        <v>977</v>
      </c>
      <c r="AJ41" s="4">
        <v>-1</v>
      </c>
      <c r="AK41" s="4">
        <v>0</v>
      </c>
      <c r="AL41" s="4">
        <v>23.449000000000002</v>
      </c>
      <c r="AM41" s="4">
        <v>190</v>
      </c>
      <c r="AN41" s="4">
        <v>189.4</v>
      </c>
      <c r="AO41" s="4">
        <v>2.7</v>
      </c>
      <c r="AP41" s="4">
        <v>195</v>
      </c>
      <c r="AQ41" s="4" t="s">
        <v>155</v>
      </c>
      <c r="AR41" s="4">
        <v>1</v>
      </c>
      <c r="AS41" s="5">
        <v>0.87687500000000007</v>
      </c>
      <c r="AT41" s="4">
        <v>47.158670999999998</v>
      </c>
      <c r="AU41" s="4">
        <v>-88.484122999999997</v>
      </c>
      <c r="AV41" s="4">
        <v>310.7</v>
      </c>
      <c r="AW41" s="4">
        <v>22.3</v>
      </c>
      <c r="AX41" s="4">
        <v>12</v>
      </c>
      <c r="AY41" s="4">
        <v>10</v>
      </c>
      <c r="AZ41" s="4" t="s">
        <v>422</v>
      </c>
      <c r="BA41" s="4">
        <v>1.6</v>
      </c>
      <c r="BB41" s="4">
        <v>1.2</v>
      </c>
      <c r="BC41" s="4">
        <v>2.5</v>
      </c>
      <c r="BD41" s="4">
        <v>14.063000000000001</v>
      </c>
      <c r="BE41" s="4">
        <v>14.21</v>
      </c>
      <c r="BF41" s="4">
        <v>1.01</v>
      </c>
      <c r="BG41" s="4">
        <v>14.778</v>
      </c>
      <c r="BH41" s="4">
        <v>2795.886</v>
      </c>
      <c r="BI41" s="4">
        <v>135.369</v>
      </c>
      <c r="BJ41" s="4">
        <v>7.1909999999999998</v>
      </c>
      <c r="BK41" s="4">
        <v>0.438</v>
      </c>
      <c r="BL41" s="4">
        <v>7.6289999999999996</v>
      </c>
      <c r="BM41" s="4">
        <v>5.7649999999999997</v>
      </c>
      <c r="BN41" s="4">
        <v>0.35099999999999998</v>
      </c>
      <c r="BO41" s="4">
        <v>6.1159999999999997</v>
      </c>
      <c r="BP41" s="4">
        <v>8.0403000000000002</v>
      </c>
      <c r="BT41" s="4">
        <v>19.866</v>
      </c>
      <c r="BU41" s="4">
        <v>0.28414200000000001</v>
      </c>
      <c r="BV41" s="4">
        <v>-5</v>
      </c>
      <c r="BW41" s="4">
        <v>0.673898</v>
      </c>
      <c r="BX41" s="4">
        <v>6.9437199999999999</v>
      </c>
      <c r="BY41" s="4">
        <v>13.612740000000001</v>
      </c>
      <c r="BZ41" s="4">
        <f t="shared" si="9"/>
        <v>1.834530824</v>
      </c>
      <c r="CB41" s="4">
        <f t="shared" si="10"/>
        <v>14502.145603332239</v>
      </c>
      <c r="CC41" s="4">
        <f t="shared" si="10"/>
        <v>702.15343121195997</v>
      </c>
      <c r="CD41" s="4">
        <f t="shared" si="11"/>
        <v>31.723440265439997</v>
      </c>
      <c r="CE41" s="4">
        <f t="shared" si="11"/>
        <v>41.704705161252001</v>
      </c>
    </row>
    <row r="42" spans="1:83">
      <c r="A42" s="2">
        <v>42438</v>
      </c>
      <c r="B42" s="28">
        <v>0.66897506944444451</v>
      </c>
      <c r="C42" s="4">
        <v>13.907</v>
      </c>
      <c r="D42" s="4">
        <v>0.65359999999999996</v>
      </c>
      <c r="E42" s="4" t="s">
        <v>155</v>
      </c>
      <c r="F42" s="4">
        <v>6536.0969599999999</v>
      </c>
      <c r="G42" s="4">
        <v>418.1</v>
      </c>
      <c r="H42" s="4">
        <v>20.399999999999999</v>
      </c>
      <c r="I42" s="4">
        <v>1055.4000000000001</v>
      </c>
      <c r="K42" s="4">
        <v>0.1</v>
      </c>
      <c r="L42" s="4">
        <v>0.87309999999999999</v>
      </c>
      <c r="M42" s="4">
        <v>12.141500000000001</v>
      </c>
      <c r="N42" s="4">
        <v>0.57069999999999999</v>
      </c>
      <c r="O42" s="4">
        <v>365.00099999999998</v>
      </c>
      <c r="P42" s="4">
        <v>17.8108</v>
      </c>
      <c r="Q42" s="4">
        <v>382.8</v>
      </c>
      <c r="R42" s="4">
        <v>292.60320000000002</v>
      </c>
      <c r="S42" s="4">
        <v>14.278</v>
      </c>
      <c r="T42" s="4">
        <v>306.89999999999998</v>
      </c>
      <c r="U42" s="4">
        <v>1055.4081000000001</v>
      </c>
      <c r="X42" s="4">
        <v>0</v>
      </c>
      <c r="Y42" s="4">
        <v>8.7300000000000003E-2</v>
      </c>
      <c r="Z42" s="4" t="s">
        <v>377</v>
      </c>
      <c r="AA42" s="4">
        <v>0</v>
      </c>
      <c r="AB42" s="4">
        <v>11.8</v>
      </c>
      <c r="AC42" s="4">
        <v>839</v>
      </c>
      <c r="AD42" s="4">
        <v>862</v>
      </c>
      <c r="AE42" s="4">
        <v>831</v>
      </c>
      <c r="AF42" s="4">
        <v>88</v>
      </c>
      <c r="AG42" s="4">
        <v>22.36</v>
      </c>
      <c r="AH42" s="4">
        <v>0.51</v>
      </c>
      <c r="AI42" s="4">
        <v>977</v>
      </c>
      <c r="AJ42" s="4">
        <v>-1</v>
      </c>
      <c r="AK42" s="4">
        <v>0</v>
      </c>
      <c r="AL42" s="4">
        <v>23</v>
      </c>
      <c r="AM42" s="4">
        <v>190</v>
      </c>
      <c r="AN42" s="4">
        <v>189.6</v>
      </c>
      <c r="AO42" s="4">
        <v>2.7</v>
      </c>
      <c r="AP42" s="4">
        <v>195</v>
      </c>
      <c r="AQ42" s="4" t="s">
        <v>155</v>
      </c>
      <c r="AR42" s="4">
        <v>1</v>
      </c>
      <c r="AS42" s="5">
        <v>0.876886574074074</v>
      </c>
      <c r="AT42" s="4">
        <v>47.158693</v>
      </c>
      <c r="AU42" s="4">
        <v>-88.484089999999995</v>
      </c>
      <c r="AV42" s="4">
        <v>310.7</v>
      </c>
      <c r="AW42" s="4">
        <v>24</v>
      </c>
      <c r="AX42" s="4">
        <v>12</v>
      </c>
      <c r="AY42" s="4">
        <v>10</v>
      </c>
      <c r="AZ42" s="4" t="s">
        <v>422</v>
      </c>
      <c r="BA42" s="4">
        <v>1.6</v>
      </c>
      <c r="BB42" s="4">
        <v>1.2</v>
      </c>
      <c r="BC42" s="4">
        <v>2.5</v>
      </c>
      <c r="BD42" s="4">
        <v>14.063000000000001</v>
      </c>
      <c r="BE42" s="4">
        <v>14.43</v>
      </c>
      <c r="BF42" s="4">
        <v>1.03</v>
      </c>
      <c r="BG42" s="4">
        <v>14.537000000000001</v>
      </c>
      <c r="BH42" s="4">
        <v>2872.9940000000001</v>
      </c>
      <c r="BI42" s="4">
        <v>85.942999999999998</v>
      </c>
      <c r="BJ42" s="4">
        <v>9.0449999999999999</v>
      </c>
      <c r="BK42" s="4">
        <v>0.441</v>
      </c>
      <c r="BL42" s="4">
        <v>9.4860000000000007</v>
      </c>
      <c r="BM42" s="4">
        <v>7.2510000000000003</v>
      </c>
      <c r="BN42" s="4">
        <v>0.35399999999999998</v>
      </c>
      <c r="BO42" s="4">
        <v>7.6040000000000001</v>
      </c>
      <c r="BP42" s="4">
        <v>8.2581000000000007</v>
      </c>
      <c r="BT42" s="4">
        <v>15.022</v>
      </c>
      <c r="BU42" s="4">
        <v>0.28591899999999998</v>
      </c>
      <c r="BV42" s="4">
        <v>-5</v>
      </c>
      <c r="BW42" s="4">
        <v>0.67355100000000001</v>
      </c>
      <c r="BX42" s="4">
        <v>6.9871449999999999</v>
      </c>
      <c r="BY42" s="4">
        <v>13.605729999999999</v>
      </c>
      <c r="BZ42" s="4">
        <f t="shared" si="9"/>
        <v>1.8460037089999999</v>
      </c>
      <c r="CB42" s="4">
        <f t="shared" si="10"/>
        <v>14995.297169611109</v>
      </c>
      <c r="CC42" s="4">
        <f t="shared" si="10"/>
        <v>448.57066344304502</v>
      </c>
      <c r="CD42" s="4">
        <f t="shared" si="11"/>
        <v>39.688297183260005</v>
      </c>
      <c r="CE42" s="4">
        <f t="shared" si="11"/>
        <v>43.102304967001501</v>
      </c>
    </row>
    <row r="43" spans="1:83">
      <c r="A43" s="2">
        <v>42438</v>
      </c>
      <c r="B43" s="28">
        <v>0.66898664351851844</v>
      </c>
      <c r="C43" s="4">
        <v>14.042999999999999</v>
      </c>
      <c r="D43" s="4">
        <v>0.40489999999999998</v>
      </c>
      <c r="E43" s="4" t="s">
        <v>155</v>
      </c>
      <c r="F43" s="4">
        <v>4049.1880700000002</v>
      </c>
      <c r="G43" s="4">
        <v>439.4</v>
      </c>
      <c r="H43" s="4">
        <v>20.399999999999999</v>
      </c>
      <c r="I43" s="4">
        <v>1037.5</v>
      </c>
      <c r="K43" s="4">
        <v>0.1</v>
      </c>
      <c r="L43" s="4">
        <v>0.87419999999999998</v>
      </c>
      <c r="M43" s="4">
        <v>12.2765</v>
      </c>
      <c r="N43" s="4">
        <v>0.35399999999999998</v>
      </c>
      <c r="O43" s="4">
        <v>384.14030000000002</v>
      </c>
      <c r="P43" s="4">
        <v>17.834499999999998</v>
      </c>
      <c r="Q43" s="4">
        <v>402</v>
      </c>
      <c r="R43" s="4">
        <v>307.94619999999998</v>
      </c>
      <c r="S43" s="4">
        <v>14.297000000000001</v>
      </c>
      <c r="T43" s="4">
        <v>322.2</v>
      </c>
      <c r="U43" s="4">
        <v>1037.4552000000001</v>
      </c>
      <c r="X43" s="4">
        <v>0</v>
      </c>
      <c r="Y43" s="4">
        <v>8.7400000000000005E-2</v>
      </c>
      <c r="Z43" s="4" t="s">
        <v>377</v>
      </c>
      <c r="AA43" s="4">
        <v>0</v>
      </c>
      <c r="AB43" s="4">
        <v>11.9</v>
      </c>
      <c r="AC43" s="4">
        <v>841</v>
      </c>
      <c r="AD43" s="4">
        <v>865</v>
      </c>
      <c r="AE43" s="4">
        <v>833</v>
      </c>
      <c r="AF43" s="4">
        <v>88</v>
      </c>
      <c r="AG43" s="4">
        <v>22.36</v>
      </c>
      <c r="AH43" s="4">
        <v>0.51</v>
      </c>
      <c r="AI43" s="4">
        <v>977</v>
      </c>
      <c r="AJ43" s="4">
        <v>-1</v>
      </c>
      <c r="AK43" s="4">
        <v>0</v>
      </c>
      <c r="AL43" s="4">
        <v>23</v>
      </c>
      <c r="AM43" s="4">
        <v>190</v>
      </c>
      <c r="AN43" s="4">
        <v>190.6</v>
      </c>
      <c r="AO43" s="4">
        <v>2.7</v>
      </c>
      <c r="AP43" s="4">
        <v>195</v>
      </c>
      <c r="AQ43" s="4" t="s">
        <v>155</v>
      </c>
      <c r="AR43" s="4">
        <v>1</v>
      </c>
      <c r="AS43" s="5">
        <v>0.876886574074074</v>
      </c>
      <c r="AT43" s="4">
        <v>47.158830999999999</v>
      </c>
      <c r="AU43" s="4">
        <v>-88.484069000000005</v>
      </c>
      <c r="AV43" s="4">
        <v>310.39999999999998</v>
      </c>
      <c r="AW43" s="4">
        <v>25.4</v>
      </c>
      <c r="AX43" s="4">
        <v>12</v>
      </c>
      <c r="AY43" s="4">
        <v>10</v>
      </c>
      <c r="AZ43" s="4" t="s">
        <v>422</v>
      </c>
      <c r="BA43" s="4">
        <v>1.6</v>
      </c>
      <c r="BB43" s="4">
        <v>1.33</v>
      </c>
      <c r="BC43" s="4">
        <v>2.5649999999999999</v>
      </c>
      <c r="BD43" s="4">
        <v>14.063000000000001</v>
      </c>
      <c r="BE43" s="4">
        <v>14.57</v>
      </c>
      <c r="BF43" s="4">
        <v>1.04</v>
      </c>
      <c r="BG43" s="4">
        <v>14.385</v>
      </c>
      <c r="BH43" s="4">
        <v>2924.0459999999998</v>
      </c>
      <c r="BI43" s="4">
        <v>53.664000000000001</v>
      </c>
      <c r="BJ43" s="4">
        <v>9.5820000000000007</v>
      </c>
      <c r="BK43" s="4">
        <v>0.44500000000000001</v>
      </c>
      <c r="BL43" s="4">
        <v>10.026</v>
      </c>
      <c r="BM43" s="4">
        <v>7.681</v>
      </c>
      <c r="BN43" s="4">
        <v>0.35699999999999998</v>
      </c>
      <c r="BO43" s="4">
        <v>8.0380000000000003</v>
      </c>
      <c r="BP43" s="4">
        <v>8.1709999999999994</v>
      </c>
      <c r="BT43" s="4">
        <v>15.14</v>
      </c>
      <c r="BU43" s="4">
        <v>0.28908099999999998</v>
      </c>
      <c r="BV43" s="4">
        <v>-5</v>
      </c>
      <c r="BW43" s="4">
        <v>0.67455100000000001</v>
      </c>
      <c r="BX43" s="4">
        <v>7.0644169999999997</v>
      </c>
      <c r="BY43" s="4">
        <v>13.62593</v>
      </c>
      <c r="BZ43" s="4">
        <f t="shared" si="9"/>
        <v>1.8664189713999999</v>
      </c>
      <c r="CB43" s="4">
        <f t="shared" si="10"/>
        <v>15430.540162572952</v>
      </c>
      <c r="CC43" s="4">
        <f t="shared" si="10"/>
        <v>283.19134079433599</v>
      </c>
      <c r="CD43" s="4">
        <f t="shared" si="11"/>
        <v>42.417486532962002</v>
      </c>
      <c r="CE43" s="4">
        <f t="shared" si="11"/>
        <v>43.119343426328996</v>
      </c>
    </row>
    <row r="44" spans="1:83">
      <c r="A44" s="2">
        <v>42438</v>
      </c>
      <c r="B44" s="28">
        <v>0.66899821759259259</v>
      </c>
      <c r="C44" s="4">
        <v>14.132</v>
      </c>
      <c r="D44" s="4">
        <v>0.28860000000000002</v>
      </c>
      <c r="E44" s="4" t="s">
        <v>155</v>
      </c>
      <c r="F44" s="4">
        <v>2886.4411030000001</v>
      </c>
      <c r="G44" s="4">
        <v>474.4</v>
      </c>
      <c r="H44" s="4">
        <v>20.399999999999999</v>
      </c>
      <c r="I44" s="4">
        <v>1124.5999999999999</v>
      </c>
      <c r="K44" s="4">
        <v>0.1</v>
      </c>
      <c r="L44" s="4">
        <v>0.87450000000000006</v>
      </c>
      <c r="M44" s="4">
        <v>12.357799999999999</v>
      </c>
      <c r="N44" s="4">
        <v>0.25240000000000001</v>
      </c>
      <c r="O44" s="4">
        <v>414.87970000000001</v>
      </c>
      <c r="P44" s="4">
        <v>17.838799999999999</v>
      </c>
      <c r="Q44" s="4">
        <v>432.7</v>
      </c>
      <c r="R44" s="4">
        <v>332.58850000000001</v>
      </c>
      <c r="S44" s="4">
        <v>14.3005</v>
      </c>
      <c r="T44" s="4">
        <v>346.9</v>
      </c>
      <c r="U44" s="4">
        <v>1124.6371999999999</v>
      </c>
      <c r="X44" s="4">
        <v>0</v>
      </c>
      <c r="Y44" s="4">
        <v>8.7400000000000005E-2</v>
      </c>
      <c r="Z44" s="4" t="s">
        <v>377</v>
      </c>
      <c r="AA44" s="4">
        <v>0</v>
      </c>
      <c r="AB44" s="4">
        <v>11.8</v>
      </c>
      <c r="AC44" s="4">
        <v>842</v>
      </c>
      <c r="AD44" s="4">
        <v>867</v>
      </c>
      <c r="AE44" s="4">
        <v>835</v>
      </c>
      <c r="AF44" s="4">
        <v>88</v>
      </c>
      <c r="AG44" s="4">
        <v>22.36</v>
      </c>
      <c r="AH44" s="4">
        <v>0.51</v>
      </c>
      <c r="AI44" s="4">
        <v>977</v>
      </c>
      <c r="AJ44" s="4">
        <v>-1</v>
      </c>
      <c r="AK44" s="4">
        <v>0</v>
      </c>
      <c r="AL44" s="4">
        <v>23</v>
      </c>
      <c r="AM44" s="4">
        <v>190</v>
      </c>
      <c r="AN44" s="4">
        <v>190.4</v>
      </c>
      <c r="AO44" s="4">
        <v>2.6</v>
      </c>
      <c r="AP44" s="4">
        <v>195</v>
      </c>
      <c r="AQ44" s="4" t="s">
        <v>155</v>
      </c>
      <c r="AR44" s="4">
        <v>1</v>
      </c>
      <c r="AS44" s="5">
        <v>0.8769097222222223</v>
      </c>
      <c r="AT44" s="4">
        <v>47.158977999999998</v>
      </c>
      <c r="AU44" s="4">
        <v>-88.484054</v>
      </c>
      <c r="AV44" s="4">
        <v>310.10000000000002</v>
      </c>
      <c r="AW44" s="4">
        <v>26.4</v>
      </c>
      <c r="AX44" s="4">
        <v>12</v>
      </c>
      <c r="AY44" s="4">
        <v>10</v>
      </c>
      <c r="AZ44" s="4" t="s">
        <v>422</v>
      </c>
      <c r="BA44" s="4">
        <v>1.7949999999999999</v>
      </c>
      <c r="BB44" s="4">
        <v>1.27</v>
      </c>
      <c r="BC44" s="4">
        <v>2.7949999999999999</v>
      </c>
      <c r="BD44" s="4">
        <v>14.063000000000001</v>
      </c>
      <c r="BE44" s="4">
        <v>14.6</v>
      </c>
      <c r="BF44" s="4">
        <v>1.04</v>
      </c>
      <c r="BG44" s="4">
        <v>14.356999999999999</v>
      </c>
      <c r="BH44" s="4">
        <v>2946.1</v>
      </c>
      <c r="BI44" s="4">
        <v>38.298999999999999</v>
      </c>
      <c r="BJ44" s="4">
        <v>10.358000000000001</v>
      </c>
      <c r="BK44" s="4">
        <v>0.44500000000000001</v>
      </c>
      <c r="BL44" s="4">
        <v>10.803000000000001</v>
      </c>
      <c r="BM44" s="4">
        <v>8.3030000000000008</v>
      </c>
      <c r="BN44" s="4">
        <v>0.35699999999999998</v>
      </c>
      <c r="BO44" s="4">
        <v>8.66</v>
      </c>
      <c r="BP44" s="4">
        <v>8.8657000000000004</v>
      </c>
      <c r="BT44" s="4">
        <v>15.157999999999999</v>
      </c>
      <c r="BU44" s="4">
        <v>0.32889699999999999</v>
      </c>
      <c r="BV44" s="4">
        <v>-5</v>
      </c>
      <c r="BW44" s="4">
        <v>0.67334700000000003</v>
      </c>
      <c r="BX44" s="4">
        <v>8.0374199999999991</v>
      </c>
      <c r="BY44" s="4">
        <v>13.601609</v>
      </c>
      <c r="BZ44" s="4">
        <f t="shared" si="9"/>
        <v>2.1234863639999997</v>
      </c>
      <c r="CB44" s="4">
        <f t="shared" si="10"/>
        <v>17688.245167313999</v>
      </c>
      <c r="CC44" s="4">
        <f t="shared" si="10"/>
        <v>229.94538598925996</v>
      </c>
      <c r="CD44" s="4">
        <f t="shared" si="11"/>
        <v>51.994230728399998</v>
      </c>
      <c r="CE44" s="4">
        <f t="shared" si="11"/>
        <v>53.229243807018001</v>
      </c>
    </row>
    <row r="45" spans="1:83">
      <c r="A45" s="2">
        <v>42438</v>
      </c>
      <c r="B45" s="28">
        <v>0.66900979166666674</v>
      </c>
      <c r="C45" s="4">
        <v>14.156000000000001</v>
      </c>
      <c r="D45" s="4">
        <v>0.253</v>
      </c>
      <c r="E45" s="4" t="s">
        <v>155</v>
      </c>
      <c r="F45" s="4">
        <v>2530.2382980000002</v>
      </c>
      <c r="G45" s="4">
        <v>587</v>
      </c>
      <c r="H45" s="4">
        <v>20.3</v>
      </c>
      <c r="I45" s="4">
        <v>1166.3</v>
      </c>
      <c r="K45" s="4">
        <v>0.1</v>
      </c>
      <c r="L45" s="4">
        <v>0.87460000000000004</v>
      </c>
      <c r="M45" s="4">
        <v>12.380599999999999</v>
      </c>
      <c r="N45" s="4">
        <v>0.2213</v>
      </c>
      <c r="O45" s="4">
        <v>513.35810000000004</v>
      </c>
      <c r="P45" s="4">
        <v>17.753599999999999</v>
      </c>
      <c r="Q45" s="4">
        <v>531.1</v>
      </c>
      <c r="R45" s="4">
        <v>411.53370000000001</v>
      </c>
      <c r="S45" s="4">
        <v>14.232100000000001</v>
      </c>
      <c r="T45" s="4">
        <v>425.8</v>
      </c>
      <c r="U45" s="4">
        <v>1166.3291999999999</v>
      </c>
      <c r="X45" s="4">
        <v>0</v>
      </c>
      <c r="Y45" s="4">
        <v>8.7499999999999994E-2</v>
      </c>
      <c r="Z45" s="4" t="s">
        <v>377</v>
      </c>
      <c r="AA45" s="4">
        <v>0</v>
      </c>
      <c r="AB45" s="4">
        <v>11.8</v>
      </c>
      <c r="AC45" s="4">
        <v>844</v>
      </c>
      <c r="AD45" s="4">
        <v>868</v>
      </c>
      <c r="AE45" s="4">
        <v>836</v>
      </c>
      <c r="AF45" s="4">
        <v>88</v>
      </c>
      <c r="AG45" s="4">
        <v>22.36</v>
      </c>
      <c r="AH45" s="4">
        <v>0.51</v>
      </c>
      <c r="AI45" s="4">
        <v>977</v>
      </c>
      <c r="AJ45" s="4">
        <v>-1</v>
      </c>
      <c r="AK45" s="4">
        <v>0</v>
      </c>
      <c r="AL45" s="4">
        <v>23</v>
      </c>
      <c r="AM45" s="4">
        <v>190</v>
      </c>
      <c r="AN45" s="4">
        <v>190</v>
      </c>
      <c r="AO45" s="4">
        <v>2.7</v>
      </c>
      <c r="AP45" s="4">
        <v>195</v>
      </c>
      <c r="AQ45" s="4" t="s">
        <v>155</v>
      </c>
      <c r="AR45" s="4">
        <v>1</v>
      </c>
      <c r="AS45" s="5">
        <v>0.87692129629629623</v>
      </c>
      <c r="AT45" s="4">
        <v>47.159095999999998</v>
      </c>
      <c r="AU45" s="4">
        <v>-88.484055999999995</v>
      </c>
      <c r="AV45" s="4">
        <v>309.89999999999998</v>
      </c>
      <c r="AW45" s="4">
        <v>27.4</v>
      </c>
      <c r="AX45" s="4">
        <v>12</v>
      </c>
      <c r="AY45" s="4">
        <v>10</v>
      </c>
      <c r="AZ45" s="4" t="s">
        <v>422</v>
      </c>
      <c r="BA45" s="4">
        <v>2.0299999999999998</v>
      </c>
      <c r="BB45" s="4">
        <v>1.2649999999999999</v>
      </c>
      <c r="BC45" s="4">
        <v>2.9649999999999999</v>
      </c>
      <c r="BD45" s="4">
        <v>14.063000000000001</v>
      </c>
      <c r="BE45" s="4">
        <v>14.61</v>
      </c>
      <c r="BF45" s="4">
        <v>1.04</v>
      </c>
      <c r="BG45" s="4">
        <v>14.343</v>
      </c>
      <c r="BH45" s="4">
        <v>2952.5030000000002</v>
      </c>
      <c r="BI45" s="4">
        <v>33.587000000000003</v>
      </c>
      <c r="BJ45" s="4">
        <v>12.821</v>
      </c>
      <c r="BK45" s="4">
        <v>0.443</v>
      </c>
      <c r="BL45" s="4">
        <v>13.263999999999999</v>
      </c>
      <c r="BM45" s="4">
        <v>10.278</v>
      </c>
      <c r="BN45" s="4">
        <v>0.35499999999999998</v>
      </c>
      <c r="BO45" s="4">
        <v>10.632999999999999</v>
      </c>
      <c r="BP45" s="4">
        <v>9.1974</v>
      </c>
      <c r="BT45" s="4">
        <v>15.164999999999999</v>
      </c>
      <c r="BU45" s="4">
        <v>0.36487700000000001</v>
      </c>
      <c r="BV45" s="4">
        <v>-5</v>
      </c>
      <c r="BW45" s="4">
        <v>0.67310199999999998</v>
      </c>
      <c r="BX45" s="4">
        <v>8.9166819999999998</v>
      </c>
      <c r="BY45" s="4">
        <v>13.59666</v>
      </c>
      <c r="BZ45" s="4">
        <f t="shared" si="9"/>
        <v>2.3557873843999997</v>
      </c>
      <c r="CB45" s="4">
        <f t="shared" si="10"/>
        <v>19665.918175219362</v>
      </c>
      <c r="CC45" s="4">
        <f t="shared" si="10"/>
        <v>223.71499495549799</v>
      </c>
      <c r="CD45" s="4">
        <f t="shared" si="11"/>
        <v>70.823876540381988</v>
      </c>
      <c r="CE45" s="4">
        <f t="shared" si="11"/>
        <v>61.2616873970196</v>
      </c>
    </row>
    <row r="46" spans="1:83">
      <c r="A46" s="2">
        <v>42438</v>
      </c>
      <c r="B46" s="28">
        <v>0.66902136574074067</v>
      </c>
      <c r="C46" s="4">
        <v>14.069000000000001</v>
      </c>
      <c r="D46" s="4">
        <v>0.1938</v>
      </c>
      <c r="E46" s="4" t="s">
        <v>155</v>
      </c>
      <c r="F46" s="4">
        <v>1938.410758</v>
      </c>
      <c r="G46" s="4">
        <v>583.5</v>
      </c>
      <c r="H46" s="4">
        <v>20.2</v>
      </c>
      <c r="I46" s="4">
        <v>1086.8</v>
      </c>
      <c r="K46" s="4">
        <v>0.1</v>
      </c>
      <c r="L46" s="4">
        <v>0.87590000000000001</v>
      </c>
      <c r="M46" s="4">
        <v>12.321999999999999</v>
      </c>
      <c r="N46" s="4">
        <v>0.16980000000000001</v>
      </c>
      <c r="O46" s="4">
        <v>511.04939999999999</v>
      </c>
      <c r="P46" s="4">
        <v>17.681100000000001</v>
      </c>
      <c r="Q46" s="4">
        <v>528.70000000000005</v>
      </c>
      <c r="R46" s="4">
        <v>409.68290000000002</v>
      </c>
      <c r="S46" s="4">
        <v>14.174099999999999</v>
      </c>
      <c r="T46" s="4">
        <v>423.9</v>
      </c>
      <c r="U46" s="4">
        <v>1086.8495</v>
      </c>
      <c r="X46" s="4">
        <v>0</v>
      </c>
      <c r="Y46" s="4">
        <v>8.7599999999999997E-2</v>
      </c>
      <c r="Z46" s="4" t="s">
        <v>377</v>
      </c>
      <c r="AA46" s="4">
        <v>0</v>
      </c>
      <c r="AB46" s="4">
        <v>11.8</v>
      </c>
      <c r="AC46" s="4">
        <v>844</v>
      </c>
      <c r="AD46" s="4">
        <v>867</v>
      </c>
      <c r="AE46" s="4">
        <v>837</v>
      </c>
      <c r="AF46" s="4">
        <v>88</v>
      </c>
      <c r="AG46" s="4">
        <v>22.36</v>
      </c>
      <c r="AH46" s="4">
        <v>0.51</v>
      </c>
      <c r="AI46" s="4">
        <v>977</v>
      </c>
      <c r="AJ46" s="4">
        <v>-1</v>
      </c>
      <c r="AK46" s="4">
        <v>0</v>
      </c>
      <c r="AL46" s="4">
        <v>23</v>
      </c>
      <c r="AM46" s="4">
        <v>190</v>
      </c>
      <c r="AN46" s="4">
        <v>190</v>
      </c>
      <c r="AO46" s="4">
        <v>2.8</v>
      </c>
      <c r="AP46" s="4">
        <v>195</v>
      </c>
      <c r="AQ46" s="4" t="s">
        <v>155</v>
      </c>
      <c r="AR46" s="4">
        <v>1</v>
      </c>
      <c r="AS46" s="5">
        <v>0.87693287037037038</v>
      </c>
      <c r="AT46" s="4">
        <v>47.159219</v>
      </c>
      <c r="AU46" s="4">
        <v>-88.484063000000006</v>
      </c>
      <c r="AV46" s="4">
        <v>310</v>
      </c>
      <c r="AW46" s="4">
        <v>28.6</v>
      </c>
      <c r="AX46" s="4">
        <v>12</v>
      </c>
      <c r="AY46" s="4">
        <v>10</v>
      </c>
      <c r="AZ46" s="4" t="s">
        <v>422</v>
      </c>
      <c r="BA46" s="4">
        <v>2.1</v>
      </c>
      <c r="BB46" s="4">
        <v>1.3</v>
      </c>
      <c r="BC46" s="4">
        <v>3</v>
      </c>
      <c r="BD46" s="4">
        <v>14.063000000000001</v>
      </c>
      <c r="BE46" s="4">
        <v>14.76</v>
      </c>
      <c r="BF46" s="4">
        <v>1.05</v>
      </c>
      <c r="BG46" s="4">
        <v>14.173999999999999</v>
      </c>
      <c r="BH46" s="4">
        <v>2966.15</v>
      </c>
      <c r="BI46" s="4">
        <v>26.012</v>
      </c>
      <c r="BJ46" s="4">
        <v>12.882999999999999</v>
      </c>
      <c r="BK46" s="4">
        <v>0.44600000000000001</v>
      </c>
      <c r="BL46" s="4">
        <v>13.329000000000001</v>
      </c>
      <c r="BM46" s="4">
        <v>10.327999999999999</v>
      </c>
      <c r="BN46" s="4">
        <v>0.35699999999999998</v>
      </c>
      <c r="BO46" s="4">
        <v>10.685</v>
      </c>
      <c r="BP46" s="4">
        <v>8.6511999999999993</v>
      </c>
      <c r="BT46" s="4">
        <v>15.33</v>
      </c>
      <c r="BU46" s="4">
        <v>0.36708200000000002</v>
      </c>
      <c r="BV46" s="4">
        <v>-5</v>
      </c>
      <c r="BW46" s="4">
        <v>0.67344899999999996</v>
      </c>
      <c r="BX46" s="4">
        <v>8.9705670000000008</v>
      </c>
      <c r="BY46" s="4">
        <v>13.603669999999999</v>
      </c>
      <c r="BZ46" s="4">
        <f t="shared" si="9"/>
        <v>2.3700238014000004</v>
      </c>
      <c r="CB46" s="4">
        <f t="shared" si="10"/>
        <v>19876.211338366353</v>
      </c>
      <c r="CC46" s="4">
        <f t="shared" si="10"/>
        <v>174.30676443658803</v>
      </c>
      <c r="CD46" s="4">
        <f t="shared" si="11"/>
        <v>71.60032977106502</v>
      </c>
      <c r="CE46" s="4">
        <f t="shared" si="11"/>
        <v>57.971808415108796</v>
      </c>
    </row>
    <row r="47" spans="1:83">
      <c r="A47" s="2">
        <v>42438</v>
      </c>
      <c r="B47" s="28">
        <v>0.66903293981481482</v>
      </c>
      <c r="C47" s="4">
        <v>13.987</v>
      </c>
      <c r="D47" s="4">
        <v>0.1278</v>
      </c>
      <c r="E47" s="4" t="s">
        <v>155</v>
      </c>
      <c r="F47" s="4">
        <v>1278.2640590000001</v>
      </c>
      <c r="G47" s="4">
        <v>749.6</v>
      </c>
      <c r="H47" s="4">
        <v>20</v>
      </c>
      <c r="I47" s="4">
        <v>1129.4000000000001</v>
      </c>
      <c r="K47" s="4">
        <v>0.1</v>
      </c>
      <c r="L47" s="4">
        <v>0.877</v>
      </c>
      <c r="M47" s="4">
        <v>12.2669</v>
      </c>
      <c r="N47" s="4">
        <v>0.11210000000000001</v>
      </c>
      <c r="O47" s="4">
        <v>657.45650000000001</v>
      </c>
      <c r="P47" s="4">
        <v>17.5185</v>
      </c>
      <c r="Q47" s="4">
        <v>675</v>
      </c>
      <c r="R47" s="4">
        <v>527.05029999999999</v>
      </c>
      <c r="S47" s="4">
        <v>14.043699999999999</v>
      </c>
      <c r="T47" s="4">
        <v>541.1</v>
      </c>
      <c r="U47" s="4">
        <v>1129.4232</v>
      </c>
      <c r="X47" s="4">
        <v>0</v>
      </c>
      <c r="Y47" s="4">
        <v>8.77E-2</v>
      </c>
      <c r="Z47" s="4" t="s">
        <v>377</v>
      </c>
      <c r="AA47" s="4">
        <v>0</v>
      </c>
      <c r="AB47" s="4">
        <v>11.7</v>
      </c>
      <c r="AC47" s="4">
        <v>845</v>
      </c>
      <c r="AD47" s="4">
        <v>866</v>
      </c>
      <c r="AE47" s="4">
        <v>838</v>
      </c>
      <c r="AF47" s="4">
        <v>88</v>
      </c>
      <c r="AG47" s="4">
        <v>22.36</v>
      </c>
      <c r="AH47" s="4">
        <v>0.51</v>
      </c>
      <c r="AI47" s="4">
        <v>977</v>
      </c>
      <c r="AJ47" s="4">
        <v>-1</v>
      </c>
      <c r="AK47" s="4">
        <v>0</v>
      </c>
      <c r="AL47" s="4">
        <v>23</v>
      </c>
      <c r="AM47" s="4">
        <v>190</v>
      </c>
      <c r="AN47" s="4">
        <v>190</v>
      </c>
      <c r="AO47" s="4">
        <v>2.8</v>
      </c>
      <c r="AP47" s="4">
        <v>195</v>
      </c>
      <c r="AQ47" s="4" t="s">
        <v>155</v>
      </c>
      <c r="AR47" s="4">
        <v>1</v>
      </c>
      <c r="AS47" s="5">
        <v>0.87694444444444442</v>
      </c>
      <c r="AT47" s="4">
        <v>47.159348999999999</v>
      </c>
      <c r="AU47" s="4">
        <v>-88.484072999999995</v>
      </c>
      <c r="AV47" s="4">
        <v>310.2</v>
      </c>
      <c r="AW47" s="4">
        <v>30</v>
      </c>
      <c r="AX47" s="4">
        <v>12</v>
      </c>
      <c r="AY47" s="4">
        <v>10</v>
      </c>
      <c r="AZ47" s="4" t="s">
        <v>422</v>
      </c>
      <c r="BA47" s="4">
        <v>2.23</v>
      </c>
      <c r="BB47" s="4">
        <v>1.625</v>
      </c>
      <c r="BC47" s="4">
        <v>3.26</v>
      </c>
      <c r="BD47" s="4">
        <v>14.063000000000001</v>
      </c>
      <c r="BE47" s="4">
        <v>14.91</v>
      </c>
      <c r="BF47" s="4">
        <v>1.06</v>
      </c>
      <c r="BG47" s="4">
        <v>14.022</v>
      </c>
      <c r="BH47" s="4">
        <v>2978.6210000000001</v>
      </c>
      <c r="BI47" s="4">
        <v>17.326000000000001</v>
      </c>
      <c r="BJ47" s="4">
        <v>16.718</v>
      </c>
      <c r="BK47" s="4">
        <v>0.44500000000000001</v>
      </c>
      <c r="BL47" s="4">
        <v>17.163</v>
      </c>
      <c r="BM47" s="4">
        <v>13.401999999999999</v>
      </c>
      <c r="BN47" s="4">
        <v>0.35699999999999998</v>
      </c>
      <c r="BO47" s="4">
        <v>13.759</v>
      </c>
      <c r="BP47" s="4">
        <v>9.0685000000000002</v>
      </c>
      <c r="BT47" s="4">
        <v>15.484</v>
      </c>
      <c r="BU47" s="4">
        <v>0.37387700000000001</v>
      </c>
      <c r="BV47" s="4">
        <v>-5</v>
      </c>
      <c r="BW47" s="4">
        <v>0.67244899999999996</v>
      </c>
      <c r="BX47" s="4">
        <v>9.1366189999999996</v>
      </c>
      <c r="BY47" s="4">
        <v>13.58347</v>
      </c>
      <c r="BZ47" s="4">
        <f t="shared" si="9"/>
        <v>2.4138947397999999</v>
      </c>
      <c r="CB47" s="4">
        <f t="shared" si="10"/>
        <v>20329.250341132054</v>
      </c>
      <c r="CC47" s="4">
        <f t="shared" si="10"/>
        <v>118.250892413118</v>
      </c>
      <c r="CD47" s="4">
        <f t="shared" si="11"/>
        <v>93.905923393286997</v>
      </c>
      <c r="CE47" s="4">
        <f t="shared" si="11"/>
        <v>61.893005762920502</v>
      </c>
    </row>
    <row r="48" spans="1:83">
      <c r="A48" s="2">
        <v>42438</v>
      </c>
      <c r="B48" s="28">
        <v>0.66904451388888886</v>
      </c>
      <c r="C48" s="4">
        <v>14.042999999999999</v>
      </c>
      <c r="D48" s="4">
        <v>0.13239999999999999</v>
      </c>
      <c r="E48" s="4" t="s">
        <v>155</v>
      </c>
      <c r="F48" s="4">
        <v>1324.0368510000001</v>
      </c>
      <c r="G48" s="4">
        <v>1531.1</v>
      </c>
      <c r="H48" s="4">
        <v>19.8</v>
      </c>
      <c r="I48" s="4">
        <v>1194.5999999999999</v>
      </c>
      <c r="K48" s="4">
        <v>0.22</v>
      </c>
      <c r="L48" s="4">
        <v>0.87649999999999995</v>
      </c>
      <c r="M48" s="4">
        <v>12.308199999999999</v>
      </c>
      <c r="N48" s="4">
        <v>0.11609999999999999</v>
      </c>
      <c r="O48" s="4">
        <v>1342.0307</v>
      </c>
      <c r="P48" s="4">
        <v>17.343800000000002</v>
      </c>
      <c r="Q48" s="4">
        <v>1359.4</v>
      </c>
      <c r="R48" s="4">
        <v>1075.8395</v>
      </c>
      <c r="S48" s="4">
        <v>13.903600000000001</v>
      </c>
      <c r="T48" s="4">
        <v>1089.7</v>
      </c>
      <c r="U48" s="4">
        <v>1194.5853999999999</v>
      </c>
      <c r="X48" s="4">
        <v>0</v>
      </c>
      <c r="Y48" s="4">
        <v>0.19209999999999999</v>
      </c>
      <c r="Z48" s="4" t="s">
        <v>377</v>
      </c>
      <c r="AA48" s="4">
        <v>0</v>
      </c>
      <c r="AB48" s="4">
        <v>11.8</v>
      </c>
      <c r="AC48" s="4">
        <v>846</v>
      </c>
      <c r="AD48" s="4">
        <v>867</v>
      </c>
      <c r="AE48" s="4">
        <v>839</v>
      </c>
      <c r="AF48" s="4">
        <v>88</v>
      </c>
      <c r="AG48" s="4">
        <v>22.36</v>
      </c>
      <c r="AH48" s="4">
        <v>0.51</v>
      </c>
      <c r="AI48" s="4">
        <v>977</v>
      </c>
      <c r="AJ48" s="4">
        <v>-1</v>
      </c>
      <c r="AK48" s="4">
        <v>0</v>
      </c>
      <c r="AL48" s="4">
        <v>23</v>
      </c>
      <c r="AM48" s="4">
        <v>190</v>
      </c>
      <c r="AN48" s="4">
        <v>190.6</v>
      </c>
      <c r="AO48" s="4">
        <v>2.8</v>
      </c>
      <c r="AP48" s="4">
        <v>195</v>
      </c>
      <c r="AQ48" s="4" t="s">
        <v>155</v>
      </c>
      <c r="AR48" s="4">
        <v>1</v>
      </c>
      <c r="AS48" s="5">
        <v>0.87695601851851857</v>
      </c>
      <c r="AT48" s="4">
        <v>47.159481</v>
      </c>
      <c r="AU48" s="4">
        <v>-88.484088</v>
      </c>
      <c r="AV48" s="4">
        <v>310.3</v>
      </c>
      <c r="AW48" s="4">
        <v>31</v>
      </c>
      <c r="AX48" s="4">
        <v>12</v>
      </c>
      <c r="AY48" s="4">
        <v>10</v>
      </c>
      <c r="AZ48" s="4" t="s">
        <v>433</v>
      </c>
      <c r="BA48" s="4">
        <v>2.2999999999999998</v>
      </c>
      <c r="BB48" s="4">
        <v>1.9950000000000001</v>
      </c>
      <c r="BC48" s="4">
        <v>3.53</v>
      </c>
      <c r="BD48" s="4">
        <v>14.063000000000001</v>
      </c>
      <c r="BE48" s="4">
        <v>14.84</v>
      </c>
      <c r="BF48" s="4">
        <v>1.06</v>
      </c>
      <c r="BG48" s="4">
        <v>14.090999999999999</v>
      </c>
      <c r="BH48" s="4">
        <v>2976.2779999999998</v>
      </c>
      <c r="BI48" s="4">
        <v>17.861000000000001</v>
      </c>
      <c r="BJ48" s="4">
        <v>33.984000000000002</v>
      </c>
      <c r="BK48" s="4">
        <v>0.439</v>
      </c>
      <c r="BL48" s="4">
        <v>34.423999999999999</v>
      </c>
      <c r="BM48" s="4">
        <v>27.244</v>
      </c>
      <c r="BN48" s="4">
        <v>0.35199999999999998</v>
      </c>
      <c r="BO48" s="4">
        <v>27.596</v>
      </c>
      <c r="BP48" s="4">
        <v>9.5519999999999996</v>
      </c>
      <c r="BT48" s="4">
        <v>33.779000000000003</v>
      </c>
      <c r="BU48" s="4">
        <v>0.42401899999999998</v>
      </c>
      <c r="BV48" s="4">
        <v>-5</v>
      </c>
      <c r="BW48" s="4">
        <v>0.67255100000000001</v>
      </c>
      <c r="BX48" s="4">
        <v>10.361965</v>
      </c>
      <c r="BY48" s="4">
        <v>13.58553</v>
      </c>
      <c r="BZ48" s="4">
        <f t="shared" si="9"/>
        <v>2.7376311529999997</v>
      </c>
      <c r="CB48" s="4">
        <f t="shared" si="10"/>
        <v>23037.546084303689</v>
      </c>
      <c r="CC48" s="4">
        <f t="shared" si="10"/>
        <v>138.25106747815499</v>
      </c>
      <c r="CD48" s="4">
        <f t="shared" si="11"/>
        <v>213.60374324658</v>
      </c>
      <c r="CE48" s="4">
        <f t="shared" si="11"/>
        <v>73.936184790959999</v>
      </c>
    </row>
    <row r="49" spans="1:83">
      <c r="A49" s="2">
        <v>42438</v>
      </c>
      <c r="B49" s="28">
        <v>0.66905608796296301</v>
      </c>
      <c r="C49" s="4">
        <v>14.198</v>
      </c>
      <c r="D49" s="4">
        <v>0.18310000000000001</v>
      </c>
      <c r="E49" s="4" t="s">
        <v>155</v>
      </c>
      <c r="F49" s="4">
        <v>1831.2371129999999</v>
      </c>
      <c r="G49" s="4">
        <v>2274.6</v>
      </c>
      <c r="H49" s="4">
        <v>15.9</v>
      </c>
      <c r="I49" s="4">
        <v>1207.8</v>
      </c>
      <c r="K49" s="4">
        <v>0.37</v>
      </c>
      <c r="L49" s="4">
        <v>0.87490000000000001</v>
      </c>
      <c r="M49" s="4">
        <v>12.421200000000001</v>
      </c>
      <c r="N49" s="4">
        <v>0.16020000000000001</v>
      </c>
      <c r="O49" s="4">
        <v>1989.9571000000001</v>
      </c>
      <c r="P49" s="4">
        <v>13.910299999999999</v>
      </c>
      <c r="Q49" s="4">
        <v>2003.9</v>
      </c>
      <c r="R49" s="4">
        <v>1595.25</v>
      </c>
      <c r="S49" s="4">
        <v>11.151199999999999</v>
      </c>
      <c r="T49" s="4">
        <v>1606.4</v>
      </c>
      <c r="U49" s="4">
        <v>1207.759</v>
      </c>
      <c r="X49" s="4">
        <v>0</v>
      </c>
      <c r="Y49" s="4">
        <v>0.32190000000000002</v>
      </c>
      <c r="Z49" s="4" t="s">
        <v>377</v>
      </c>
      <c r="AA49" s="4">
        <v>0</v>
      </c>
      <c r="AB49" s="4">
        <v>11.8</v>
      </c>
      <c r="AC49" s="4">
        <v>846</v>
      </c>
      <c r="AD49" s="4">
        <v>869</v>
      </c>
      <c r="AE49" s="4">
        <v>839</v>
      </c>
      <c r="AF49" s="4">
        <v>88</v>
      </c>
      <c r="AG49" s="4">
        <v>22.36</v>
      </c>
      <c r="AH49" s="4">
        <v>0.51</v>
      </c>
      <c r="AI49" s="4">
        <v>977</v>
      </c>
      <c r="AJ49" s="4">
        <v>-1</v>
      </c>
      <c r="AK49" s="4">
        <v>0</v>
      </c>
      <c r="AL49" s="4">
        <v>23</v>
      </c>
      <c r="AM49" s="4">
        <v>190</v>
      </c>
      <c r="AN49" s="4">
        <v>190.4</v>
      </c>
      <c r="AO49" s="4">
        <v>2.9</v>
      </c>
      <c r="AP49" s="4">
        <v>195</v>
      </c>
      <c r="AQ49" s="4" t="s">
        <v>155</v>
      </c>
      <c r="AR49" s="4">
        <v>2</v>
      </c>
      <c r="AS49" s="5">
        <v>0.87696759259259249</v>
      </c>
      <c r="AT49" s="4">
        <v>47.159613</v>
      </c>
      <c r="AU49" s="4">
        <v>-88.484093999999999</v>
      </c>
      <c r="AV49" s="4">
        <v>310.7</v>
      </c>
      <c r="AW49" s="4">
        <v>31.7</v>
      </c>
      <c r="AX49" s="4">
        <v>12</v>
      </c>
      <c r="AY49" s="4">
        <v>9</v>
      </c>
      <c r="AZ49" s="4" t="s">
        <v>424</v>
      </c>
      <c r="BA49" s="4">
        <v>2.2349999999999999</v>
      </c>
      <c r="BB49" s="4">
        <v>2.165</v>
      </c>
      <c r="BC49" s="4">
        <v>3.6</v>
      </c>
      <c r="BD49" s="4">
        <v>14.063000000000001</v>
      </c>
      <c r="BE49" s="4">
        <v>14.64</v>
      </c>
      <c r="BF49" s="4">
        <v>1.04</v>
      </c>
      <c r="BG49" s="4">
        <v>14.304</v>
      </c>
      <c r="BH49" s="4">
        <v>2966.01</v>
      </c>
      <c r="BI49" s="4">
        <v>24.347999999999999</v>
      </c>
      <c r="BJ49" s="4">
        <v>49.761000000000003</v>
      </c>
      <c r="BK49" s="4">
        <v>0.34799999999999998</v>
      </c>
      <c r="BL49" s="4">
        <v>50.109000000000002</v>
      </c>
      <c r="BM49" s="4">
        <v>39.890999999999998</v>
      </c>
      <c r="BN49" s="4">
        <v>0.27900000000000003</v>
      </c>
      <c r="BO49" s="4">
        <v>40.17</v>
      </c>
      <c r="BP49" s="4">
        <v>9.5364000000000004</v>
      </c>
      <c r="BT49" s="4">
        <v>55.881999999999998</v>
      </c>
      <c r="BU49" s="4">
        <v>0.44397999999999999</v>
      </c>
      <c r="BV49" s="4">
        <v>-5</v>
      </c>
      <c r="BW49" s="4">
        <v>0.67079599999999995</v>
      </c>
      <c r="BX49" s="4">
        <v>10.849762</v>
      </c>
      <c r="BY49" s="4">
        <v>13.550079</v>
      </c>
      <c r="BZ49" s="4">
        <f t="shared" si="9"/>
        <v>2.8665071204000001</v>
      </c>
      <c r="CB49" s="4">
        <f t="shared" si="10"/>
        <v>24038.83543444614</v>
      </c>
      <c r="CC49" s="4">
        <f t="shared" si="10"/>
        <v>197.33499386647202</v>
      </c>
      <c r="CD49" s="4">
        <f t="shared" si="11"/>
        <v>325.56869983638006</v>
      </c>
      <c r="CE49" s="4">
        <f t="shared" si="11"/>
        <v>77.290349741589608</v>
      </c>
    </row>
    <row r="50" spans="1:83">
      <c r="A50" s="2">
        <v>42438</v>
      </c>
      <c r="B50" s="28">
        <v>0.66906766203703694</v>
      </c>
      <c r="C50" s="4">
        <v>14.19</v>
      </c>
      <c r="D50" s="4">
        <v>0.31140000000000001</v>
      </c>
      <c r="E50" s="4" t="s">
        <v>155</v>
      </c>
      <c r="F50" s="4">
        <v>3113.6714980000002</v>
      </c>
      <c r="G50" s="4">
        <v>2242.1999999999998</v>
      </c>
      <c r="H50" s="4">
        <v>15.9</v>
      </c>
      <c r="I50" s="4">
        <v>1156</v>
      </c>
      <c r="K50" s="4">
        <v>0.5</v>
      </c>
      <c r="L50" s="4">
        <v>0.87390000000000001</v>
      </c>
      <c r="M50" s="4">
        <v>12.3995</v>
      </c>
      <c r="N50" s="4">
        <v>0.27210000000000001</v>
      </c>
      <c r="O50" s="4">
        <v>1959.3619000000001</v>
      </c>
      <c r="P50" s="4">
        <v>13.8942</v>
      </c>
      <c r="Q50" s="4">
        <v>1973.3</v>
      </c>
      <c r="R50" s="4">
        <v>1570.7233000000001</v>
      </c>
      <c r="S50" s="4">
        <v>11.138299999999999</v>
      </c>
      <c r="T50" s="4">
        <v>1581.9</v>
      </c>
      <c r="U50" s="4">
        <v>1155.9519</v>
      </c>
      <c r="X50" s="4">
        <v>0</v>
      </c>
      <c r="Y50" s="4">
        <v>0.43690000000000001</v>
      </c>
      <c r="Z50" s="4" t="s">
        <v>377</v>
      </c>
      <c r="AA50" s="4">
        <v>0</v>
      </c>
      <c r="AB50" s="4">
        <v>11.8</v>
      </c>
      <c r="AC50" s="4">
        <v>847</v>
      </c>
      <c r="AD50" s="4">
        <v>870</v>
      </c>
      <c r="AE50" s="4">
        <v>840</v>
      </c>
      <c r="AF50" s="4">
        <v>88</v>
      </c>
      <c r="AG50" s="4">
        <v>22.36</v>
      </c>
      <c r="AH50" s="4">
        <v>0.51</v>
      </c>
      <c r="AI50" s="4">
        <v>977</v>
      </c>
      <c r="AJ50" s="4">
        <v>-1</v>
      </c>
      <c r="AK50" s="4">
        <v>0</v>
      </c>
      <c r="AL50" s="4">
        <v>23</v>
      </c>
      <c r="AM50" s="4">
        <v>190</v>
      </c>
      <c r="AN50" s="4">
        <v>190</v>
      </c>
      <c r="AO50" s="4">
        <v>2.8</v>
      </c>
      <c r="AP50" s="4">
        <v>195</v>
      </c>
      <c r="AQ50" s="4" t="s">
        <v>155</v>
      </c>
      <c r="AR50" s="4">
        <v>2</v>
      </c>
      <c r="AS50" s="5">
        <v>0.87697916666666664</v>
      </c>
      <c r="AT50" s="4">
        <v>47.159750000000003</v>
      </c>
      <c r="AU50" s="4">
        <v>-88.484103000000005</v>
      </c>
      <c r="AV50" s="4">
        <v>311.3</v>
      </c>
      <c r="AW50" s="4">
        <v>32.5</v>
      </c>
      <c r="AX50" s="4">
        <v>12</v>
      </c>
      <c r="AY50" s="4">
        <v>9</v>
      </c>
      <c r="AZ50" s="4" t="s">
        <v>424</v>
      </c>
      <c r="BA50" s="4">
        <v>1.7450000000000001</v>
      </c>
      <c r="BB50" s="4">
        <v>2.0699999999999998</v>
      </c>
      <c r="BC50" s="4">
        <v>2.8849999999999998</v>
      </c>
      <c r="BD50" s="4">
        <v>14.063000000000001</v>
      </c>
      <c r="BE50" s="4">
        <v>14.52</v>
      </c>
      <c r="BF50" s="4">
        <v>1.03</v>
      </c>
      <c r="BG50" s="4">
        <v>14.436</v>
      </c>
      <c r="BH50" s="4">
        <v>2941.08</v>
      </c>
      <c r="BI50" s="4">
        <v>41.076000000000001</v>
      </c>
      <c r="BJ50" s="4">
        <v>48.668999999999997</v>
      </c>
      <c r="BK50" s="4">
        <v>0.34499999999999997</v>
      </c>
      <c r="BL50" s="4">
        <v>49.014000000000003</v>
      </c>
      <c r="BM50" s="4">
        <v>39.015999999999998</v>
      </c>
      <c r="BN50" s="4">
        <v>0.27700000000000002</v>
      </c>
      <c r="BO50" s="4">
        <v>39.292000000000002</v>
      </c>
      <c r="BP50" s="4">
        <v>9.0664999999999996</v>
      </c>
      <c r="BT50" s="4">
        <v>75.353999999999999</v>
      </c>
      <c r="BU50" s="4">
        <v>0.42453099999999999</v>
      </c>
      <c r="BV50" s="4">
        <v>-5</v>
      </c>
      <c r="BW50" s="4">
        <v>0.67010199999999998</v>
      </c>
      <c r="BX50" s="4">
        <v>10.374477000000001</v>
      </c>
      <c r="BY50" s="4">
        <v>13.536060000000001</v>
      </c>
      <c r="BZ50" s="4">
        <f t="shared" si="9"/>
        <v>2.7409368234000002</v>
      </c>
      <c r="CB50" s="4">
        <f t="shared" si="10"/>
        <v>22792.588610924522</v>
      </c>
      <c r="CC50" s="4">
        <f t="shared" si="10"/>
        <v>318.32808688724401</v>
      </c>
      <c r="CD50" s="4">
        <f t="shared" si="11"/>
        <v>304.50256086214802</v>
      </c>
      <c r="CE50" s="4">
        <f t="shared" si="11"/>
        <v>70.262966203213509</v>
      </c>
    </row>
    <row r="51" spans="1:83">
      <c r="A51" s="2">
        <v>42438</v>
      </c>
      <c r="B51" s="28">
        <v>0.66907923611111109</v>
      </c>
      <c r="C51" s="4">
        <v>14.180999999999999</v>
      </c>
      <c r="D51" s="4">
        <v>0.62890000000000001</v>
      </c>
      <c r="E51" s="4" t="s">
        <v>155</v>
      </c>
      <c r="F51" s="4">
        <v>6289.2808219999997</v>
      </c>
      <c r="G51" s="4">
        <v>1444.6</v>
      </c>
      <c r="H51" s="4">
        <v>15.9</v>
      </c>
      <c r="I51" s="4">
        <v>1262.2</v>
      </c>
      <c r="K51" s="4">
        <v>0.5</v>
      </c>
      <c r="L51" s="4">
        <v>0.871</v>
      </c>
      <c r="M51" s="4">
        <v>12.3521</v>
      </c>
      <c r="N51" s="4">
        <v>0.54779999999999995</v>
      </c>
      <c r="O51" s="4">
        <v>1258.2920999999999</v>
      </c>
      <c r="P51" s="4">
        <v>13.849299999999999</v>
      </c>
      <c r="Q51" s="4">
        <v>1272.0999999999999</v>
      </c>
      <c r="R51" s="4">
        <v>1008.7104</v>
      </c>
      <c r="S51" s="4">
        <v>11.1023</v>
      </c>
      <c r="T51" s="4">
        <v>1019.8</v>
      </c>
      <c r="U51" s="4">
        <v>1262.1525999999999</v>
      </c>
      <c r="X51" s="4">
        <v>0</v>
      </c>
      <c r="Y51" s="4">
        <v>0.4355</v>
      </c>
      <c r="Z51" s="4" t="s">
        <v>377</v>
      </c>
      <c r="AA51" s="4">
        <v>0</v>
      </c>
      <c r="AB51" s="4">
        <v>11.8</v>
      </c>
      <c r="AC51" s="4">
        <v>847</v>
      </c>
      <c r="AD51" s="4">
        <v>870</v>
      </c>
      <c r="AE51" s="4">
        <v>842</v>
      </c>
      <c r="AF51" s="4">
        <v>88</v>
      </c>
      <c r="AG51" s="4">
        <v>22.36</v>
      </c>
      <c r="AH51" s="4">
        <v>0.51</v>
      </c>
      <c r="AI51" s="4">
        <v>977</v>
      </c>
      <c r="AJ51" s="4">
        <v>-1</v>
      </c>
      <c r="AK51" s="4">
        <v>0</v>
      </c>
      <c r="AL51" s="4">
        <v>23</v>
      </c>
      <c r="AM51" s="4">
        <v>190</v>
      </c>
      <c r="AN51" s="4">
        <v>190</v>
      </c>
      <c r="AO51" s="4">
        <v>2.8</v>
      </c>
      <c r="AP51" s="4">
        <v>195</v>
      </c>
      <c r="AQ51" s="4" t="s">
        <v>155</v>
      </c>
      <c r="AR51" s="4">
        <v>2</v>
      </c>
      <c r="AS51" s="5">
        <v>0.87699074074074079</v>
      </c>
      <c r="AT51" s="4">
        <v>47.159891999999999</v>
      </c>
      <c r="AU51" s="4">
        <v>-88.484099999999998</v>
      </c>
      <c r="AV51" s="4">
        <v>311.60000000000002</v>
      </c>
      <c r="AW51" s="4">
        <v>33.6</v>
      </c>
      <c r="AX51" s="4">
        <v>12</v>
      </c>
      <c r="AY51" s="4">
        <v>9</v>
      </c>
      <c r="AZ51" s="4" t="s">
        <v>424</v>
      </c>
      <c r="BA51" s="4">
        <v>1.5</v>
      </c>
      <c r="BB51" s="4">
        <v>2</v>
      </c>
      <c r="BC51" s="4">
        <v>2.5</v>
      </c>
      <c r="BD51" s="4">
        <v>14.063000000000001</v>
      </c>
      <c r="BE51" s="4">
        <v>14.18</v>
      </c>
      <c r="BF51" s="4">
        <v>1.01</v>
      </c>
      <c r="BG51" s="4">
        <v>14.807</v>
      </c>
      <c r="BH51" s="4">
        <v>2875.9180000000001</v>
      </c>
      <c r="BI51" s="4">
        <v>81.179000000000002</v>
      </c>
      <c r="BJ51" s="4">
        <v>30.68</v>
      </c>
      <c r="BK51" s="4">
        <v>0.33800000000000002</v>
      </c>
      <c r="BL51" s="4">
        <v>31.016999999999999</v>
      </c>
      <c r="BM51" s="4">
        <v>24.594000000000001</v>
      </c>
      <c r="BN51" s="4">
        <v>0.27100000000000002</v>
      </c>
      <c r="BO51" s="4">
        <v>24.864999999999998</v>
      </c>
      <c r="BP51" s="4">
        <v>9.7172000000000001</v>
      </c>
      <c r="BT51" s="4">
        <v>73.727999999999994</v>
      </c>
      <c r="BU51" s="4">
        <v>0.39891900000000002</v>
      </c>
      <c r="BV51" s="4">
        <v>-5</v>
      </c>
      <c r="BW51" s="4">
        <v>0.67044899999999996</v>
      </c>
      <c r="BX51" s="4">
        <v>9.748583</v>
      </c>
      <c r="BY51" s="4">
        <v>13.54307</v>
      </c>
      <c r="BZ51" s="4">
        <f t="shared" si="9"/>
        <v>2.5755756285999998</v>
      </c>
      <c r="CB51" s="4">
        <f t="shared" si="10"/>
        <v>20942.985617172919</v>
      </c>
      <c r="CC51" s="4">
        <f t="shared" si="10"/>
        <v>591.16102385967895</v>
      </c>
      <c r="CD51" s="4">
        <f t="shared" si="11"/>
        <v>181.07169167236498</v>
      </c>
      <c r="CE51" s="4">
        <f t="shared" si="11"/>
        <v>70.762511253517204</v>
      </c>
    </row>
    <row r="52" spans="1:83">
      <c r="A52" s="2">
        <v>42438</v>
      </c>
      <c r="B52" s="28">
        <v>0.66909081018518524</v>
      </c>
      <c r="C52" s="4">
        <v>13.836</v>
      </c>
      <c r="D52" s="4">
        <v>1.3038000000000001</v>
      </c>
      <c r="E52" s="4" t="s">
        <v>155</v>
      </c>
      <c r="F52" s="4">
        <v>13038.356164000001</v>
      </c>
      <c r="G52" s="4">
        <v>1106.9000000000001</v>
      </c>
      <c r="H52" s="4">
        <v>15.9</v>
      </c>
      <c r="I52" s="4">
        <v>1675.1</v>
      </c>
      <c r="K52" s="4">
        <v>0.4</v>
      </c>
      <c r="L52" s="4">
        <v>0.86739999999999995</v>
      </c>
      <c r="M52" s="4">
        <v>12.0007</v>
      </c>
      <c r="N52" s="4">
        <v>1.1309</v>
      </c>
      <c r="O52" s="4">
        <v>960.12379999999996</v>
      </c>
      <c r="P52" s="4">
        <v>13.7912</v>
      </c>
      <c r="Q52" s="4">
        <v>973.9</v>
      </c>
      <c r="R52" s="4">
        <v>769.68359999999996</v>
      </c>
      <c r="S52" s="4">
        <v>11.0557</v>
      </c>
      <c r="T52" s="4">
        <v>780.7</v>
      </c>
      <c r="U52" s="4">
        <v>1675.0726</v>
      </c>
      <c r="X52" s="4">
        <v>0</v>
      </c>
      <c r="Y52" s="4">
        <v>0.34689999999999999</v>
      </c>
      <c r="Z52" s="4" t="s">
        <v>377</v>
      </c>
      <c r="AA52" s="4">
        <v>0</v>
      </c>
      <c r="AB52" s="4">
        <v>11.8</v>
      </c>
      <c r="AC52" s="4">
        <v>847</v>
      </c>
      <c r="AD52" s="4">
        <v>871</v>
      </c>
      <c r="AE52" s="4">
        <v>842</v>
      </c>
      <c r="AF52" s="4">
        <v>88</v>
      </c>
      <c r="AG52" s="4">
        <v>22.36</v>
      </c>
      <c r="AH52" s="4">
        <v>0.51</v>
      </c>
      <c r="AI52" s="4">
        <v>977</v>
      </c>
      <c r="AJ52" s="4">
        <v>-1</v>
      </c>
      <c r="AK52" s="4">
        <v>0</v>
      </c>
      <c r="AL52" s="4">
        <v>23</v>
      </c>
      <c r="AM52" s="4">
        <v>190</v>
      </c>
      <c r="AN52" s="4">
        <v>190.6</v>
      </c>
      <c r="AO52" s="4">
        <v>2.9</v>
      </c>
      <c r="AP52" s="4">
        <v>195</v>
      </c>
      <c r="AQ52" s="4" t="s">
        <v>155</v>
      </c>
      <c r="AR52" s="4">
        <v>2</v>
      </c>
      <c r="AS52" s="5">
        <v>0.87700231481481483</v>
      </c>
      <c r="AT52" s="4">
        <v>47.160037000000003</v>
      </c>
      <c r="AU52" s="4">
        <v>-88.484097000000006</v>
      </c>
      <c r="AV52" s="4">
        <v>311.5</v>
      </c>
      <c r="AW52" s="4">
        <v>34.700000000000003</v>
      </c>
      <c r="AX52" s="4">
        <v>12</v>
      </c>
      <c r="AY52" s="4">
        <v>9</v>
      </c>
      <c r="AZ52" s="4" t="s">
        <v>424</v>
      </c>
      <c r="BA52" s="4">
        <v>1.63</v>
      </c>
      <c r="BB52" s="4">
        <v>2.39</v>
      </c>
      <c r="BC52" s="4">
        <v>2.89</v>
      </c>
      <c r="BD52" s="4">
        <v>14.063000000000001</v>
      </c>
      <c r="BE52" s="4">
        <v>13.77</v>
      </c>
      <c r="BF52" s="4">
        <v>0.98</v>
      </c>
      <c r="BG52" s="4">
        <v>15.291</v>
      </c>
      <c r="BH52" s="4">
        <v>2736.5520000000001</v>
      </c>
      <c r="BI52" s="4">
        <v>164.13499999999999</v>
      </c>
      <c r="BJ52" s="4">
        <v>22.928000000000001</v>
      </c>
      <c r="BK52" s="4">
        <v>0.32900000000000001</v>
      </c>
      <c r="BL52" s="4">
        <v>23.257000000000001</v>
      </c>
      <c r="BM52" s="4">
        <v>18.38</v>
      </c>
      <c r="BN52" s="4">
        <v>0.26400000000000001</v>
      </c>
      <c r="BO52" s="4">
        <v>18.643999999999998</v>
      </c>
      <c r="BP52" s="4">
        <v>12.630699999999999</v>
      </c>
      <c r="BT52" s="4">
        <v>57.526000000000003</v>
      </c>
      <c r="BU52" s="4">
        <v>0.40648899999999999</v>
      </c>
      <c r="BV52" s="4">
        <v>-5</v>
      </c>
      <c r="BW52" s="4">
        <v>0.66889799999999999</v>
      </c>
      <c r="BX52" s="4">
        <v>9.9335749999999994</v>
      </c>
      <c r="BY52" s="4">
        <v>13.51174</v>
      </c>
      <c r="BZ52" s="4">
        <f t="shared" si="9"/>
        <v>2.6244505149999999</v>
      </c>
      <c r="CB52" s="4">
        <f t="shared" si="10"/>
        <v>20306.257166449799</v>
      </c>
      <c r="CC52" s="4">
        <f t="shared" si="10"/>
        <v>1217.9441574708749</v>
      </c>
      <c r="CD52" s="4">
        <f t="shared" si="11"/>
        <v>138.34557450809999</v>
      </c>
      <c r="CE52" s="4">
        <f t="shared" si="11"/>
        <v>93.724600297117476</v>
      </c>
    </row>
    <row r="53" spans="1:83">
      <c r="A53" s="2">
        <v>42438</v>
      </c>
      <c r="B53" s="28">
        <v>0.66910238425925928</v>
      </c>
      <c r="C53" s="4">
        <v>13.695</v>
      </c>
      <c r="D53" s="4">
        <v>1.3602000000000001</v>
      </c>
      <c r="E53" s="4" t="s">
        <v>155</v>
      </c>
      <c r="F53" s="4">
        <v>13602.417405</v>
      </c>
      <c r="G53" s="4">
        <v>928.6</v>
      </c>
      <c r="H53" s="4">
        <v>15.9</v>
      </c>
      <c r="I53" s="4">
        <v>1920.3</v>
      </c>
      <c r="K53" s="4">
        <v>0.3</v>
      </c>
      <c r="L53" s="4">
        <v>0.86770000000000003</v>
      </c>
      <c r="M53" s="4">
        <v>11.8833</v>
      </c>
      <c r="N53" s="4">
        <v>1.1802999999999999</v>
      </c>
      <c r="O53" s="4">
        <v>805.79290000000003</v>
      </c>
      <c r="P53" s="4">
        <v>13.797000000000001</v>
      </c>
      <c r="Q53" s="4">
        <v>819.6</v>
      </c>
      <c r="R53" s="4">
        <v>645.96420000000001</v>
      </c>
      <c r="S53" s="4">
        <v>11.0604</v>
      </c>
      <c r="T53" s="4">
        <v>657</v>
      </c>
      <c r="U53" s="4">
        <v>1920.2573</v>
      </c>
      <c r="X53" s="4">
        <v>0</v>
      </c>
      <c r="Y53" s="4">
        <v>0.26029999999999998</v>
      </c>
      <c r="Z53" s="4" t="s">
        <v>377</v>
      </c>
      <c r="AA53" s="4">
        <v>0</v>
      </c>
      <c r="AB53" s="4">
        <v>11.8</v>
      </c>
      <c r="AC53" s="4">
        <v>846</v>
      </c>
      <c r="AD53" s="4">
        <v>871</v>
      </c>
      <c r="AE53" s="4">
        <v>843</v>
      </c>
      <c r="AF53" s="4">
        <v>88</v>
      </c>
      <c r="AG53" s="4">
        <v>22.36</v>
      </c>
      <c r="AH53" s="4">
        <v>0.51</v>
      </c>
      <c r="AI53" s="4">
        <v>977</v>
      </c>
      <c r="AJ53" s="4">
        <v>-1</v>
      </c>
      <c r="AK53" s="4">
        <v>0</v>
      </c>
      <c r="AL53" s="4">
        <v>23</v>
      </c>
      <c r="AM53" s="4">
        <v>190.6</v>
      </c>
      <c r="AN53" s="4">
        <v>191</v>
      </c>
      <c r="AO53" s="4">
        <v>2.9</v>
      </c>
      <c r="AP53" s="4">
        <v>195</v>
      </c>
      <c r="AQ53" s="4" t="s">
        <v>155</v>
      </c>
      <c r="AR53" s="4">
        <v>2</v>
      </c>
      <c r="AS53" s="5">
        <v>0.87701388888888887</v>
      </c>
      <c r="AT53" s="4">
        <v>47.160184999999998</v>
      </c>
      <c r="AU53" s="4">
        <v>-88.484091000000006</v>
      </c>
      <c r="AV53" s="4">
        <v>311.8</v>
      </c>
      <c r="AW53" s="4">
        <v>35.5</v>
      </c>
      <c r="AX53" s="4">
        <v>12</v>
      </c>
      <c r="AY53" s="4">
        <v>9</v>
      </c>
      <c r="AZ53" s="4" t="s">
        <v>424</v>
      </c>
      <c r="BA53" s="4">
        <v>1.7</v>
      </c>
      <c r="BB53" s="4">
        <v>2.6</v>
      </c>
      <c r="BC53" s="4">
        <v>3.1</v>
      </c>
      <c r="BD53" s="4">
        <v>14.063000000000001</v>
      </c>
      <c r="BE53" s="4">
        <v>13.81</v>
      </c>
      <c r="BF53" s="4">
        <v>0.98</v>
      </c>
      <c r="BG53" s="4">
        <v>15.242000000000001</v>
      </c>
      <c r="BH53" s="4">
        <v>2718.69</v>
      </c>
      <c r="BI53" s="4">
        <v>171.87100000000001</v>
      </c>
      <c r="BJ53" s="4">
        <v>19.305</v>
      </c>
      <c r="BK53" s="4">
        <v>0.33100000000000002</v>
      </c>
      <c r="BL53" s="4">
        <v>19.635999999999999</v>
      </c>
      <c r="BM53" s="4">
        <v>15.476000000000001</v>
      </c>
      <c r="BN53" s="4">
        <v>0.26500000000000001</v>
      </c>
      <c r="BO53" s="4">
        <v>15.741</v>
      </c>
      <c r="BP53" s="4">
        <v>14.526999999999999</v>
      </c>
      <c r="BT53" s="4">
        <v>43.304000000000002</v>
      </c>
      <c r="BU53" s="4">
        <v>0.393175</v>
      </c>
      <c r="BV53" s="4">
        <v>-5</v>
      </c>
      <c r="BW53" s="4">
        <v>0.66854999999999998</v>
      </c>
      <c r="BX53" s="4">
        <v>9.6082099999999997</v>
      </c>
      <c r="BY53" s="4">
        <v>13.504719</v>
      </c>
      <c r="BZ53" s="4">
        <f t="shared" si="9"/>
        <v>2.5384890819999999</v>
      </c>
      <c r="CB53" s="4">
        <f t="shared" si="10"/>
        <v>19512.943100340301</v>
      </c>
      <c r="CC53" s="4">
        <f t="shared" si="10"/>
        <v>1233.5753776997701</v>
      </c>
      <c r="CD53" s="4">
        <f t="shared" si="11"/>
        <v>112.97839670667</v>
      </c>
      <c r="CE53" s="4">
        <f t="shared" si="11"/>
        <v>104.26511460248999</v>
      </c>
    </row>
    <row r="54" spans="1:83">
      <c r="A54" s="2">
        <v>42438</v>
      </c>
      <c r="B54" s="28">
        <v>0.66911395833333331</v>
      </c>
      <c r="C54" s="4">
        <v>13.773</v>
      </c>
      <c r="D54" s="4">
        <v>0.98270000000000002</v>
      </c>
      <c r="E54" s="4" t="s">
        <v>155</v>
      </c>
      <c r="F54" s="4">
        <v>9826.7088609999992</v>
      </c>
      <c r="G54" s="4">
        <v>947</v>
      </c>
      <c r="H54" s="4">
        <v>15.9</v>
      </c>
      <c r="I54" s="4">
        <v>1865.6</v>
      </c>
      <c r="K54" s="4">
        <v>0.2</v>
      </c>
      <c r="L54" s="4">
        <v>0.87050000000000005</v>
      </c>
      <c r="M54" s="4">
        <v>11.989599999999999</v>
      </c>
      <c r="N54" s="4">
        <v>0.85540000000000005</v>
      </c>
      <c r="O54" s="4">
        <v>824.38490000000002</v>
      </c>
      <c r="P54" s="4">
        <v>13.8409</v>
      </c>
      <c r="Q54" s="4">
        <v>838.2</v>
      </c>
      <c r="R54" s="4">
        <v>660.86850000000004</v>
      </c>
      <c r="S54" s="4">
        <v>11.095499999999999</v>
      </c>
      <c r="T54" s="4">
        <v>672</v>
      </c>
      <c r="U54" s="4">
        <v>1865.6419000000001</v>
      </c>
      <c r="X54" s="4">
        <v>0</v>
      </c>
      <c r="Y54" s="4">
        <v>0.1741</v>
      </c>
      <c r="Z54" s="4" t="s">
        <v>377</v>
      </c>
      <c r="AA54" s="4">
        <v>0</v>
      </c>
      <c r="AB54" s="4">
        <v>11.8</v>
      </c>
      <c r="AC54" s="4">
        <v>847</v>
      </c>
      <c r="AD54" s="4">
        <v>872</v>
      </c>
      <c r="AE54" s="4">
        <v>843</v>
      </c>
      <c r="AF54" s="4">
        <v>88</v>
      </c>
      <c r="AG54" s="4">
        <v>22.36</v>
      </c>
      <c r="AH54" s="4">
        <v>0.51</v>
      </c>
      <c r="AI54" s="4">
        <v>977</v>
      </c>
      <c r="AJ54" s="4">
        <v>-1</v>
      </c>
      <c r="AK54" s="4">
        <v>0</v>
      </c>
      <c r="AL54" s="4">
        <v>23</v>
      </c>
      <c r="AM54" s="4">
        <v>191</v>
      </c>
      <c r="AN54" s="4">
        <v>190.4</v>
      </c>
      <c r="AO54" s="4">
        <v>2.8</v>
      </c>
      <c r="AP54" s="4">
        <v>195</v>
      </c>
      <c r="AQ54" s="4" t="s">
        <v>155</v>
      </c>
      <c r="AR54" s="4">
        <v>2</v>
      </c>
      <c r="AS54" s="5">
        <v>0.87702546296296291</v>
      </c>
      <c r="AT54" s="4">
        <v>47.160331999999997</v>
      </c>
      <c r="AU54" s="4">
        <v>-88.484084999999993</v>
      </c>
      <c r="AV54" s="4">
        <v>312.3</v>
      </c>
      <c r="AW54" s="4">
        <v>35.799999999999997</v>
      </c>
      <c r="AX54" s="4">
        <v>12</v>
      </c>
      <c r="AY54" s="4">
        <v>9</v>
      </c>
      <c r="AZ54" s="4" t="s">
        <v>424</v>
      </c>
      <c r="BA54" s="4">
        <v>1.7</v>
      </c>
      <c r="BB54" s="4">
        <v>2.6</v>
      </c>
      <c r="BC54" s="4">
        <v>3.1</v>
      </c>
      <c r="BD54" s="4">
        <v>14.063000000000001</v>
      </c>
      <c r="BE54" s="4">
        <v>14.12</v>
      </c>
      <c r="BF54" s="4">
        <v>1</v>
      </c>
      <c r="BG54" s="4">
        <v>14.877000000000001</v>
      </c>
      <c r="BH54" s="4">
        <v>2790.3330000000001</v>
      </c>
      <c r="BI54" s="4">
        <v>126.708</v>
      </c>
      <c r="BJ54" s="4">
        <v>20.091999999999999</v>
      </c>
      <c r="BK54" s="4">
        <v>0.33700000000000002</v>
      </c>
      <c r="BL54" s="4">
        <v>20.428999999999998</v>
      </c>
      <c r="BM54" s="4">
        <v>16.106999999999999</v>
      </c>
      <c r="BN54" s="4">
        <v>0.27</v>
      </c>
      <c r="BO54" s="4">
        <v>16.376999999999999</v>
      </c>
      <c r="BP54" s="4">
        <v>14.3574</v>
      </c>
      <c r="BT54" s="4">
        <v>29.460999999999999</v>
      </c>
      <c r="BU54" s="4">
        <v>0.37791000000000002</v>
      </c>
      <c r="BV54" s="4">
        <v>-5</v>
      </c>
      <c r="BW54" s="4">
        <v>0.66734800000000005</v>
      </c>
      <c r="BX54" s="4">
        <v>9.2351729999999996</v>
      </c>
      <c r="BY54" s="4">
        <v>13.480437</v>
      </c>
      <c r="BZ54" s="4">
        <f t="shared" si="9"/>
        <v>2.4399327065999996</v>
      </c>
      <c r="CB54" s="4">
        <f t="shared" si="10"/>
        <v>19249.598363008925</v>
      </c>
      <c r="CC54" s="4">
        <f t="shared" si="10"/>
        <v>874.11721446154786</v>
      </c>
      <c r="CD54" s="4">
        <f t="shared" si="11"/>
        <v>112.979587881087</v>
      </c>
      <c r="CE54" s="4">
        <f t="shared" si="11"/>
        <v>99.047025404159385</v>
      </c>
    </row>
    <row r="55" spans="1:83">
      <c r="A55" s="2">
        <v>42438</v>
      </c>
      <c r="B55" s="28">
        <v>0.66912553240740735</v>
      </c>
      <c r="C55" s="4">
        <v>13.92</v>
      </c>
      <c r="D55" s="4">
        <v>0.69379999999999997</v>
      </c>
      <c r="E55" s="4" t="s">
        <v>155</v>
      </c>
      <c r="F55" s="4">
        <v>6938.2781459999997</v>
      </c>
      <c r="G55" s="4">
        <v>916.4</v>
      </c>
      <c r="H55" s="4">
        <v>15.9</v>
      </c>
      <c r="I55" s="4">
        <v>1601.3</v>
      </c>
      <c r="K55" s="4">
        <v>0.2</v>
      </c>
      <c r="L55" s="4">
        <v>0.87219999999999998</v>
      </c>
      <c r="M55" s="4">
        <v>12.1404</v>
      </c>
      <c r="N55" s="4">
        <v>0.60509999999999997</v>
      </c>
      <c r="O55" s="4">
        <v>799.24570000000006</v>
      </c>
      <c r="P55" s="4">
        <v>13.8673</v>
      </c>
      <c r="Q55" s="4">
        <v>813.1</v>
      </c>
      <c r="R55" s="4">
        <v>640.71559999999999</v>
      </c>
      <c r="S55" s="4">
        <v>11.1167</v>
      </c>
      <c r="T55" s="4">
        <v>651.79999999999995</v>
      </c>
      <c r="U55" s="4">
        <v>1601.2742000000001</v>
      </c>
      <c r="X55" s="4">
        <v>0</v>
      </c>
      <c r="Y55" s="4">
        <v>0.1744</v>
      </c>
      <c r="Z55" s="4" t="s">
        <v>377</v>
      </c>
      <c r="AA55" s="4">
        <v>0</v>
      </c>
      <c r="AB55" s="4">
        <v>11.8</v>
      </c>
      <c r="AC55" s="4">
        <v>846</v>
      </c>
      <c r="AD55" s="4">
        <v>873</v>
      </c>
      <c r="AE55" s="4">
        <v>842</v>
      </c>
      <c r="AF55" s="4">
        <v>88</v>
      </c>
      <c r="AG55" s="4">
        <v>22.36</v>
      </c>
      <c r="AH55" s="4">
        <v>0.51</v>
      </c>
      <c r="AI55" s="4">
        <v>977</v>
      </c>
      <c r="AJ55" s="4">
        <v>-1</v>
      </c>
      <c r="AK55" s="4">
        <v>0</v>
      </c>
      <c r="AL55" s="4">
        <v>23</v>
      </c>
      <c r="AM55" s="4">
        <v>190.4</v>
      </c>
      <c r="AN55" s="4">
        <v>190.6</v>
      </c>
      <c r="AO55" s="4">
        <v>2.9</v>
      </c>
      <c r="AP55" s="4">
        <v>195</v>
      </c>
      <c r="AQ55" s="4" t="s">
        <v>155</v>
      </c>
      <c r="AR55" s="4">
        <v>2</v>
      </c>
      <c r="AS55" s="5">
        <v>0.87703703703703706</v>
      </c>
      <c r="AT55" s="4">
        <v>47.160477999999998</v>
      </c>
      <c r="AU55" s="4">
        <v>-88.484072999999995</v>
      </c>
      <c r="AV55" s="4">
        <v>312.39999999999998</v>
      </c>
      <c r="AW55" s="4">
        <v>35.9</v>
      </c>
      <c r="AX55" s="4">
        <v>12</v>
      </c>
      <c r="AY55" s="4">
        <v>9</v>
      </c>
      <c r="AZ55" s="4" t="s">
        <v>424</v>
      </c>
      <c r="BA55" s="4">
        <v>1.7</v>
      </c>
      <c r="BB55" s="4">
        <v>2.73</v>
      </c>
      <c r="BC55" s="4">
        <v>3.23</v>
      </c>
      <c r="BD55" s="4">
        <v>14.063000000000001</v>
      </c>
      <c r="BE55" s="4">
        <v>14.31</v>
      </c>
      <c r="BF55" s="4">
        <v>1.02</v>
      </c>
      <c r="BG55" s="4">
        <v>14.657999999999999</v>
      </c>
      <c r="BH55" s="4">
        <v>2853.0929999999998</v>
      </c>
      <c r="BI55" s="4">
        <v>90.512</v>
      </c>
      <c r="BJ55" s="4">
        <v>19.670000000000002</v>
      </c>
      <c r="BK55" s="4">
        <v>0.34100000000000003</v>
      </c>
      <c r="BL55" s="4">
        <v>20.010999999999999</v>
      </c>
      <c r="BM55" s="4">
        <v>15.768000000000001</v>
      </c>
      <c r="BN55" s="4">
        <v>0.27400000000000002</v>
      </c>
      <c r="BO55" s="4">
        <v>16.042000000000002</v>
      </c>
      <c r="BP55" s="4">
        <v>12.4435</v>
      </c>
      <c r="BT55" s="4">
        <v>29.806000000000001</v>
      </c>
      <c r="BU55" s="4">
        <v>0.35569499999999998</v>
      </c>
      <c r="BV55" s="4">
        <v>-5</v>
      </c>
      <c r="BW55" s="4">
        <v>0.66600000000000004</v>
      </c>
      <c r="BX55" s="4">
        <v>8.6922960000000007</v>
      </c>
      <c r="BY55" s="4">
        <v>13.453200000000001</v>
      </c>
      <c r="BZ55" s="4">
        <f t="shared" si="9"/>
        <v>2.2965046032000003</v>
      </c>
      <c r="CB55" s="4">
        <f t="shared" si="10"/>
        <v>18525.546867031419</v>
      </c>
      <c r="CC55" s="4">
        <f t="shared" si="10"/>
        <v>587.70755037734398</v>
      </c>
      <c r="CD55" s="4">
        <f t="shared" si="11"/>
        <v>104.16303388670403</v>
      </c>
      <c r="CE55" s="4">
        <f t="shared" si="11"/>
        <v>80.797451201172009</v>
      </c>
    </row>
    <row r="56" spans="1:83">
      <c r="A56" s="2">
        <v>42438</v>
      </c>
      <c r="B56" s="28">
        <v>0.6691371064814815</v>
      </c>
      <c r="C56" s="4">
        <v>13.914</v>
      </c>
      <c r="D56" s="4">
        <v>0.71309999999999996</v>
      </c>
      <c r="E56" s="4" t="s">
        <v>155</v>
      </c>
      <c r="F56" s="4">
        <v>7131.1656949999997</v>
      </c>
      <c r="G56" s="4">
        <v>870.2</v>
      </c>
      <c r="H56" s="4">
        <v>16</v>
      </c>
      <c r="I56" s="4">
        <v>1542.9</v>
      </c>
      <c r="K56" s="4">
        <v>0.2</v>
      </c>
      <c r="L56" s="4">
        <v>0.87209999999999999</v>
      </c>
      <c r="M56" s="4">
        <v>12.1347</v>
      </c>
      <c r="N56" s="4">
        <v>0.62190000000000001</v>
      </c>
      <c r="O56" s="4">
        <v>758.92169999999999</v>
      </c>
      <c r="P56" s="4">
        <v>13.9544</v>
      </c>
      <c r="Q56" s="4">
        <v>772.9</v>
      </c>
      <c r="R56" s="4">
        <v>608.41899999999998</v>
      </c>
      <c r="S56" s="4">
        <v>11.186999999999999</v>
      </c>
      <c r="T56" s="4">
        <v>619.6</v>
      </c>
      <c r="U56" s="4">
        <v>1542.9087</v>
      </c>
      <c r="X56" s="4">
        <v>0</v>
      </c>
      <c r="Y56" s="4">
        <v>0.1744</v>
      </c>
      <c r="Z56" s="4" t="s">
        <v>377</v>
      </c>
      <c r="AA56" s="4">
        <v>0</v>
      </c>
      <c r="AB56" s="4">
        <v>11.8</v>
      </c>
      <c r="AC56" s="4">
        <v>846</v>
      </c>
      <c r="AD56" s="4">
        <v>872</v>
      </c>
      <c r="AE56" s="4">
        <v>841</v>
      </c>
      <c r="AF56" s="4">
        <v>88</v>
      </c>
      <c r="AG56" s="4">
        <v>22.37</v>
      </c>
      <c r="AH56" s="4">
        <v>0.51</v>
      </c>
      <c r="AI56" s="4">
        <v>976</v>
      </c>
      <c r="AJ56" s="4">
        <v>-1</v>
      </c>
      <c r="AK56" s="4">
        <v>0</v>
      </c>
      <c r="AL56" s="4">
        <v>23</v>
      </c>
      <c r="AM56" s="4">
        <v>190</v>
      </c>
      <c r="AN56" s="4">
        <v>191</v>
      </c>
      <c r="AO56" s="4">
        <v>3</v>
      </c>
      <c r="AP56" s="4">
        <v>195</v>
      </c>
      <c r="AQ56" s="4" t="s">
        <v>155</v>
      </c>
      <c r="AR56" s="4">
        <v>2</v>
      </c>
      <c r="AS56" s="5">
        <v>0.87704861111111121</v>
      </c>
      <c r="AT56" s="4">
        <v>47.160623999999999</v>
      </c>
      <c r="AU56" s="4">
        <v>-88.484055999999995</v>
      </c>
      <c r="AV56" s="4">
        <v>312.39999999999998</v>
      </c>
      <c r="AW56" s="4">
        <v>35.9</v>
      </c>
      <c r="AX56" s="4">
        <v>12</v>
      </c>
      <c r="AY56" s="4">
        <v>9</v>
      </c>
      <c r="AZ56" s="4" t="s">
        <v>424</v>
      </c>
      <c r="BA56" s="4">
        <v>1.8298700000000001</v>
      </c>
      <c r="BB56" s="4">
        <v>1.6311690000000001</v>
      </c>
      <c r="BC56" s="4">
        <v>3.3</v>
      </c>
      <c r="BD56" s="4">
        <v>14.063000000000001</v>
      </c>
      <c r="BE56" s="4">
        <v>14.31</v>
      </c>
      <c r="BF56" s="4">
        <v>1.02</v>
      </c>
      <c r="BG56" s="4">
        <v>14.66</v>
      </c>
      <c r="BH56" s="4">
        <v>2850.5819999999999</v>
      </c>
      <c r="BI56" s="4">
        <v>92.989000000000004</v>
      </c>
      <c r="BJ56" s="4">
        <v>18.670000000000002</v>
      </c>
      <c r="BK56" s="4">
        <v>0.34300000000000003</v>
      </c>
      <c r="BL56" s="4">
        <v>19.013000000000002</v>
      </c>
      <c r="BM56" s="4">
        <v>14.967000000000001</v>
      </c>
      <c r="BN56" s="4">
        <v>0.27500000000000002</v>
      </c>
      <c r="BO56" s="4">
        <v>15.243</v>
      </c>
      <c r="BP56" s="4">
        <v>11.985099999999999</v>
      </c>
      <c r="BT56" s="4">
        <v>29.794</v>
      </c>
      <c r="BU56" s="4">
        <v>0.40373199999999998</v>
      </c>
      <c r="BV56" s="4">
        <v>-5</v>
      </c>
      <c r="BW56" s="4">
        <v>0.66489799999999999</v>
      </c>
      <c r="BX56" s="4">
        <v>9.8662010000000002</v>
      </c>
      <c r="BY56" s="4">
        <v>13.43094</v>
      </c>
      <c r="BZ56" s="4">
        <f t="shared" si="9"/>
        <v>2.6066503042</v>
      </c>
      <c r="CB56" s="4">
        <f t="shared" si="10"/>
        <v>21008.937989299553</v>
      </c>
      <c r="CC56" s="4">
        <f t="shared" si="10"/>
        <v>685.33377909738306</v>
      </c>
      <c r="CD56" s="4">
        <f t="shared" si="11"/>
        <v>112.34170487672101</v>
      </c>
      <c r="CE56" s="4">
        <f t="shared" si="11"/>
        <v>88.330811987009696</v>
      </c>
    </row>
    <row r="57" spans="1:83">
      <c r="A57" s="2">
        <v>42438</v>
      </c>
      <c r="B57" s="28">
        <v>0.66914868055555565</v>
      </c>
      <c r="C57" s="4">
        <v>13.813000000000001</v>
      </c>
      <c r="D57" s="4">
        <v>0.95409999999999995</v>
      </c>
      <c r="E57" s="4" t="s">
        <v>155</v>
      </c>
      <c r="F57" s="4">
        <v>9541.0674639999997</v>
      </c>
      <c r="G57" s="4">
        <v>788.1</v>
      </c>
      <c r="H57" s="4">
        <v>19.8</v>
      </c>
      <c r="I57" s="4">
        <v>1671</v>
      </c>
      <c r="K57" s="4">
        <v>0.2</v>
      </c>
      <c r="L57" s="4">
        <v>0.87070000000000003</v>
      </c>
      <c r="M57" s="4">
        <v>12.0266</v>
      </c>
      <c r="N57" s="4">
        <v>0.83069999999999999</v>
      </c>
      <c r="O57" s="4">
        <v>686.19650000000001</v>
      </c>
      <c r="P57" s="4">
        <v>17.198599999999999</v>
      </c>
      <c r="Q57" s="4">
        <v>703.4</v>
      </c>
      <c r="R57" s="4">
        <v>550.13739999999996</v>
      </c>
      <c r="S57" s="4">
        <v>13.788500000000001</v>
      </c>
      <c r="T57" s="4">
        <v>563.9</v>
      </c>
      <c r="U57" s="4">
        <v>1671.0092999999999</v>
      </c>
      <c r="X57" s="4">
        <v>0</v>
      </c>
      <c r="Y57" s="4">
        <v>0.1741</v>
      </c>
      <c r="Z57" s="4" t="s">
        <v>377</v>
      </c>
      <c r="AA57" s="4">
        <v>0</v>
      </c>
      <c r="AB57" s="4">
        <v>11.7</v>
      </c>
      <c r="AC57" s="4">
        <v>847</v>
      </c>
      <c r="AD57" s="4">
        <v>872</v>
      </c>
      <c r="AE57" s="4">
        <v>841</v>
      </c>
      <c r="AF57" s="4">
        <v>88</v>
      </c>
      <c r="AG57" s="4">
        <v>22.38</v>
      </c>
      <c r="AH57" s="4">
        <v>0.51</v>
      </c>
      <c r="AI57" s="4">
        <v>976</v>
      </c>
      <c r="AJ57" s="4">
        <v>-1</v>
      </c>
      <c r="AK57" s="4">
        <v>0</v>
      </c>
      <c r="AL57" s="4">
        <v>23</v>
      </c>
      <c r="AM57" s="4">
        <v>190</v>
      </c>
      <c r="AN57" s="4">
        <v>191</v>
      </c>
      <c r="AO57" s="4">
        <v>3</v>
      </c>
      <c r="AP57" s="4">
        <v>195</v>
      </c>
      <c r="AQ57" s="4" t="s">
        <v>155</v>
      </c>
      <c r="AR57" s="4">
        <v>2</v>
      </c>
      <c r="AS57" s="5">
        <v>0.87706018518518514</v>
      </c>
      <c r="AT57" s="4">
        <v>47.160764</v>
      </c>
      <c r="AU57" s="4">
        <v>-88.484018000000006</v>
      </c>
      <c r="AV57" s="4">
        <v>312.60000000000002</v>
      </c>
      <c r="AW57" s="4">
        <v>35.200000000000003</v>
      </c>
      <c r="AX57" s="4">
        <v>12</v>
      </c>
      <c r="AY57" s="4">
        <v>9</v>
      </c>
      <c r="AZ57" s="4" t="s">
        <v>424</v>
      </c>
      <c r="BA57" s="4">
        <v>1.575175</v>
      </c>
      <c r="BB57" s="4">
        <v>1.0649649999999999</v>
      </c>
      <c r="BC57" s="4">
        <v>2.7153149999999999</v>
      </c>
      <c r="BD57" s="4">
        <v>14.063000000000001</v>
      </c>
      <c r="BE57" s="4">
        <v>14.14</v>
      </c>
      <c r="BF57" s="4">
        <v>1.01</v>
      </c>
      <c r="BG57" s="4">
        <v>14.85</v>
      </c>
      <c r="BH57" s="4">
        <v>2800.4839999999999</v>
      </c>
      <c r="BI57" s="4">
        <v>123.121</v>
      </c>
      <c r="BJ57" s="4">
        <v>16.733000000000001</v>
      </c>
      <c r="BK57" s="4">
        <v>0.41899999999999998</v>
      </c>
      <c r="BL57" s="4">
        <v>17.152000000000001</v>
      </c>
      <c r="BM57" s="4">
        <v>13.414999999999999</v>
      </c>
      <c r="BN57" s="4">
        <v>0.33600000000000002</v>
      </c>
      <c r="BO57" s="4">
        <v>13.750999999999999</v>
      </c>
      <c r="BP57" s="4">
        <v>12.8666</v>
      </c>
      <c r="BT57" s="4">
        <v>29.484000000000002</v>
      </c>
      <c r="BU57" s="4">
        <v>0.40679799999999999</v>
      </c>
      <c r="BV57" s="4">
        <v>-5</v>
      </c>
      <c r="BW57" s="4">
        <v>0.66344899999999996</v>
      </c>
      <c r="BX57" s="4">
        <v>9.9411260000000006</v>
      </c>
      <c r="BY57" s="4">
        <v>13.401669999999999</v>
      </c>
      <c r="BZ57" s="4">
        <f t="shared" si="9"/>
        <v>2.6264454892</v>
      </c>
      <c r="CB57" s="4">
        <f t="shared" si="10"/>
        <v>20796.453335823047</v>
      </c>
      <c r="CC57" s="4">
        <f t="shared" si="10"/>
        <v>914.29914656176209</v>
      </c>
      <c r="CD57" s="4">
        <f t="shared" si="11"/>
        <v>102.11521644862201</v>
      </c>
      <c r="CE57" s="4">
        <f t="shared" si="11"/>
        <v>95.547643368325211</v>
      </c>
    </row>
    <row r="58" spans="1:83">
      <c r="A58" s="2">
        <v>42438</v>
      </c>
      <c r="B58" s="28">
        <v>0.66916025462962958</v>
      </c>
      <c r="C58" s="4">
        <v>13.779</v>
      </c>
      <c r="D58" s="4">
        <v>1.0427999999999999</v>
      </c>
      <c r="E58" s="4" t="s">
        <v>155</v>
      </c>
      <c r="F58" s="4">
        <v>10428.23186</v>
      </c>
      <c r="G58" s="4">
        <v>831.6</v>
      </c>
      <c r="H58" s="4">
        <v>23.2</v>
      </c>
      <c r="I58" s="4">
        <v>1680.9</v>
      </c>
      <c r="K58" s="4">
        <v>0.2</v>
      </c>
      <c r="L58" s="4">
        <v>0.87009999999999998</v>
      </c>
      <c r="M58" s="4">
        <v>11.9893</v>
      </c>
      <c r="N58" s="4">
        <v>0.90739999999999998</v>
      </c>
      <c r="O58" s="4">
        <v>723.58140000000003</v>
      </c>
      <c r="P58" s="4">
        <v>20.198</v>
      </c>
      <c r="Q58" s="4">
        <v>743.8</v>
      </c>
      <c r="R58" s="4">
        <v>580.08190000000002</v>
      </c>
      <c r="S58" s="4">
        <v>16.192299999999999</v>
      </c>
      <c r="T58" s="4">
        <v>596.29999999999995</v>
      </c>
      <c r="U58" s="4">
        <v>1680.8533</v>
      </c>
      <c r="X58" s="4">
        <v>0</v>
      </c>
      <c r="Y58" s="4">
        <v>0.17399999999999999</v>
      </c>
      <c r="Z58" s="4" t="s">
        <v>377</v>
      </c>
      <c r="AA58" s="4">
        <v>0</v>
      </c>
      <c r="AB58" s="4">
        <v>11.8</v>
      </c>
      <c r="AC58" s="4">
        <v>848</v>
      </c>
      <c r="AD58" s="4">
        <v>872</v>
      </c>
      <c r="AE58" s="4">
        <v>842</v>
      </c>
      <c r="AF58" s="4">
        <v>88</v>
      </c>
      <c r="AG58" s="4">
        <v>22.37</v>
      </c>
      <c r="AH58" s="4">
        <v>0.51</v>
      </c>
      <c r="AI58" s="4">
        <v>977</v>
      </c>
      <c r="AJ58" s="4">
        <v>-1</v>
      </c>
      <c r="AK58" s="4">
        <v>0</v>
      </c>
      <c r="AL58" s="4">
        <v>23</v>
      </c>
      <c r="AM58" s="4">
        <v>190</v>
      </c>
      <c r="AN58" s="4">
        <v>190.4</v>
      </c>
      <c r="AO58" s="4">
        <v>2.9</v>
      </c>
      <c r="AP58" s="4">
        <v>195</v>
      </c>
      <c r="AQ58" s="4" t="s">
        <v>155</v>
      </c>
      <c r="AR58" s="4">
        <v>2</v>
      </c>
      <c r="AS58" s="5">
        <v>0.87707175925925929</v>
      </c>
      <c r="AT58" s="4">
        <v>47.160907000000002</v>
      </c>
      <c r="AU58" s="4">
        <v>-88.483968000000004</v>
      </c>
      <c r="AV58" s="4">
        <v>312.8</v>
      </c>
      <c r="AW58" s="4">
        <v>35.6</v>
      </c>
      <c r="AX58" s="4">
        <v>12</v>
      </c>
      <c r="AY58" s="4">
        <v>9</v>
      </c>
      <c r="AZ58" s="4" t="s">
        <v>424</v>
      </c>
      <c r="BA58" s="4">
        <v>1.79</v>
      </c>
      <c r="BB58" s="4">
        <v>1.0349999999999999</v>
      </c>
      <c r="BC58" s="4">
        <v>2.7250000000000001</v>
      </c>
      <c r="BD58" s="4">
        <v>14.063000000000001</v>
      </c>
      <c r="BE58" s="4">
        <v>14.08</v>
      </c>
      <c r="BF58" s="4">
        <v>1</v>
      </c>
      <c r="BG58" s="4">
        <v>14.925000000000001</v>
      </c>
      <c r="BH58" s="4">
        <v>2783.1480000000001</v>
      </c>
      <c r="BI58" s="4">
        <v>134.065</v>
      </c>
      <c r="BJ58" s="4">
        <v>17.59</v>
      </c>
      <c r="BK58" s="4">
        <v>0.49099999999999999</v>
      </c>
      <c r="BL58" s="4">
        <v>18.081</v>
      </c>
      <c r="BM58" s="4">
        <v>14.102</v>
      </c>
      <c r="BN58" s="4">
        <v>0.39400000000000002</v>
      </c>
      <c r="BO58" s="4">
        <v>14.494999999999999</v>
      </c>
      <c r="BP58" s="4">
        <v>12.9023</v>
      </c>
      <c r="BT58" s="4">
        <v>29.373999999999999</v>
      </c>
      <c r="BU58" s="4">
        <v>0.36155100000000001</v>
      </c>
      <c r="BV58" s="4">
        <v>-5</v>
      </c>
      <c r="BW58" s="4">
        <v>0.66410199999999997</v>
      </c>
      <c r="BX58" s="4">
        <v>8.8354020000000002</v>
      </c>
      <c r="BY58" s="4">
        <v>13.414859999999999</v>
      </c>
      <c r="BZ58" s="4">
        <f t="shared" si="9"/>
        <v>2.3343132083999998</v>
      </c>
      <c r="CB58" s="4">
        <f t="shared" si="10"/>
        <v>18368.902859905513</v>
      </c>
      <c r="CC58" s="4">
        <f t="shared" si="10"/>
        <v>884.83507234010995</v>
      </c>
      <c r="CD58" s="4">
        <f t="shared" si="11"/>
        <v>95.667656536529989</v>
      </c>
      <c r="CE58" s="4">
        <f t="shared" si="11"/>
        <v>85.155764396776206</v>
      </c>
    </row>
    <row r="59" spans="1:83">
      <c r="A59" s="2">
        <v>42438</v>
      </c>
      <c r="B59" s="28">
        <v>0.66917182870370373</v>
      </c>
      <c r="C59" s="4">
        <v>13.648</v>
      </c>
      <c r="D59" s="4">
        <v>1.298</v>
      </c>
      <c r="E59" s="4" t="s">
        <v>155</v>
      </c>
      <c r="F59" s="4">
        <v>12980.358631999999</v>
      </c>
      <c r="G59" s="4">
        <v>858.5</v>
      </c>
      <c r="H59" s="4">
        <v>23.3</v>
      </c>
      <c r="I59" s="4">
        <v>1911.4</v>
      </c>
      <c r="K59" s="4">
        <v>0.2</v>
      </c>
      <c r="L59" s="4">
        <v>0.86870000000000003</v>
      </c>
      <c r="M59" s="4">
        <v>11.855600000000001</v>
      </c>
      <c r="N59" s="4">
        <v>1.1274999999999999</v>
      </c>
      <c r="O59" s="4">
        <v>745.75739999999996</v>
      </c>
      <c r="P59" s="4">
        <v>20.239599999999999</v>
      </c>
      <c r="Q59" s="4">
        <v>766</v>
      </c>
      <c r="R59" s="4">
        <v>597.86530000000005</v>
      </c>
      <c r="S59" s="4">
        <v>16.2258</v>
      </c>
      <c r="T59" s="4">
        <v>614.1</v>
      </c>
      <c r="U59" s="4">
        <v>1911.3870999999999</v>
      </c>
      <c r="X59" s="4">
        <v>0</v>
      </c>
      <c r="Y59" s="4">
        <v>0.17369999999999999</v>
      </c>
      <c r="Z59" s="4" t="s">
        <v>377</v>
      </c>
      <c r="AA59" s="4">
        <v>0</v>
      </c>
      <c r="AB59" s="4">
        <v>11.7</v>
      </c>
      <c r="AC59" s="4">
        <v>848</v>
      </c>
      <c r="AD59" s="4">
        <v>872</v>
      </c>
      <c r="AE59" s="4">
        <v>842</v>
      </c>
      <c r="AF59" s="4">
        <v>88</v>
      </c>
      <c r="AG59" s="4">
        <v>22.37</v>
      </c>
      <c r="AH59" s="4">
        <v>0.51</v>
      </c>
      <c r="AI59" s="4">
        <v>976</v>
      </c>
      <c r="AJ59" s="4">
        <v>-1</v>
      </c>
      <c r="AK59" s="4">
        <v>0</v>
      </c>
      <c r="AL59" s="4">
        <v>23</v>
      </c>
      <c r="AM59" s="4">
        <v>190</v>
      </c>
      <c r="AN59" s="4">
        <v>190</v>
      </c>
      <c r="AO59" s="4">
        <v>2.9</v>
      </c>
      <c r="AP59" s="4">
        <v>195</v>
      </c>
      <c r="AQ59" s="4" t="s">
        <v>155</v>
      </c>
      <c r="AR59" s="4">
        <v>2</v>
      </c>
      <c r="AS59" s="5">
        <v>0.87708333333333333</v>
      </c>
      <c r="AT59" s="4">
        <v>47.161051999999998</v>
      </c>
      <c r="AU59" s="4">
        <v>-88.483945000000006</v>
      </c>
      <c r="AV59" s="4">
        <v>313.2</v>
      </c>
      <c r="AW59" s="4">
        <v>35.6</v>
      </c>
      <c r="AX59" s="4">
        <v>12</v>
      </c>
      <c r="AY59" s="4">
        <v>9</v>
      </c>
      <c r="AZ59" s="4" t="s">
        <v>424</v>
      </c>
      <c r="BA59" s="4">
        <v>1.5449999999999999</v>
      </c>
      <c r="BB59" s="4">
        <v>1.1299999999999999</v>
      </c>
      <c r="BC59" s="4">
        <v>2.9</v>
      </c>
      <c r="BD59" s="4">
        <v>14.063000000000001</v>
      </c>
      <c r="BE59" s="4">
        <v>13.91</v>
      </c>
      <c r="BF59" s="4">
        <v>0.99</v>
      </c>
      <c r="BG59" s="4">
        <v>15.121</v>
      </c>
      <c r="BH59" s="4">
        <v>2729.1590000000001</v>
      </c>
      <c r="BI59" s="4">
        <v>165.202</v>
      </c>
      <c r="BJ59" s="4">
        <v>17.978000000000002</v>
      </c>
      <c r="BK59" s="4">
        <v>0.48799999999999999</v>
      </c>
      <c r="BL59" s="4">
        <v>18.466000000000001</v>
      </c>
      <c r="BM59" s="4">
        <v>14.413</v>
      </c>
      <c r="BN59" s="4">
        <v>0.39100000000000001</v>
      </c>
      <c r="BO59" s="4">
        <v>14.804</v>
      </c>
      <c r="BP59" s="4">
        <v>14.5496</v>
      </c>
      <c r="BT59" s="4">
        <v>29.079000000000001</v>
      </c>
      <c r="BU59" s="4">
        <v>0.35042899999999999</v>
      </c>
      <c r="BV59" s="4">
        <v>-5</v>
      </c>
      <c r="BW59" s="4">
        <v>0.66389799999999999</v>
      </c>
      <c r="BX59" s="4">
        <v>8.5636089999999996</v>
      </c>
      <c r="BY59" s="4">
        <v>13.410740000000001</v>
      </c>
      <c r="BZ59" s="4">
        <f t="shared" si="9"/>
        <v>2.2625054977999999</v>
      </c>
      <c r="CB59" s="4">
        <f t="shared" si="10"/>
        <v>17458.473579398757</v>
      </c>
      <c r="CC59" s="4">
        <f t="shared" si="10"/>
        <v>1056.7998245114461</v>
      </c>
      <c r="CD59" s="4">
        <f t="shared" si="11"/>
        <v>94.701423724091995</v>
      </c>
      <c r="CE59" s="4">
        <f t="shared" si="11"/>
        <v>93.074022873280796</v>
      </c>
    </row>
    <row r="60" spans="1:83">
      <c r="A60" s="2">
        <v>42438</v>
      </c>
      <c r="B60" s="28">
        <v>0.66918340277777777</v>
      </c>
      <c r="C60" s="4">
        <v>13.54</v>
      </c>
      <c r="D60" s="4">
        <v>1.2736000000000001</v>
      </c>
      <c r="E60" s="4" t="s">
        <v>155</v>
      </c>
      <c r="F60" s="4">
        <v>12736.289925999999</v>
      </c>
      <c r="G60" s="4">
        <v>961.9</v>
      </c>
      <c r="H60" s="4">
        <v>14.2</v>
      </c>
      <c r="I60" s="4">
        <v>1978</v>
      </c>
      <c r="K60" s="4">
        <v>0.2</v>
      </c>
      <c r="L60" s="4">
        <v>0.86970000000000003</v>
      </c>
      <c r="M60" s="4">
        <v>11.775399999999999</v>
      </c>
      <c r="N60" s="4">
        <v>1.1075999999999999</v>
      </c>
      <c r="O60" s="4">
        <v>836.53959999999995</v>
      </c>
      <c r="P60" s="4">
        <v>12.349399999999999</v>
      </c>
      <c r="Q60" s="4">
        <v>848.9</v>
      </c>
      <c r="R60" s="4">
        <v>670.67049999999995</v>
      </c>
      <c r="S60" s="4">
        <v>9.9007000000000005</v>
      </c>
      <c r="T60" s="4">
        <v>680.6</v>
      </c>
      <c r="U60" s="4">
        <v>1977.9556</v>
      </c>
      <c r="X60" s="4">
        <v>0</v>
      </c>
      <c r="Y60" s="4">
        <v>0.1739</v>
      </c>
      <c r="Z60" s="4" t="s">
        <v>377</v>
      </c>
      <c r="AA60" s="4">
        <v>0</v>
      </c>
      <c r="AB60" s="4">
        <v>11.8</v>
      </c>
      <c r="AC60" s="4">
        <v>848</v>
      </c>
      <c r="AD60" s="4">
        <v>873</v>
      </c>
      <c r="AE60" s="4">
        <v>841</v>
      </c>
      <c r="AF60" s="4">
        <v>88</v>
      </c>
      <c r="AG60" s="4">
        <v>22.38</v>
      </c>
      <c r="AH60" s="4">
        <v>0.51</v>
      </c>
      <c r="AI60" s="4">
        <v>976</v>
      </c>
      <c r="AJ60" s="4">
        <v>-1</v>
      </c>
      <c r="AK60" s="4">
        <v>0</v>
      </c>
      <c r="AL60" s="4">
        <v>23</v>
      </c>
      <c r="AM60" s="4">
        <v>190</v>
      </c>
      <c r="AN60" s="4">
        <v>190.6</v>
      </c>
      <c r="AO60" s="4">
        <v>3</v>
      </c>
      <c r="AP60" s="4">
        <v>195</v>
      </c>
      <c r="AQ60" s="4" t="s">
        <v>155</v>
      </c>
      <c r="AR60" s="4">
        <v>2</v>
      </c>
      <c r="AS60" s="5">
        <v>0.87709490740740748</v>
      </c>
      <c r="AT60" s="4">
        <v>47.161197000000001</v>
      </c>
      <c r="AU60" s="4">
        <v>-88.483928000000006</v>
      </c>
      <c r="AV60" s="4">
        <v>313.5</v>
      </c>
      <c r="AW60" s="4">
        <v>35.799999999999997</v>
      </c>
      <c r="AX60" s="4">
        <v>12</v>
      </c>
      <c r="AY60" s="4">
        <v>9</v>
      </c>
      <c r="AZ60" s="4" t="s">
        <v>424</v>
      </c>
      <c r="BA60" s="4">
        <v>1.365</v>
      </c>
      <c r="BB60" s="4">
        <v>1.2649999999999999</v>
      </c>
      <c r="BC60" s="4">
        <v>2.9</v>
      </c>
      <c r="BD60" s="4">
        <v>14.063000000000001</v>
      </c>
      <c r="BE60" s="4">
        <v>14.02</v>
      </c>
      <c r="BF60" s="4">
        <v>1</v>
      </c>
      <c r="BG60" s="4">
        <v>14.986000000000001</v>
      </c>
      <c r="BH60" s="4">
        <v>2730.12</v>
      </c>
      <c r="BI60" s="4">
        <v>163.44900000000001</v>
      </c>
      <c r="BJ60" s="4">
        <v>20.311</v>
      </c>
      <c r="BK60" s="4">
        <v>0.3</v>
      </c>
      <c r="BL60" s="4">
        <v>20.611000000000001</v>
      </c>
      <c r="BM60" s="4">
        <v>16.283999999999999</v>
      </c>
      <c r="BN60" s="4">
        <v>0.24</v>
      </c>
      <c r="BO60" s="4">
        <v>16.524000000000001</v>
      </c>
      <c r="BP60" s="4">
        <v>15.164199999999999</v>
      </c>
      <c r="BT60" s="4">
        <v>29.321999999999999</v>
      </c>
      <c r="BU60" s="4">
        <v>0.38783499999999999</v>
      </c>
      <c r="BV60" s="4">
        <v>-5</v>
      </c>
      <c r="BW60" s="4">
        <v>0.66300000000000003</v>
      </c>
      <c r="BX60" s="4">
        <v>9.4777179999999994</v>
      </c>
      <c r="BY60" s="4">
        <v>13.3926</v>
      </c>
      <c r="BZ60" s="4">
        <f t="shared" si="9"/>
        <v>2.5040130956</v>
      </c>
      <c r="CB60" s="4">
        <f t="shared" si="10"/>
        <v>19328.854677221516</v>
      </c>
      <c r="CC60" s="4">
        <f t="shared" si="10"/>
        <v>1157.195276448354</v>
      </c>
      <c r="CD60" s="4">
        <f t="shared" si="11"/>
        <v>116.987529737304</v>
      </c>
      <c r="CE60" s="4">
        <f t="shared" si="11"/>
        <v>107.3603424378132</v>
      </c>
    </row>
    <row r="61" spans="1:83">
      <c r="A61" s="2">
        <v>42438</v>
      </c>
      <c r="B61" s="28">
        <v>0.66919497685185192</v>
      </c>
      <c r="C61" s="4">
        <v>13.542</v>
      </c>
      <c r="D61" s="4">
        <v>1.2701</v>
      </c>
      <c r="E61" s="4" t="s">
        <v>155</v>
      </c>
      <c r="F61" s="4">
        <v>12701.184211</v>
      </c>
      <c r="G61" s="4">
        <v>1003.9</v>
      </c>
      <c r="H61" s="4">
        <v>14.1</v>
      </c>
      <c r="I61" s="4">
        <v>1906.1</v>
      </c>
      <c r="K61" s="4">
        <v>0.2</v>
      </c>
      <c r="L61" s="4">
        <v>0.86970000000000003</v>
      </c>
      <c r="M61" s="4">
        <v>11.7782</v>
      </c>
      <c r="N61" s="4">
        <v>1.1047</v>
      </c>
      <c r="O61" s="4">
        <v>873.1404</v>
      </c>
      <c r="P61" s="4">
        <v>12.263500000000001</v>
      </c>
      <c r="Q61" s="4">
        <v>885.4</v>
      </c>
      <c r="R61" s="4">
        <v>700.01409999999998</v>
      </c>
      <c r="S61" s="4">
        <v>9.8318999999999992</v>
      </c>
      <c r="T61" s="4">
        <v>709.8</v>
      </c>
      <c r="U61" s="4">
        <v>1906.0767000000001</v>
      </c>
      <c r="X61" s="4">
        <v>0</v>
      </c>
      <c r="Y61" s="4">
        <v>0.1739</v>
      </c>
      <c r="Z61" s="4" t="s">
        <v>377</v>
      </c>
      <c r="AA61" s="4">
        <v>0</v>
      </c>
      <c r="AB61" s="4">
        <v>11.8</v>
      </c>
      <c r="AC61" s="4">
        <v>848</v>
      </c>
      <c r="AD61" s="4">
        <v>872</v>
      </c>
      <c r="AE61" s="4">
        <v>839</v>
      </c>
      <c r="AF61" s="4">
        <v>88</v>
      </c>
      <c r="AG61" s="4">
        <v>22.38</v>
      </c>
      <c r="AH61" s="4">
        <v>0.51</v>
      </c>
      <c r="AI61" s="4">
        <v>976</v>
      </c>
      <c r="AJ61" s="4">
        <v>-1</v>
      </c>
      <c r="AK61" s="4">
        <v>0</v>
      </c>
      <c r="AL61" s="4">
        <v>23</v>
      </c>
      <c r="AM61" s="4">
        <v>190.6</v>
      </c>
      <c r="AN61" s="4">
        <v>191</v>
      </c>
      <c r="AO61" s="4">
        <v>3</v>
      </c>
      <c r="AP61" s="4">
        <v>195</v>
      </c>
      <c r="AQ61" s="4" t="s">
        <v>155</v>
      </c>
      <c r="AR61" s="4">
        <v>2</v>
      </c>
      <c r="AS61" s="5">
        <v>0.8771064814814814</v>
      </c>
      <c r="AT61" s="4">
        <v>47.161344999999997</v>
      </c>
      <c r="AU61" s="4">
        <v>-88.483914999999996</v>
      </c>
      <c r="AV61" s="4">
        <v>313.8</v>
      </c>
      <c r="AW61" s="4">
        <v>36.1</v>
      </c>
      <c r="AX61" s="4">
        <v>12</v>
      </c>
      <c r="AY61" s="4">
        <v>9</v>
      </c>
      <c r="AZ61" s="4" t="s">
        <v>424</v>
      </c>
      <c r="BA61" s="4">
        <v>1.4</v>
      </c>
      <c r="BB61" s="4">
        <v>1.4950000000000001</v>
      </c>
      <c r="BC61" s="4">
        <v>3.03</v>
      </c>
      <c r="BD61" s="4">
        <v>14.063000000000001</v>
      </c>
      <c r="BE61" s="4">
        <v>14.03</v>
      </c>
      <c r="BF61" s="4">
        <v>1</v>
      </c>
      <c r="BG61" s="4">
        <v>14.976000000000001</v>
      </c>
      <c r="BH61" s="4">
        <v>2732.3090000000002</v>
      </c>
      <c r="BI61" s="4">
        <v>163.10400000000001</v>
      </c>
      <c r="BJ61" s="4">
        <v>21.210999999999999</v>
      </c>
      <c r="BK61" s="4">
        <v>0.29799999999999999</v>
      </c>
      <c r="BL61" s="4">
        <v>21.509</v>
      </c>
      <c r="BM61" s="4">
        <v>17.006</v>
      </c>
      <c r="BN61" s="4">
        <v>0.23899999999999999</v>
      </c>
      <c r="BO61" s="4">
        <v>17.245000000000001</v>
      </c>
      <c r="BP61" s="4">
        <v>14.6213</v>
      </c>
      <c r="BT61" s="4">
        <v>29.341000000000001</v>
      </c>
      <c r="BU61" s="4">
        <v>0.42710199999999998</v>
      </c>
      <c r="BV61" s="4">
        <v>-5</v>
      </c>
      <c r="BW61" s="4">
        <v>0.66244899999999995</v>
      </c>
      <c r="BX61" s="4">
        <v>10.437305</v>
      </c>
      <c r="BY61" s="4">
        <v>13.38147</v>
      </c>
      <c r="BZ61" s="4">
        <f t="shared" si="9"/>
        <v>2.7575359810000002</v>
      </c>
      <c r="CB61" s="4">
        <f t="shared" si="10"/>
        <v>21302.902963272016</v>
      </c>
      <c r="CC61" s="4">
        <f t="shared" si="10"/>
        <v>1271.6675474558401</v>
      </c>
      <c r="CD61" s="4">
        <f t="shared" si="11"/>
        <v>134.45351956957501</v>
      </c>
      <c r="CE61" s="4">
        <f t="shared" si="11"/>
        <v>113.99740479458549</v>
      </c>
    </row>
    <row r="62" spans="1:83">
      <c r="A62" s="2">
        <v>42438</v>
      </c>
      <c r="B62" s="28">
        <v>0.66920655092592585</v>
      </c>
      <c r="C62" s="4">
        <v>13.553000000000001</v>
      </c>
      <c r="D62" s="4">
        <v>1.2755000000000001</v>
      </c>
      <c r="E62" s="4" t="s">
        <v>155</v>
      </c>
      <c r="F62" s="4">
        <v>12754.874791</v>
      </c>
      <c r="G62" s="4">
        <v>997.1</v>
      </c>
      <c r="H62" s="4">
        <v>14.1</v>
      </c>
      <c r="I62" s="4">
        <v>1979.5</v>
      </c>
      <c r="K62" s="4">
        <v>0.2</v>
      </c>
      <c r="L62" s="4">
        <v>0.86960000000000004</v>
      </c>
      <c r="M62" s="4">
        <v>11.7849</v>
      </c>
      <c r="N62" s="4">
        <v>1.1091</v>
      </c>
      <c r="O62" s="4">
        <v>867.04010000000005</v>
      </c>
      <c r="P62" s="4">
        <v>12.2491</v>
      </c>
      <c r="Q62" s="4">
        <v>879.3</v>
      </c>
      <c r="R62" s="4">
        <v>695.12339999999995</v>
      </c>
      <c r="S62" s="4">
        <v>9.8202999999999996</v>
      </c>
      <c r="T62" s="4">
        <v>704.9</v>
      </c>
      <c r="U62" s="4">
        <v>1979.53</v>
      </c>
      <c r="X62" s="4">
        <v>0</v>
      </c>
      <c r="Y62" s="4">
        <v>0.1739</v>
      </c>
      <c r="Z62" s="4" t="s">
        <v>377</v>
      </c>
      <c r="AA62" s="4">
        <v>0</v>
      </c>
      <c r="AB62" s="4">
        <v>11.7</v>
      </c>
      <c r="AC62" s="4">
        <v>848</v>
      </c>
      <c r="AD62" s="4">
        <v>873</v>
      </c>
      <c r="AE62" s="4">
        <v>837</v>
      </c>
      <c r="AF62" s="4">
        <v>88</v>
      </c>
      <c r="AG62" s="4">
        <v>22.38</v>
      </c>
      <c r="AH62" s="4">
        <v>0.51</v>
      </c>
      <c r="AI62" s="4">
        <v>976</v>
      </c>
      <c r="AJ62" s="4">
        <v>-1</v>
      </c>
      <c r="AK62" s="4">
        <v>0</v>
      </c>
      <c r="AL62" s="4">
        <v>23</v>
      </c>
      <c r="AM62" s="4">
        <v>191</v>
      </c>
      <c r="AN62" s="4">
        <v>191</v>
      </c>
      <c r="AO62" s="4">
        <v>3</v>
      </c>
      <c r="AP62" s="4">
        <v>195</v>
      </c>
      <c r="AQ62" s="4" t="s">
        <v>155</v>
      </c>
      <c r="AR62" s="4">
        <v>2</v>
      </c>
      <c r="AS62" s="5">
        <v>0.87711805555555555</v>
      </c>
      <c r="AT62" s="4">
        <v>47.161490999999998</v>
      </c>
      <c r="AU62" s="4">
        <v>-88.483939000000007</v>
      </c>
      <c r="AV62" s="4">
        <v>314.10000000000002</v>
      </c>
      <c r="AW62" s="4">
        <v>36</v>
      </c>
      <c r="AX62" s="4">
        <v>12</v>
      </c>
      <c r="AY62" s="4">
        <v>9</v>
      </c>
      <c r="AZ62" s="4" t="s">
        <v>424</v>
      </c>
      <c r="BA62" s="4">
        <v>1.7250000000000001</v>
      </c>
      <c r="BB62" s="4">
        <v>1.21</v>
      </c>
      <c r="BC62" s="4">
        <v>3.2949999999999999</v>
      </c>
      <c r="BD62" s="4">
        <v>14.063000000000001</v>
      </c>
      <c r="BE62" s="4">
        <v>14.01</v>
      </c>
      <c r="BF62" s="4">
        <v>1</v>
      </c>
      <c r="BG62" s="4">
        <v>15.000999999999999</v>
      </c>
      <c r="BH62" s="4">
        <v>2729.9929999999999</v>
      </c>
      <c r="BI62" s="4">
        <v>163.52600000000001</v>
      </c>
      <c r="BJ62" s="4">
        <v>21.033999999999999</v>
      </c>
      <c r="BK62" s="4">
        <v>0.29699999999999999</v>
      </c>
      <c r="BL62" s="4">
        <v>21.331</v>
      </c>
      <c r="BM62" s="4">
        <v>16.863</v>
      </c>
      <c r="BN62" s="4">
        <v>0.23799999999999999</v>
      </c>
      <c r="BO62" s="4">
        <v>17.100999999999999</v>
      </c>
      <c r="BP62" s="4">
        <v>15.1633</v>
      </c>
      <c r="BT62" s="4">
        <v>29.292999999999999</v>
      </c>
      <c r="BU62" s="4">
        <v>0.47869200000000001</v>
      </c>
      <c r="BV62" s="4">
        <v>-5</v>
      </c>
      <c r="BW62" s="4">
        <v>0.66034700000000002</v>
      </c>
      <c r="BX62" s="4">
        <v>11.698036</v>
      </c>
      <c r="BY62" s="4">
        <v>13.339009000000001</v>
      </c>
      <c r="BZ62" s="4">
        <f t="shared" si="9"/>
        <v>3.0906211111999999</v>
      </c>
      <c r="CB62" s="4">
        <f t="shared" si="10"/>
        <v>23855.860626129757</v>
      </c>
      <c r="CC62" s="4">
        <f t="shared" si="10"/>
        <v>1428.9609770971922</v>
      </c>
      <c r="CD62" s="4">
        <f t="shared" si="11"/>
        <v>149.435940886092</v>
      </c>
      <c r="CE62" s="4">
        <f t="shared" si="11"/>
        <v>132.5034794712636</v>
      </c>
    </row>
    <row r="63" spans="1:83">
      <c r="A63" s="2">
        <v>42438</v>
      </c>
      <c r="B63" s="28">
        <v>0.669218125</v>
      </c>
      <c r="C63" s="4">
        <v>13.593</v>
      </c>
      <c r="D63" s="4">
        <v>1.1316999999999999</v>
      </c>
      <c r="E63" s="4" t="s">
        <v>155</v>
      </c>
      <c r="F63" s="4">
        <v>11317.022375</v>
      </c>
      <c r="G63" s="4">
        <v>994.6</v>
      </c>
      <c r="H63" s="4">
        <v>12.5</v>
      </c>
      <c r="I63" s="4">
        <v>2009.3</v>
      </c>
      <c r="K63" s="4">
        <v>0.2</v>
      </c>
      <c r="L63" s="4">
        <v>0.87050000000000005</v>
      </c>
      <c r="M63" s="4">
        <v>11.833299999999999</v>
      </c>
      <c r="N63" s="4">
        <v>0.98519999999999996</v>
      </c>
      <c r="O63" s="4">
        <v>865.84979999999996</v>
      </c>
      <c r="P63" s="4">
        <v>10.8735</v>
      </c>
      <c r="Q63" s="4">
        <v>876.7</v>
      </c>
      <c r="R63" s="4">
        <v>694.16909999999996</v>
      </c>
      <c r="S63" s="4">
        <v>8.7174999999999994</v>
      </c>
      <c r="T63" s="4">
        <v>702.9</v>
      </c>
      <c r="U63" s="4">
        <v>2009.3415</v>
      </c>
      <c r="X63" s="4">
        <v>0</v>
      </c>
      <c r="Y63" s="4">
        <v>0.1741</v>
      </c>
      <c r="Z63" s="4" t="s">
        <v>377</v>
      </c>
      <c r="AA63" s="4">
        <v>0</v>
      </c>
      <c r="AB63" s="4">
        <v>11.8</v>
      </c>
      <c r="AC63" s="4">
        <v>848</v>
      </c>
      <c r="AD63" s="4">
        <v>872</v>
      </c>
      <c r="AE63" s="4">
        <v>838</v>
      </c>
      <c r="AF63" s="4">
        <v>88</v>
      </c>
      <c r="AG63" s="4">
        <v>22.38</v>
      </c>
      <c r="AH63" s="4">
        <v>0.51</v>
      </c>
      <c r="AI63" s="4">
        <v>976</v>
      </c>
      <c r="AJ63" s="4">
        <v>-1</v>
      </c>
      <c r="AK63" s="4">
        <v>0</v>
      </c>
      <c r="AL63" s="4">
        <v>23</v>
      </c>
      <c r="AM63" s="4">
        <v>191</v>
      </c>
      <c r="AN63" s="4">
        <v>191</v>
      </c>
      <c r="AO63" s="4">
        <v>3.2</v>
      </c>
      <c r="AP63" s="4">
        <v>195</v>
      </c>
      <c r="AQ63" s="4" t="s">
        <v>155</v>
      </c>
      <c r="AR63" s="4">
        <v>2</v>
      </c>
      <c r="AS63" s="5">
        <v>0.8771296296296297</v>
      </c>
      <c r="AT63" s="4">
        <v>47.161634999999997</v>
      </c>
      <c r="AU63" s="4">
        <v>-88.483984000000007</v>
      </c>
      <c r="AV63" s="4">
        <v>314.5</v>
      </c>
      <c r="AW63" s="4">
        <v>36.4</v>
      </c>
      <c r="AX63" s="4">
        <v>12</v>
      </c>
      <c r="AY63" s="4">
        <v>9</v>
      </c>
      <c r="AZ63" s="4" t="s">
        <v>424</v>
      </c>
      <c r="BA63" s="4">
        <v>1.38</v>
      </c>
      <c r="BB63" s="4">
        <v>1.0649999999999999</v>
      </c>
      <c r="BC63" s="4">
        <v>2.75</v>
      </c>
      <c r="BD63" s="4">
        <v>14.063000000000001</v>
      </c>
      <c r="BE63" s="4">
        <v>14.11</v>
      </c>
      <c r="BF63" s="4">
        <v>1</v>
      </c>
      <c r="BG63" s="4">
        <v>14.871</v>
      </c>
      <c r="BH63" s="4">
        <v>2756.529</v>
      </c>
      <c r="BI63" s="4">
        <v>146.06800000000001</v>
      </c>
      <c r="BJ63" s="4">
        <v>21.122</v>
      </c>
      <c r="BK63" s="4">
        <v>0.26500000000000001</v>
      </c>
      <c r="BL63" s="4">
        <v>21.387</v>
      </c>
      <c r="BM63" s="4">
        <v>16.934000000000001</v>
      </c>
      <c r="BN63" s="4">
        <v>0.21299999999999999</v>
      </c>
      <c r="BO63" s="4">
        <v>17.146999999999998</v>
      </c>
      <c r="BP63" s="4">
        <v>15.4778</v>
      </c>
      <c r="BT63" s="4">
        <v>29.49</v>
      </c>
      <c r="BU63" s="4">
        <v>0.496307</v>
      </c>
      <c r="BV63" s="4">
        <v>-5</v>
      </c>
      <c r="BW63" s="4">
        <v>0.66010199999999997</v>
      </c>
      <c r="BX63" s="4">
        <v>12.128503</v>
      </c>
      <c r="BY63" s="4">
        <v>13.334059999999999</v>
      </c>
      <c r="BZ63" s="4">
        <f t="shared" si="9"/>
        <v>3.2043504926000002</v>
      </c>
      <c r="CB63" s="4">
        <f t="shared" si="10"/>
        <v>24974.129973826992</v>
      </c>
      <c r="CC63" s="4">
        <f t="shared" si="10"/>
        <v>1323.3748736243881</v>
      </c>
      <c r="CD63" s="4">
        <f t="shared" si="11"/>
        <v>155.35167838292699</v>
      </c>
      <c r="CE63" s="4">
        <f t="shared" si="11"/>
        <v>140.22874016884981</v>
      </c>
    </row>
    <row r="64" spans="1:83">
      <c r="A64" s="2">
        <v>42438</v>
      </c>
      <c r="B64" s="28">
        <v>0.66922969907407415</v>
      </c>
      <c r="C64" s="4">
        <v>13.663</v>
      </c>
      <c r="D64" s="4">
        <v>0.61919999999999997</v>
      </c>
      <c r="E64" s="4" t="s">
        <v>155</v>
      </c>
      <c r="F64" s="4">
        <v>6191.7128460000004</v>
      </c>
      <c r="G64" s="4">
        <v>1041.9000000000001</v>
      </c>
      <c r="H64" s="4">
        <v>2.9</v>
      </c>
      <c r="I64" s="4">
        <v>1715</v>
      </c>
      <c r="K64" s="4">
        <v>0.2</v>
      </c>
      <c r="L64" s="4">
        <v>0.87480000000000002</v>
      </c>
      <c r="M64" s="4">
        <v>11.9526</v>
      </c>
      <c r="N64" s="4">
        <v>0.54169999999999996</v>
      </c>
      <c r="O64" s="4">
        <v>911.46529999999996</v>
      </c>
      <c r="P64" s="4">
        <v>2.5598000000000001</v>
      </c>
      <c r="Q64" s="4">
        <v>914</v>
      </c>
      <c r="R64" s="4">
        <v>730.73990000000003</v>
      </c>
      <c r="S64" s="4">
        <v>2.0522999999999998</v>
      </c>
      <c r="T64" s="4">
        <v>732.8</v>
      </c>
      <c r="U64" s="4">
        <v>1715.0471</v>
      </c>
      <c r="X64" s="4">
        <v>0</v>
      </c>
      <c r="Y64" s="4">
        <v>0.17499999999999999</v>
      </c>
      <c r="Z64" s="4" t="s">
        <v>377</v>
      </c>
      <c r="AA64" s="4">
        <v>0</v>
      </c>
      <c r="AB64" s="4">
        <v>11.8</v>
      </c>
      <c r="AC64" s="4">
        <v>848</v>
      </c>
      <c r="AD64" s="4">
        <v>874</v>
      </c>
      <c r="AE64" s="4">
        <v>839</v>
      </c>
      <c r="AF64" s="4">
        <v>88</v>
      </c>
      <c r="AG64" s="4">
        <v>22.38</v>
      </c>
      <c r="AH64" s="4">
        <v>0.51</v>
      </c>
      <c r="AI64" s="4">
        <v>976</v>
      </c>
      <c r="AJ64" s="4">
        <v>-1</v>
      </c>
      <c r="AK64" s="4">
        <v>0</v>
      </c>
      <c r="AL64" s="4">
        <v>23</v>
      </c>
      <c r="AM64" s="4">
        <v>191</v>
      </c>
      <c r="AN64" s="4">
        <v>191</v>
      </c>
      <c r="AO64" s="4">
        <v>3.3</v>
      </c>
      <c r="AP64" s="4">
        <v>195</v>
      </c>
      <c r="AQ64" s="4" t="s">
        <v>155</v>
      </c>
      <c r="AR64" s="4">
        <v>2</v>
      </c>
      <c r="AS64" s="5">
        <v>0.87714120370370363</v>
      </c>
      <c r="AT64" s="4">
        <v>47.161776000000003</v>
      </c>
      <c r="AU64" s="4">
        <v>-88.484039999999993</v>
      </c>
      <c r="AV64" s="4">
        <v>315</v>
      </c>
      <c r="AW64" s="4">
        <v>36.5</v>
      </c>
      <c r="AX64" s="4">
        <v>12</v>
      </c>
      <c r="AY64" s="4">
        <v>10</v>
      </c>
      <c r="AZ64" s="4" t="s">
        <v>425</v>
      </c>
      <c r="BA64" s="4">
        <v>1.1000000000000001</v>
      </c>
      <c r="BB64" s="4">
        <v>1.165</v>
      </c>
      <c r="BC64" s="4">
        <v>2.4</v>
      </c>
      <c r="BD64" s="4">
        <v>14.063000000000001</v>
      </c>
      <c r="BE64" s="4">
        <v>14.62</v>
      </c>
      <c r="BF64" s="4">
        <v>1.04</v>
      </c>
      <c r="BG64" s="4">
        <v>14.308999999999999</v>
      </c>
      <c r="BH64" s="4">
        <v>2862.328</v>
      </c>
      <c r="BI64" s="4">
        <v>82.56</v>
      </c>
      <c r="BJ64" s="4">
        <v>22.858000000000001</v>
      </c>
      <c r="BK64" s="4">
        <v>6.4000000000000001E-2</v>
      </c>
      <c r="BL64" s="4">
        <v>22.922000000000001</v>
      </c>
      <c r="BM64" s="4">
        <v>18.326000000000001</v>
      </c>
      <c r="BN64" s="4">
        <v>5.0999999999999997E-2</v>
      </c>
      <c r="BO64" s="4">
        <v>18.376999999999999</v>
      </c>
      <c r="BP64" s="4">
        <v>13.581</v>
      </c>
      <c r="BT64" s="4">
        <v>30.465</v>
      </c>
      <c r="BU64" s="4">
        <v>0.424655</v>
      </c>
      <c r="BV64" s="4">
        <v>-5</v>
      </c>
      <c r="BW64" s="4">
        <v>0.661551</v>
      </c>
      <c r="BX64" s="4">
        <v>10.377507</v>
      </c>
      <c r="BY64" s="4">
        <v>13.363329999999999</v>
      </c>
      <c r="BZ64" s="4">
        <f t="shared" si="9"/>
        <v>2.7417373493999997</v>
      </c>
      <c r="CB64" s="4">
        <f t="shared" si="10"/>
        <v>22188.760155653108</v>
      </c>
      <c r="CC64" s="4">
        <f t="shared" si="10"/>
        <v>640.00493250624004</v>
      </c>
      <c r="CD64" s="4">
        <f t="shared" si="11"/>
        <v>142.45846226583299</v>
      </c>
      <c r="CE64" s="4">
        <f t="shared" si="11"/>
        <v>105.27988115754899</v>
      </c>
    </row>
    <row r="65" spans="1:83">
      <c r="A65" s="2">
        <v>42438</v>
      </c>
      <c r="B65" s="28">
        <v>0.66924127314814807</v>
      </c>
      <c r="C65" s="4">
        <v>13.881</v>
      </c>
      <c r="D65" s="4">
        <v>0.2581</v>
      </c>
      <c r="E65" s="4" t="s">
        <v>155</v>
      </c>
      <c r="F65" s="4">
        <v>2581.3014269999999</v>
      </c>
      <c r="G65" s="4">
        <v>1197</v>
      </c>
      <c r="H65" s="4">
        <v>16.899999999999999</v>
      </c>
      <c r="I65" s="4">
        <v>1351.3</v>
      </c>
      <c r="K65" s="4">
        <v>0.2</v>
      </c>
      <c r="L65" s="4">
        <v>0.87660000000000005</v>
      </c>
      <c r="M65" s="4">
        <v>12.1691</v>
      </c>
      <c r="N65" s="4">
        <v>0.2263</v>
      </c>
      <c r="O65" s="4">
        <v>1049.3761999999999</v>
      </c>
      <c r="P65" s="4">
        <v>14.826499999999999</v>
      </c>
      <c r="Q65" s="4">
        <v>1064.2</v>
      </c>
      <c r="R65" s="4">
        <v>841.30589999999995</v>
      </c>
      <c r="S65" s="4">
        <v>11.886699999999999</v>
      </c>
      <c r="T65" s="4">
        <v>853.2</v>
      </c>
      <c r="U65" s="4">
        <v>1351.2935</v>
      </c>
      <c r="X65" s="4">
        <v>0</v>
      </c>
      <c r="Y65" s="4">
        <v>0.17530000000000001</v>
      </c>
      <c r="Z65" s="4" t="s">
        <v>377</v>
      </c>
      <c r="AA65" s="4">
        <v>0</v>
      </c>
      <c r="AB65" s="4">
        <v>11.9</v>
      </c>
      <c r="AC65" s="4">
        <v>849</v>
      </c>
      <c r="AD65" s="4">
        <v>876</v>
      </c>
      <c r="AE65" s="4">
        <v>841</v>
      </c>
      <c r="AF65" s="4">
        <v>88</v>
      </c>
      <c r="AG65" s="4">
        <v>22.38</v>
      </c>
      <c r="AH65" s="4">
        <v>0.51</v>
      </c>
      <c r="AI65" s="4">
        <v>976</v>
      </c>
      <c r="AJ65" s="4">
        <v>-1</v>
      </c>
      <c r="AK65" s="4">
        <v>0</v>
      </c>
      <c r="AL65" s="4">
        <v>23</v>
      </c>
      <c r="AM65" s="4">
        <v>191</v>
      </c>
      <c r="AN65" s="4">
        <v>191</v>
      </c>
      <c r="AO65" s="4">
        <v>3.2</v>
      </c>
      <c r="AP65" s="4">
        <v>195</v>
      </c>
      <c r="AQ65" s="4" t="s">
        <v>155</v>
      </c>
      <c r="AR65" s="4">
        <v>2</v>
      </c>
      <c r="AS65" s="5">
        <v>0.87715277777777778</v>
      </c>
      <c r="AT65" s="4">
        <v>47.161918</v>
      </c>
      <c r="AU65" s="4">
        <v>-88.484098000000003</v>
      </c>
      <c r="AV65" s="4">
        <v>315.10000000000002</v>
      </c>
      <c r="AW65" s="4">
        <v>36.5</v>
      </c>
      <c r="AX65" s="4">
        <v>12</v>
      </c>
      <c r="AY65" s="4">
        <v>10</v>
      </c>
      <c r="AZ65" s="4" t="s">
        <v>425</v>
      </c>
      <c r="BA65" s="4">
        <v>1.0349999999999999</v>
      </c>
      <c r="BB65" s="4">
        <v>1.2</v>
      </c>
      <c r="BC65" s="4">
        <v>2.0099999999999998</v>
      </c>
      <c r="BD65" s="4">
        <v>14.063000000000001</v>
      </c>
      <c r="BE65" s="4">
        <v>14.84</v>
      </c>
      <c r="BF65" s="4">
        <v>1.06</v>
      </c>
      <c r="BG65" s="4">
        <v>14.071999999999999</v>
      </c>
      <c r="BH65" s="4">
        <v>2945.7440000000001</v>
      </c>
      <c r="BI65" s="4">
        <v>34.863999999999997</v>
      </c>
      <c r="BJ65" s="4">
        <v>26.600999999999999</v>
      </c>
      <c r="BK65" s="4">
        <v>0.376</v>
      </c>
      <c r="BL65" s="4">
        <v>26.977</v>
      </c>
      <c r="BM65" s="4">
        <v>21.327000000000002</v>
      </c>
      <c r="BN65" s="4">
        <v>0.30099999999999999</v>
      </c>
      <c r="BO65" s="4">
        <v>21.628</v>
      </c>
      <c r="BP65" s="4">
        <v>10.8164</v>
      </c>
      <c r="BT65" s="4">
        <v>30.859000000000002</v>
      </c>
      <c r="BU65" s="4">
        <v>0.41946800000000001</v>
      </c>
      <c r="BV65" s="4">
        <v>-5</v>
      </c>
      <c r="BW65" s="4">
        <v>0.66200000000000003</v>
      </c>
      <c r="BX65" s="4">
        <v>10.250749000000001</v>
      </c>
      <c r="BY65" s="4">
        <v>13.372400000000001</v>
      </c>
      <c r="BZ65" s="4">
        <f t="shared" si="9"/>
        <v>2.7082478858000001</v>
      </c>
      <c r="CB65" s="4">
        <f t="shared" si="10"/>
        <v>22556.473524605233</v>
      </c>
      <c r="CC65" s="4">
        <f t="shared" si="10"/>
        <v>266.96443851259198</v>
      </c>
      <c r="CD65" s="4">
        <f t="shared" si="11"/>
        <v>165.61228993088403</v>
      </c>
      <c r="CE65" s="4">
        <f t="shared" si="11"/>
        <v>82.824522508249203</v>
      </c>
    </row>
    <row r="66" spans="1:83">
      <c r="A66" s="2">
        <v>42438</v>
      </c>
      <c r="B66" s="28">
        <v>0.66925284722222222</v>
      </c>
      <c r="C66" s="4">
        <v>14.054</v>
      </c>
      <c r="D66" s="4">
        <v>0.18110000000000001</v>
      </c>
      <c r="E66" s="4" t="s">
        <v>155</v>
      </c>
      <c r="F66" s="4">
        <v>1810.6569340000001</v>
      </c>
      <c r="G66" s="4">
        <v>1601.5</v>
      </c>
      <c r="H66" s="4">
        <v>17</v>
      </c>
      <c r="I66" s="4">
        <v>1168.3</v>
      </c>
      <c r="K66" s="4">
        <v>0.22</v>
      </c>
      <c r="L66" s="4">
        <v>0.87609999999999999</v>
      </c>
      <c r="M66" s="4">
        <v>12.313000000000001</v>
      </c>
      <c r="N66" s="4">
        <v>0.15859999999999999</v>
      </c>
      <c r="O66" s="4">
        <v>1403.1248000000001</v>
      </c>
      <c r="P66" s="4">
        <v>14.894500000000001</v>
      </c>
      <c r="Q66" s="4">
        <v>1418</v>
      </c>
      <c r="R66" s="4">
        <v>1124.9131</v>
      </c>
      <c r="S66" s="4">
        <v>11.9412</v>
      </c>
      <c r="T66" s="4">
        <v>1136.9000000000001</v>
      </c>
      <c r="U66" s="4">
        <v>1168.3231000000001</v>
      </c>
      <c r="X66" s="4">
        <v>0</v>
      </c>
      <c r="Y66" s="4">
        <v>0.192</v>
      </c>
      <c r="Z66" s="4" t="s">
        <v>377</v>
      </c>
      <c r="AA66" s="4">
        <v>0</v>
      </c>
      <c r="AB66" s="4">
        <v>11.9</v>
      </c>
      <c r="AC66" s="4">
        <v>850</v>
      </c>
      <c r="AD66" s="4">
        <v>876</v>
      </c>
      <c r="AE66" s="4">
        <v>845</v>
      </c>
      <c r="AF66" s="4">
        <v>88</v>
      </c>
      <c r="AG66" s="4">
        <v>22.38</v>
      </c>
      <c r="AH66" s="4">
        <v>0.51</v>
      </c>
      <c r="AI66" s="4">
        <v>976</v>
      </c>
      <c r="AJ66" s="4">
        <v>-1</v>
      </c>
      <c r="AK66" s="4">
        <v>0</v>
      </c>
      <c r="AL66" s="4">
        <v>23</v>
      </c>
      <c r="AM66" s="4">
        <v>191.6</v>
      </c>
      <c r="AN66" s="4">
        <v>190.4</v>
      </c>
      <c r="AO66" s="4">
        <v>3.2</v>
      </c>
      <c r="AP66" s="4">
        <v>195</v>
      </c>
      <c r="AQ66" s="4" t="s">
        <v>155</v>
      </c>
      <c r="AR66" s="4">
        <v>2</v>
      </c>
      <c r="AS66" s="5">
        <v>0.87716435185185182</v>
      </c>
      <c r="AT66" s="4">
        <v>47.162058999999999</v>
      </c>
      <c r="AU66" s="4">
        <v>-88.484146999999993</v>
      </c>
      <c r="AV66" s="4">
        <v>315.3</v>
      </c>
      <c r="AW66" s="4">
        <v>36.1</v>
      </c>
      <c r="AX66" s="4">
        <v>12</v>
      </c>
      <c r="AY66" s="4">
        <v>10</v>
      </c>
      <c r="AZ66" s="4" t="s">
        <v>425</v>
      </c>
      <c r="BA66" s="4">
        <v>1</v>
      </c>
      <c r="BB66" s="4">
        <v>1.2</v>
      </c>
      <c r="BC66" s="4">
        <v>1.7350000000000001</v>
      </c>
      <c r="BD66" s="4">
        <v>14.063000000000001</v>
      </c>
      <c r="BE66" s="4">
        <v>14.78</v>
      </c>
      <c r="BF66" s="4">
        <v>1.05</v>
      </c>
      <c r="BG66" s="4">
        <v>14.135999999999999</v>
      </c>
      <c r="BH66" s="4">
        <v>2966.8159999999998</v>
      </c>
      <c r="BI66" s="4">
        <v>24.329000000000001</v>
      </c>
      <c r="BJ66" s="4">
        <v>35.405000000000001</v>
      </c>
      <c r="BK66" s="4">
        <v>0.376</v>
      </c>
      <c r="BL66" s="4">
        <v>35.78</v>
      </c>
      <c r="BM66" s="4">
        <v>28.385000000000002</v>
      </c>
      <c r="BN66" s="4">
        <v>0.30099999999999999</v>
      </c>
      <c r="BO66" s="4">
        <v>28.686</v>
      </c>
      <c r="BP66" s="4">
        <v>9.3086000000000002</v>
      </c>
      <c r="BT66" s="4">
        <v>33.645000000000003</v>
      </c>
      <c r="BU66" s="4">
        <v>0.44228600000000001</v>
      </c>
      <c r="BV66" s="4">
        <v>-5</v>
      </c>
      <c r="BW66" s="4">
        <v>0.66310199999999997</v>
      </c>
      <c r="BX66" s="4">
        <v>10.808363999999999</v>
      </c>
      <c r="BY66" s="4">
        <v>13.39466</v>
      </c>
      <c r="BZ66" s="4">
        <f t="shared" si="9"/>
        <v>2.8555697687999997</v>
      </c>
      <c r="CB66" s="4">
        <f t="shared" si="10"/>
        <v>23953.621155020926</v>
      </c>
      <c r="CC66" s="4">
        <f t="shared" si="10"/>
        <v>196.42864575373201</v>
      </c>
      <c r="CD66" s="4">
        <f t="shared" si="11"/>
        <v>231.60640108888799</v>
      </c>
      <c r="CE66" s="4">
        <f t="shared" si="11"/>
        <v>75.156220636408804</v>
      </c>
    </row>
    <row r="67" spans="1:83">
      <c r="A67" s="2">
        <v>42438</v>
      </c>
      <c r="B67" s="28">
        <v>0.66926442129629626</v>
      </c>
      <c r="C67" s="4">
        <v>13.996</v>
      </c>
      <c r="D67" s="4">
        <v>0.13830000000000001</v>
      </c>
      <c r="E67" s="4" t="s">
        <v>155</v>
      </c>
      <c r="F67" s="4">
        <v>1382.876033</v>
      </c>
      <c r="G67" s="4">
        <v>1836.4</v>
      </c>
      <c r="H67" s="4">
        <v>16.899999999999999</v>
      </c>
      <c r="I67" s="4">
        <v>1032.5999999999999</v>
      </c>
      <c r="K67" s="4">
        <v>0.3</v>
      </c>
      <c r="L67" s="4">
        <v>0.87709999999999999</v>
      </c>
      <c r="M67" s="4">
        <v>12.275700000000001</v>
      </c>
      <c r="N67" s="4">
        <v>0.12130000000000001</v>
      </c>
      <c r="O67" s="4">
        <v>1610.6493</v>
      </c>
      <c r="P67" s="4">
        <v>14.8225</v>
      </c>
      <c r="Q67" s="4">
        <v>1625.5</v>
      </c>
      <c r="R67" s="4">
        <v>1291.2897</v>
      </c>
      <c r="S67" s="4">
        <v>11.8835</v>
      </c>
      <c r="T67" s="4">
        <v>1303.2</v>
      </c>
      <c r="U67" s="4">
        <v>1032.5772999999999</v>
      </c>
      <c r="X67" s="4">
        <v>0</v>
      </c>
      <c r="Y67" s="4">
        <v>0.2631</v>
      </c>
      <c r="Z67" s="4" t="s">
        <v>377</v>
      </c>
      <c r="AA67" s="4">
        <v>0</v>
      </c>
      <c r="AB67" s="4">
        <v>11.9</v>
      </c>
      <c r="AC67" s="4">
        <v>850</v>
      </c>
      <c r="AD67" s="4">
        <v>876</v>
      </c>
      <c r="AE67" s="4">
        <v>847</v>
      </c>
      <c r="AF67" s="4">
        <v>88</v>
      </c>
      <c r="AG67" s="4">
        <v>22.38</v>
      </c>
      <c r="AH67" s="4">
        <v>0.51</v>
      </c>
      <c r="AI67" s="4">
        <v>976</v>
      </c>
      <c r="AJ67" s="4">
        <v>-1</v>
      </c>
      <c r="AK67" s="4">
        <v>0</v>
      </c>
      <c r="AL67" s="4">
        <v>23</v>
      </c>
      <c r="AM67" s="4">
        <v>192</v>
      </c>
      <c r="AN67" s="4">
        <v>190.6</v>
      </c>
      <c r="AO67" s="4">
        <v>3.1</v>
      </c>
      <c r="AP67" s="4">
        <v>195</v>
      </c>
      <c r="AQ67" s="4" t="s">
        <v>155</v>
      </c>
      <c r="AR67" s="4">
        <v>2</v>
      </c>
      <c r="AS67" s="5">
        <v>0.87717592592592597</v>
      </c>
      <c r="AT67" s="4">
        <v>47.162205</v>
      </c>
      <c r="AU67" s="4">
        <v>-88.484167999999997</v>
      </c>
      <c r="AV67" s="4">
        <v>315.5</v>
      </c>
      <c r="AW67" s="4">
        <v>36.5</v>
      </c>
      <c r="AX67" s="4">
        <v>12</v>
      </c>
      <c r="AY67" s="4">
        <v>10</v>
      </c>
      <c r="AZ67" s="4" t="s">
        <v>425</v>
      </c>
      <c r="BA67" s="4">
        <v>1</v>
      </c>
      <c r="BB67" s="4">
        <v>1.2</v>
      </c>
      <c r="BC67" s="4">
        <v>1.635</v>
      </c>
      <c r="BD67" s="4">
        <v>14.063000000000001</v>
      </c>
      <c r="BE67" s="4">
        <v>14.9</v>
      </c>
      <c r="BF67" s="4">
        <v>1.06</v>
      </c>
      <c r="BG67" s="4">
        <v>14.016</v>
      </c>
      <c r="BH67" s="4">
        <v>2978.7730000000001</v>
      </c>
      <c r="BI67" s="4">
        <v>18.731999999999999</v>
      </c>
      <c r="BJ67" s="4">
        <v>40.929000000000002</v>
      </c>
      <c r="BK67" s="4">
        <v>0.377</v>
      </c>
      <c r="BL67" s="4">
        <v>41.305</v>
      </c>
      <c r="BM67" s="4">
        <v>32.813000000000002</v>
      </c>
      <c r="BN67" s="4">
        <v>0.30199999999999999</v>
      </c>
      <c r="BO67" s="4">
        <v>33.115000000000002</v>
      </c>
      <c r="BP67" s="4">
        <v>8.2852999999999994</v>
      </c>
      <c r="BT67" s="4">
        <v>46.423999999999999</v>
      </c>
      <c r="BU67" s="4">
        <v>0.488896</v>
      </c>
      <c r="BV67" s="4">
        <v>-5</v>
      </c>
      <c r="BW67" s="4">
        <v>0.66289799999999999</v>
      </c>
      <c r="BX67" s="4">
        <v>11.947395999999999</v>
      </c>
      <c r="BY67" s="4">
        <v>13.39054</v>
      </c>
      <c r="BZ67" s="4">
        <f t="shared" si="9"/>
        <v>3.1565020231999998</v>
      </c>
      <c r="CB67" s="4">
        <f t="shared" si="10"/>
        <v>26584.669726955675</v>
      </c>
      <c r="CC67" s="4">
        <f t="shared" si="10"/>
        <v>167.17757053838397</v>
      </c>
      <c r="CD67" s="4">
        <f t="shared" si="11"/>
        <v>295.54159984938002</v>
      </c>
      <c r="CE67" s="4">
        <f t="shared" si="11"/>
        <v>73.943856778863591</v>
      </c>
    </row>
    <row r="68" spans="1:83">
      <c r="A68" s="2">
        <v>42438</v>
      </c>
      <c r="B68" s="28">
        <v>0.66927599537037041</v>
      </c>
      <c r="C68" s="4">
        <v>13.762</v>
      </c>
      <c r="D68" s="4">
        <v>0.13070000000000001</v>
      </c>
      <c r="E68" s="4" t="s">
        <v>155</v>
      </c>
      <c r="F68" s="4">
        <v>1307.2</v>
      </c>
      <c r="G68" s="4">
        <v>1855.2</v>
      </c>
      <c r="H68" s="4">
        <v>16.8</v>
      </c>
      <c r="I68" s="4">
        <v>808.5</v>
      </c>
      <c r="K68" s="4">
        <v>0.3</v>
      </c>
      <c r="L68" s="4">
        <v>0.87919999999999998</v>
      </c>
      <c r="M68" s="4">
        <v>12.0999</v>
      </c>
      <c r="N68" s="4">
        <v>0.1149</v>
      </c>
      <c r="O68" s="4">
        <v>1631.0369000000001</v>
      </c>
      <c r="P68" s="4">
        <v>14.7705</v>
      </c>
      <c r="Q68" s="4">
        <v>1645.8</v>
      </c>
      <c r="R68" s="4">
        <v>1307.6349</v>
      </c>
      <c r="S68" s="4">
        <v>11.841799999999999</v>
      </c>
      <c r="T68" s="4">
        <v>1319.5</v>
      </c>
      <c r="U68" s="4">
        <v>808.51220000000001</v>
      </c>
      <c r="X68" s="4">
        <v>0</v>
      </c>
      <c r="Y68" s="4">
        <v>0.26379999999999998</v>
      </c>
      <c r="Z68" s="4" t="s">
        <v>377</v>
      </c>
      <c r="AA68" s="4">
        <v>0</v>
      </c>
      <c r="AB68" s="4">
        <v>12</v>
      </c>
      <c r="AC68" s="4">
        <v>849</v>
      </c>
      <c r="AD68" s="4">
        <v>874</v>
      </c>
      <c r="AE68" s="4">
        <v>846</v>
      </c>
      <c r="AF68" s="4">
        <v>88</v>
      </c>
      <c r="AG68" s="4">
        <v>22.38</v>
      </c>
      <c r="AH68" s="4">
        <v>0.51</v>
      </c>
      <c r="AI68" s="4">
        <v>976</v>
      </c>
      <c r="AJ68" s="4">
        <v>-1</v>
      </c>
      <c r="AK68" s="4">
        <v>0</v>
      </c>
      <c r="AL68" s="4">
        <v>23</v>
      </c>
      <c r="AM68" s="4">
        <v>192</v>
      </c>
      <c r="AN68" s="4">
        <v>190.4</v>
      </c>
      <c r="AO68" s="4">
        <v>3.3</v>
      </c>
      <c r="AP68" s="4">
        <v>195</v>
      </c>
      <c r="AQ68" s="4" t="s">
        <v>155</v>
      </c>
      <c r="AR68" s="4">
        <v>2</v>
      </c>
      <c r="AS68" s="5">
        <v>0.8771874999999999</v>
      </c>
      <c r="AT68" s="4">
        <v>47.162359000000002</v>
      </c>
      <c r="AU68" s="4">
        <v>-88.484166999999999</v>
      </c>
      <c r="AV68" s="4">
        <v>316.10000000000002</v>
      </c>
      <c r="AW68" s="4">
        <v>37.299999999999997</v>
      </c>
      <c r="AX68" s="4">
        <v>12</v>
      </c>
      <c r="AY68" s="4">
        <v>10</v>
      </c>
      <c r="AZ68" s="4" t="s">
        <v>425</v>
      </c>
      <c r="BA68" s="4">
        <v>1.1299999999999999</v>
      </c>
      <c r="BB68" s="4">
        <v>1.33</v>
      </c>
      <c r="BC68" s="4">
        <v>1.73</v>
      </c>
      <c r="BD68" s="4">
        <v>14.063000000000001</v>
      </c>
      <c r="BE68" s="4">
        <v>15.17</v>
      </c>
      <c r="BF68" s="4">
        <v>1.08</v>
      </c>
      <c r="BG68" s="4">
        <v>13.741</v>
      </c>
      <c r="BH68" s="4">
        <v>2985.1219999999998</v>
      </c>
      <c r="BI68" s="4">
        <v>18.045999999999999</v>
      </c>
      <c r="BJ68" s="4">
        <v>42.139000000000003</v>
      </c>
      <c r="BK68" s="4">
        <v>0.38200000000000001</v>
      </c>
      <c r="BL68" s="4">
        <v>42.52</v>
      </c>
      <c r="BM68" s="4">
        <v>33.783000000000001</v>
      </c>
      <c r="BN68" s="4">
        <v>0.30599999999999999</v>
      </c>
      <c r="BO68" s="4">
        <v>34.088999999999999</v>
      </c>
      <c r="BP68" s="4">
        <v>6.5957999999999997</v>
      </c>
      <c r="BT68" s="4">
        <v>47.314</v>
      </c>
      <c r="BU68" s="4">
        <v>0.55624399999999996</v>
      </c>
      <c r="BV68" s="4">
        <v>-5</v>
      </c>
      <c r="BW68" s="4">
        <v>0.666408</v>
      </c>
      <c r="BX68" s="4">
        <v>13.593213</v>
      </c>
      <c r="BY68" s="4">
        <v>13.461442</v>
      </c>
      <c r="BZ68" s="4">
        <f t="shared" si="9"/>
        <v>3.5913268746</v>
      </c>
      <c r="CB68" s="4">
        <f t="shared" si="10"/>
        <v>30311.317185208543</v>
      </c>
      <c r="CC68" s="4">
        <f t="shared" si="10"/>
        <v>183.241431983106</v>
      </c>
      <c r="CD68" s="4">
        <f t="shared" si="11"/>
        <v>346.14414135387898</v>
      </c>
      <c r="CE68" s="4">
        <f t="shared" si="11"/>
        <v>66.974611386133802</v>
      </c>
    </row>
    <row r="69" spans="1:83">
      <c r="A69" s="2">
        <v>42438</v>
      </c>
      <c r="B69" s="28">
        <v>0.66928756944444434</v>
      </c>
      <c r="C69" s="4">
        <v>14.125</v>
      </c>
      <c r="D69" s="4">
        <v>0.16339999999999999</v>
      </c>
      <c r="E69" s="4" t="s">
        <v>155</v>
      </c>
      <c r="F69" s="4">
        <v>1634.0614330000001</v>
      </c>
      <c r="G69" s="4">
        <v>2046.5</v>
      </c>
      <c r="H69" s="4">
        <v>16.8</v>
      </c>
      <c r="I69" s="4">
        <v>929</v>
      </c>
      <c r="K69" s="4">
        <v>0.56000000000000005</v>
      </c>
      <c r="L69" s="4">
        <v>0.876</v>
      </c>
      <c r="M69" s="4">
        <v>12.3736</v>
      </c>
      <c r="N69" s="4">
        <v>0.1431</v>
      </c>
      <c r="O69" s="4">
        <v>1792.7784999999999</v>
      </c>
      <c r="P69" s="4">
        <v>14.7172</v>
      </c>
      <c r="Q69" s="4">
        <v>1807.5</v>
      </c>
      <c r="R69" s="4">
        <v>1437.3063</v>
      </c>
      <c r="S69" s="4">
        <v>11.799099999999999</v>
      </c>
      <c r="T69" s="4">
        <v>1449.1</v>
      </c>
      <c r="U69" s="4">
        <v>929.029</v>
      </c>
      <c r="X69" s="4">
        <v>0</v>
      </c>
      <c r="Y69" s="4">
        <v>0.49490000000000001</v>
      </c>
      <c r="Z69" s="4" t="s">
        <v>377</v>
      </c>
      <c r="AA69" s="4">
        <v>0</v>
      </c>
      <c r="AB69" s="4">
        <v>12</v>
      </c>
      <c r="AC69" s="4">
        <v>850</v>
      </c>
      <c r="AD69" s="4">
        <v>873</v>
      </c>
      <c r="AE69" s="4">
        <v>843</v>
      </c>
      <c r="AF69" s="4">
        <v>88</v>
      </c>
      <c r="AG69" s="4">
        <v>22.38</v>
      </c>
      <c r="AH69" s="4">
        <v>0.51</v>
      </c>
      <c r="AI69" s="4">
        <v>976</v>
      </c>
      <c r="AJ69" s="4">
        <v>-1</v>
      </c>
      <c r="AK69" s="4">
        <v>0</v>
      </c>
      <c r="AL69" s="4">
        <v>23</v>
      </c>
      <c r="AM69" s="4">
        <v>192</v>
      </c>
      <c r="AN69" s="4">
        <v>190</v>
      </c>
      <c r="AO69" s="4">
        <v>3.3</v>
      </c>
      <c r="AP69" s="4">
        <v>195</v>
      </c>
      <c r="AQ69" s="4" t="s">
        <v>155</v>
      </c>
      <c r="AR69" s="4">
        <v>2</v>
      </c>
      <c r="AS69" s="5">
        <v>0.87719907407407405</v>
      </c>
      <c r="AT69" s="4">
        <v>47.162515999999997</v>
      </c>
      <c r="AU69" s="4">
        <v>-88.484146999999993</v>
      </c>
      <c r="AV69" s="4">
        <v>316.7</v>
      </c>
      <c r="AW69" s="4">
        <v>38.200000000000003</v>
      </c>
      <c r="AX69" s="4">
        <v>12</v>
      </c>
      <c r="AY69" s="4">
        <v>10</v>
      </c>
      <c r="AZ69" s="4" t="s">
        <v>425</v>
      </c>
      <c r="BA69" s="4">
        <v>1.2</v>
      </c>
      <c r="BB69" s="4">
        <v>1.4650000000000001</v>
      </c>
      <c r="BC69" s="4">
        <v>1.865</v>
      </c>
      <c r="BD69" s="4">
        <v>14.063000000000001</v>
      </c>
      <c r="BE69" s="4">
        <v>14.76</v>
      </c>
      <c r="BF69" s="4">
        <v>1.05</v>
      </c>
      <c r="BG69" s="4">
        <v>14.151999999999999</v>
      </c>
      <c r="BH69" s="4">
        <v>2976.395</v>
      </c>
      <c r="BI69" s="4">
        <v>21.916</v>
      </c>
      <c r="BJ69" s="4">
        <v>45.16</v>
      </c>
      <c r="BK69" s="4">
        <v>0.371</v>
      </c>
      <c r="BL69" s="4">
        <v>45.530999999999999</v>
      </c>
      <c r="BM69" s="4">
        <v>36.206000000000003</v>
      </c>
      <c r="BN69" s="4">
        <v>0.29699999999999999</v>
      </c>
      <c r="BO69" s="4">
        <v>36.503</v>
      </c>
      <c r="BP69" s="4">
        <v>7.3895999999999997</v>
      </c>
      <c r="BT69" s="4">
        <v>86.566000000000003</v>
      </c>
      <c r="BU69" s="4">
        <v>0.53031300000000003</v>
      </c>
      <c r="BV69" s="4">
        <v>-5</v>
      </c>
      <c r="BW69" s="4">
        <v>0.66669699999999998</v>
      </c>
      <c r="BX69" s="4">
        <v>12.959517</v>
      </c>
      <c r="BY69" s="4">
        <v>13.467286</v>
      </c>
      <c r="BZ69" s="4">
        <f t="shared" si="9"/>
        <v>3.4239043913999998</v>
      </c>
      <c r="CB69" s="4">
        <f t="shared" si="10"/>
        <v>28813.763276107606</v>
      </c>
      <c r="CC69" s="4">
        <f t="shared" si="10"/>
        <v>212.163518605284</v>
      </c>
      <c r="CD69" s="4">
        <f t="shared" si="11"/>
        <v>353.376753041097</v>
      </c>
      <c r="CE69" s="4">
        <f t="shared" si="11"/>
        <v>71.536938176930406</v>
      </c>
    </row>
    <row r="70" spans="1:83">
      <c r="A70" s="2">
        <v>42438</v>
      </c>
      <c r="B70" s="28">
        <v>0.66929914351851849</v>
      </c>
      <c r="C70" s="4">
        <v>14.035</v>
      </c>
      <c r="D70" s="4">
        <v>0.15820000000000001</v>
      </c>
      <c r="E70" s="4" t="s">
        <v>155</v>
      </c>
      <c r="F70" s="4">
        <v>1581.976647</v>
      </c>
      <c r="G70" s="4">
        <v>1577.9</v>
      </c>
      <c r="H70" s="4">
        <v>21.4</v>
      </c>
      <c r="I70" s="4">
        <v>979.1</v>
      </c>
      <c r="K70" s="4">
        <v>0.7</v>
      </c>
      <c r="L70" s="4">
        <v>0.87670000000000003</v>
      </c>
      <c r="M70" s="4">
        <v>12.304399999999999</v>
      </c>
      <c r="N70" s="4">
        <v>0.13869999999999999</v>
      </c>
      <c r="O70" s="4">
        <v>1383.2922000000001</v>
      </c>
      <c r="P70" s="4">
        <v>18.771599999999999</v>
      </c>
      <c r="Q70" s="4">
        <v>1402.1</v>
      </c>
      <c r="R70" s="4">
        <v>1109.0129999999999</v>
      </c>
      <c r="S70" s="4">
        <v>15.0496</v>
      </c>
      <c r="T70" s="4">
        <v>1124.0999999999999</v>
      </c>
      <c r="U70" s="4">
        <v>979.07060000000001</v>
      </c>
      <c r="X70" s="4">
        <v>0</v>
      </c>
      <c r="Y70" s="4">
        <v>0.61370000000000002</v>
      </c>
      <c r="Z70" s="4" t="s">
        <v>377</v>
      </c>
      <c r="AA70" s="4">
        <v>0</v>
      </c>
      <c r="AB70" s="4">
        <v>11.9</v>
      </c>
      <c r="AC70" s="4">
        <v>850</v>
      </c>
      <c r="AD70" s="4">
        <v>874</v>
      </c>
      <c r="AE70" s="4">
        <v>843</v>
      </c>
      <c r="AF70" s="4">
        <v>88</v>
      </c>
      <c r="AG70" s="4">
        <v>22.38</v>
      </c>
      <c r="AH70" s="4">
        <v>0.51</v>
      </c>
      <c r="AI70" s="4">
        <v>976</v>
      </c>
      <c r="AJ70" s="4">
        <v>-1</v>
      </c>
      <c r="AK70" s="4">
        <v>0</v>
      </c>
      <c r="AL70" s="4">
        <v>23</v>
      </c>
      <c r="AM70" s="4">
        <v>192</v>
      </c>
      <c r="AN70" s="4">
        <v>190.6</v>
      </c>
      <c r="AO70" s="4">
        <v>3.2</v>
      </c>
      <c r="AP70" s="4">
        <v>195</v>
      </c>
      <c r="AQ70" s="4" t="s">
        <v>155</v>
      </c>
      <c r="AR70" s="4">
        <v>2</v>
      </c>
      <c r="AS70" s="5">
        <v>0.8772106481481482</v>
      </c>
      <c r="AT70" s="4">
        <v>47.162678999999997</v>
      </c>
      <c r="AU70" s="4">
        <v>-88.484133999999997</v>
      </c>
      <c r="AV70" s="4">
        <v>317</v>
      </c>
      <c r="AW70" s="4">
        <v>39.200000000000003</v>
      </c>
      <c r="AX70" s="4">
        <v>12</v>
      </c>
      <c r="AY70" s="4">
        <v>10</v>
      </c>
      <c r="AZ70" s="4" t="s">
        <v>425</v>
      </c>
      <c r="BA70" s="4">
        <v>1.5249999999999999</v>
      </c>
      <c r="BB70" s="4">
        <v>1.175</v>
      </c>
      <c r="BC70" s="4">
        <v>2.2250000000000001</v>
      </c>
      <c r="BD70" s="4">
        <v>14.063000000000001</v>
      </c>
      <c r="BE70" s="4">
        <v>14.85</v>
      </c>
      <c r="BF70" s="4">
        <v>1.06</v>
      </c>
      <c r="BG70" s="4">
        <v>14.067</v>
      </c>
      <c r="BH70" s="4">
        <v>2976.0039999999999</v>
      </c>
      <c r="BI70" s="4">
        <v>21.35</v>
      </c>
      <c r="BJ70" s="4">
        <v>35.036999999999999</v>
      </c>
      <c r="BK70" s="4">
        <v>0.47499999999999998</v>
      </c>
      <c r="BL70" s="4">
        <v>35.512</v>
      </c>
      <c r="BM70" s="4">
        <v>28.09</v>
      </c>
      <c r="BN70" s="4">
        <v>0.38100000000000001</v>
      </c>
      <c r="BO70" s="4">
        <v>28.471</v>
      </c>
      <c r="BP70" s="4">
        <v>7.8304</v>
      </c>
      <c r="BT70" s="4">
        <v>107.923</v>
      </c>
      <c r="BU70" s="4">
        <v>0.50125799999999998</v>
      </c>
      <c r="BV70" s="4">
        <v>-5</v>
      </c>
      <c r="BW70" s="4">
        <v>0.661798</v>
      </c>
      <c r="BX70" s="4">
        <v>12.249499</v>
      </c>
      <c r="BY70" s="4">
        <v>13.368316</v>
      </c>
      <c r="BZ70" s="4">
        <f t="shared" si="9"/>
        <v>3.2363176357999999</v>
      </c>
      <c r="CB70" s="4">
        <f t="shared" si="10"/>
        <v>27231.554842431007</v>
      </c>
      <c r="CC70" s="4">
        <f t="shared" si="10"/>
        <v>195.36052232655001</v>
      </c>
      <c r="CD70" s="4">
        <f t="shared" si="11"/>
        <v>260.52034806366299</v>
      </c>
      <c r="CE70" s="4">
        <f t="shared" si="11"/>
        <v>71.651102296291199</v>
      </c>
    </row>
    <row r="71" spans="1:83">
      <c r="A71" s="2">
        <v>42438</v>
      </c>
      <c r="B71" s="28">
        <v>0.66931071759259264</v>
      </c>
      <c r="C71" s="4">
        <v>13.791</v>
      </c>
      <c r="D71" s="4">
        <v>0.1115</v>
      </c>
      <c r="E71" s="4" t="s">
        <v>155</v>
      </c>
      <c r="F71" s="4">
        <v>1114.9207670000001</v>
      </c>
      <c r="G71" s="4">
        <v>1339.4</v>
      </c>
      <c r="H71" s="4">
        <v>21.8</v>
      </c>
      <c r="I71" s="4">
        <v>791.3</v>
      </c>
      <c r="K71" s="4">
        <v>0.54</v>
      </c>
      <c r="L71" s="4">
        <v>0.87909999999999999</v>
      </c>
      <c r="M71" s="4">
        <v>12.1235</v>
      </c>
      <c r="N71" s="4">
        <v>9.8000000000000004E-2</v>
      </c>
      <c r="O71" s="4">
        <v>1177.4448</v>
      </c>
      <c r="P71" s="4">
        <v>19.164300000000001</v>
      </c>
      <c r="Q71" s="4">
        <v>1196.5999999999999</v>
      </c>
      <c r="R71" s="4">
        <v>943.98099999999999</v>
      </c>
      <c r="S71" s="4">
        <v>15.3644</v>
      </c>
      <c r="T71" s="4">
        <v>959.3</v>
      </c>
      <c r="U71" s="4">
        <v>791.30889999999999</v>
      </c>
      <c r="X71" s="4">
        <v>0</v>
      </c>
      <c r="Y71" s="4">
        <v>0.47189999999999999</v>
      </c>
      <c r="Z71" s="4" t="s">
        <v>377</v>
      </c>
      <c r="AA71" s="4">
        <v>0</v>
      </c>
      <c r="AB71" s="4">
        <v>11.9</v>
      </c>
      <c r="AC71" s="4">
        <v>851</v>
      </c>
      <c r="AD71" s="4">
        <v>875</v>
      </c>
      <c r="AE71" s="4">
        <v>845</v>
      </c>
      <c r="AF71" s="4">
        <v>88</v>
      </c>
      <c r="AG71" s="4">
        <v>22.38</v>
      </c>
      <c r="AH71" s="4">
        <v>0.51</v>
      </c>
      <c r="AI71" s="4">
        <v>976</v>
      </c>
      <c r="AJ71" s="4">
        <v>-1</v>
      </c>
      <c r="AK71" s="4">
        <v>0</v>
      </c>
      <c r="AL71" s="4">
        <v>23</v>
      </c>
      <c r="AM71" s="4">
        <v>192</v>
      </c>
      <c r="AN71" s="4">
        <v>191</v>
      </c>
      <c r="AO71" s="4">
        <v>3.1</v>
      </c>
      <c r="AP71" s="4">
        <v>195</v>
      </c>
      <c r="AQ71" s="4" t="s">
        <v>155</v>
      </c>
      <c r="AR71" s="4">
        <v>2</v>
      </c>
      <c r="AS71" s="5">
        <v>0.87722222222222224</v>
      </c>
      <c r="AT71" s="4">
        <v>47.162843000000002</v>
      </c>
      <c r="AU71" s="4">
        <v>-88.484142000000006</v>
      </c>
      <c r="AV71" s="4">
        <v>317.3</v>
      </c>
      <c r="AW71" s="4">
        <v>40.1</v>
      </c>
      <c r="AX71" s="4">
        <v>12</v>
      </c>
      <c r="AY71" s="4">
        <v>10</v>
      </c>
      <c r="AZ71" s="4" t="s">
        <v>425</v>
      </c>
      <c r="BA71" s="4">
        <v>1.31</v>
      </c>
      <c r="BB71" s="4">
        <v>1.0649999999999999</v>
      </c>
      <c r="BC71" s="4">
        <v>2.14</v>
      </c>
      <c r="BD71" s="4">
        <v>14.063000000000001</v>
      </c>
      <c r="BE71" s="4">
        <v>15.17</v>
      </c>
      <c r="BF71" s="4">
        <v>1.08</v>
      </c>
      <c r="BG71" s="4">
        <v>13.753</v>
      </c>
      <c r="BH71" s="4">
        <v>2989.7339999999999</v>
      </c>
      <c r="BI71" s="4">
        <v>15.384</v>
      </c>
      <c r="BJ71" s="4">
        <v>30.408000000000001</v>
      </c>
      <c r="BK71" s="4">
        <v>0.495</v>
      </c>
      <c r="BL71" s="4">
        <v>30.902000000000001</v>
      </c>
      <c r="BM71" s="4">
        <v>24.378</v>
      </c>
      <c r="BN71" s="4">
        <v>0.39700000000000002</v>
      </c>
      <c r="BO71" s="4">
        <v>24.774999999999999</v>
      </c>
      <c r="BP71" s="4">
        <v>6.4527999999999999</v>
      </c>
      <c r="BT71" s="4">
        <v>84.611999999999995</v>
      </c>
      <c r="BU71" s="4">
        <v>0.51571400000000001</v>
      </c>
      <c r="BV71" s="4">
        <v>-5</v>
      </c>
      <c r="BW71" s="4">
        <v>0.66</v>
      </c>
      <c r="BX71" s="4">
        <v>12.602760999999999</v>
      </c>
      <c r="BY71" s="4">
        <v>13.332000000000001</v>
      </c>
      <c r="BZ71" s="4">
        <f t="shared" si="9"/>
        <v>3.3296494561999999</v>
      </c>
      <c r="CB71" s="4">
        <f t="shared" si="10"/>
        <v>28146.140582513774</v>
      </c>
      <c r="CC71" s="4">
        <f t="shared" si="10"/>
        <v>144.829013792328</v>
      </c>
      <c r="CD71" s="4">
        <f t="shared" si="11"/>
        <v>233.23835261992497</v>
      </c>
      <c r="CE71" s="4">
        <f t="shared" si="11"/>
        <v>60.748352847057596</v>
      </c>
    </row>
    <row r="72" spans="1:83">
      <c r="A72" s="2">
        <v>42438</v>
      </c>
      <c r="B72" s="28">
        <v>0.66932229166666668</v>
      </c>
      <c r="C72" s="4">
        <v>13.63</v>
      </c>
      <c r="D72" s="4">
        <v>0.10009999999999999</v>
      </c>
      <c r="E72" s="4" t="s">
        <v>155</v>
      </c>
      <c r="F72" s="4">
        <v>1000.557834</v>
      </c>
      <c r="G72" s="4">
        <v>1954.4</v>
      </c>
      <c r="H72" s="4">
        <v>21.8</v>
      </c>
      <c r="I72" s="4">
        <v>613.6</v>
      </c>
      <c r="K72" s="4">
        <v>0.52</v>
      </c>
      <c r="L72" s="4">
        <v>0.88060000000000005</v>
      </c>
      <c r="M72" s="4">
        <v>12.0021</v>
      </c>
      <c r="N72" s="4">
        <v>8.8099999999999998E-2</v>
      </c>
      <c r="O72" s="4">
        <v>1721.0092</v>
      </c>
      <c r="P72" s="4">
        <v>19.208200000000001</v>
      </c>
      <c r="Q72" s="4">
        <v>1740.2</v>
      </c>
      <c r="R72" s="4">
        <v>1379.7674999999999</v>
      </c>
      <c r="S72" s="4">
        <v>15.3996</v>
      </c>
      <c r="T72" s="4">
        <v>1395.2</v>
      </c>
      <c r="U72" s="4">
        <v>613.58870000000002</v>
      </c>
      <c r="X72" s="4">
        <v>0</v>
      </c>
      <c r="Y72" s="4">
        <v>0.45450000000000002</v>
      </c>
      <c r="Z72" s="4" t="s">
        <v>377</v>
      </c>
      <c r="AA72" s="4">
        <v>0</v>
      </c>
      <c r="AB72" s="4">
        <v>11.9</v>
      </c>
      <c r="AC72" s="4">
        <v>851</v>
      </c>
      <c r="AD72" s="4">
        <v>876</v>
      </c>
      <c r="AE72" s="4">
        <v>847</v>
      </c>
      <c r="AF72" s="4">
        <v>88</v>
      </c>
      <c r="AG72" s="4">
        <v>22.38</v>
      </c>
      <c r="AH72" s="4">
        <v>0.51</v>
      </c>
      <c r="AI72" s="4">
        <v>976</v>
      </c>
      <c r="AJ72" s="4">
        <v>-1</v>
      </c>
      <c r="AK72" s="4">
        <v>0</v>
      </c>
      <c r="AL72" s="4">
        <v>23</v>
      </c>
      <c r="AM72" s="4">
        <v>192</v>
      </c>
      <c r="AN72" s="4">
        <v>191</v>
      </c>
      <c r="AO72" s="4">
        <v>2.9</v>
      </c>
      <c r="AP72" s="4">
        <v>195</v>
      </c>
      <c r="AQ72" s="4" t="s">
        <v>155</v>
      </c>
      <c r="AR72" s="4">
        <v>2</v>
      </c>
      <c r="AS72" s="5">
        <v>0.87723379629629628</v>
      </c>
      <c r="AT72" s="4">
        <v>47.163006000000003</v>
      </c>
      <c r="AU72" s="4">
        <v>-88.484174999999993</v>
      </c>
      <c r="AV72" s="4">
        <v>317.7</v>
      </c>
      <c r="AW72" s="4">
        <v>41</v>
      </c>
      <c r="AX72" s="4">
        <v>12</v>
      </c>
      <c r="AY72" s="4">
        <v>10</v>
      </c>
      <c r="AZ72" s="4" t="s">
        <v>425</v>
      </c>
      <c r="BA72" s="4">
        <v>1.294805</v>
      </c>
      <c r="BB72" s="4">
        <v>1.4246749999999999</v>
      </c>
      <c r="BC72" s="4">
        <v>2.324675</v>
      </c>
      <c r="BD72" s="4">
        <v>14.063000000000001</v>
      </c>
      <c r="BE72" s="4">
        <v>15.37</v>
      </c>
      <c r="BF72" s="4">
        <v>1.0900000000000001</v>
      </c>
      <c r="BG72" s="4">
        <v>13.564</v>
      </c>
      <c r="BH72" s="4">
        <v>2996.2269999999999</v>
      </c>
      <c r="BI72" s="4">
        <v>13.999000000000001</v>
      </c>
      <c r="BJ72" s="4">
        <v>44.991999999999997</v>
      </c>
      <c r="BK72" s="4">
        <v>0.502</v>
      </c>
      <c r="BL72" s="4">
        <v>45.494999999999997</v>
      </c>
      <c r="BM72" s="4">
        <v>36.070999999999998</v>
      </c>
      <c r="BN72" s="4">
        <v>0.40300000000000002</v>
      </c>
      <c r="BO72" s="4">
        <v>36.473999999999997</v>
      </c>
      <c r="BP72" s="4">
        <v>5.0651999999999999</v>
      </c>
      <c r="BT72" s="4">
        <v>82.501000000000005</v>
      </c>
      <c r="BU72" s="4">
        <v>0.50932699999999997</v>
      </c>
      <c r="BV72" s="4">
        <v>-5</v>
      </c>
      <c r="BW72" s="4">
        <v>0.65889799999999998</v>
      </c>
      <c r="BX72" s="4">
        <v>12.446679</v>
      </c>
      <c r="BY72" s="4">
        <v>13.30974</v>
      </c>
      <c r="BZ72" s="4">
        <f t="shared" si="9"/>
        <v>3.2884125917999998</v>
      </c>
      <c r="CB72" s="4">
        <f t="shared" si="10"/>
        <v>27857.927533059352</v>
      </c>
      <c r="CC72" s="4">
        <f t="shared" si="10"/>
        <v>130.158071312787</v>
      </c>
      <c r="CD72" s="4">
        <f t="shared" si="11"/>
        <v>339.12318687496196</v>
      </c>
      <c r="CE72" s="4">
        <f t="shared" si="11"/>
        <v>47.094554097687599</v>
      </c>
    </row>
    <row r="73" spans="1:83">
      <c r="A73" s="2">
        <v>42438</v>
      </c>
      <c r="B73" s="28">
        <v>0.66933386574074072</v>
      </c>
      <c r="C73" s="4">
        <v>13.615</v>
      </c>
      <c r="D73" s="4">
        <v>9.3200000000000005E-2</v>
      </c>
      <c r="E73" s="4" t="s">
        <v>155</v>
      </c>
      <c r="F73" s="4">
        <v>932.32673299999999</v>
      </c>
      <c r="G73" s="4">
        <v>2266.4</v>
      </c>
      <c r="H73" s="4">
        <v>22</v>
      </c>
      <c r="I73" s="4">
        <v>570.6</v>
      </c>
      <c r="K73" s="4">
        <v>0.77</v>
      </c>
      <c r="L73" s="4">
        <v>0.88080000000000003</v>
      </c>
      <c r="M73" s="4">
        <v>11.9918</v>
      </c>
      <c r="N73" s="4">
        <v>8.2100000000000006E-2</v>
      </c>
      <c r="O73" s="4">
        <v>1996.2034000000001</v>
      </c>
      <c r="P73" s="4">
        <v>19.377199999999998</v>
      </c>
      <c r="Q73" s="4">
        <v>2015.6</v>
      </c>
      <c r="R73" s="4">
        <v>1600.3961999999999</v>
      </c>
      <c r="S73" s="4">
        <v>15.5351</v>
      </c>
      <c r="T73" s="4">
        <v>1615.9</v>
      </c>
      <c r="U73" s="4">
        <v>570.64919999999995</v>
      </c>
      <c r="X73" s="4">
        <v>0</v>
      </c>
      <c r="Y73" s="4">
        <v>0.67679999999999996</v>
      </c>
      <c r="Z73" s="4" t="s">
        <v>377</v>
      </c>
      <c r="AA73" s="4">
        <v>0</v>
      </c>
      <c r="AB73" s="4">
        <v>11.9</v>
      </c>
      <c r="AC73" s="4">
        <v>852</v>
      </c>
      <c r="AD73" s="4">
        <v>876</v>
      </c>
      <c r="AE73" s="4">
        <v>848</v>
      </c>
      <c r="AF73" s="4">
        <v>88</v>
      </c>
      <c r="AG73" s="4">
        <v>22.38</v>
      </c>
      <c r="AH73" s="4">
        <v>0.51</v>
      </c>
      <c r="AI73" s="4">
        <v>976</v>
      </c>
      <c r="AJ73" s="4">
        <v>-1</v>
      </c>
      <c r="AK73" s="4">
        <v>0</v>
      </c>
      <c r="AL73" s="4">
        <v>23</v>
      </c>
      <c r="AM73" s="4">
        <v>192</v>
      </c>
      <c r="AN73" s="4">
        <v>190.4</v>
      </c>
      <c r="AO73" s="4">
        <v>3</v>
      </c>
      <c r="AP73" s="4">
        <v>195</v>
      </c>
      <c r="AQ73" s="4" t="s">
        <v>155</v>
      </c>
      <c r="AR73" s="4">
        <v>2</v>
      </c>
      <c r="AS73" s="5">
        <v>0.87724537037037031</v>
      </c>
      <c r="AT73" s="4">
        <v>47.163164999999999</v>
      </c>
      <c r="AU73" s="4">
        <v>-88.484230999999994</v>
      </c>
      <c r="AV73" s="4">
        <v>317.89999999999998</v>
      </c>
      <c r="AW73" s="4">
        <v>40.4</v>
      </c>
      <c r="AX73" s="4">
        <v>12</v>
      </c>
      <c r="AY73" s="4">
        <v>10</v>
      </c>
      <c r="AZ73" s="4" t="s">
        <v>425</v>
      </c>
      <c r="BA73" s="4">
        <v>1.4649650000000001</v>
      </c>
      <c r="BB73" s="4">
        <v>1.72993</v>
      </c>
      <c r="BC73" s="4">
        <v>2.6299299999999999</v>
      </c>
      <c r="BD73" s="4">
        <v>14.063000000000001</v>
      </c>
      <c r="BE73" s="4">
        <v>15.4</v>
      </c>
      <c r="BF73" s="4">
        <v>1.0900000000000001</v>
      </c>
      <c r="BG73" s="4">
        <v>13.536</v>
      </c>
      <c r="BH73" s="4">
        <v>2998.752</v>
      </c>
      <c r="BI73" s="4">
        <v>13.07</v>
      </c>
      <c r="BJ73" s="4">
        <v>52.274999999999999</v>
      </c>
      <c r="BK73" s="4">
        <v>0.50700000000000001</v>
      </c>
      <c r="BL73" s="4">
        <v>52.783000000000001</v>
      </c>
      <c r="BM73" s="4">
        <v>41.91</v>
      </c>
      <c r="BN73" s="4">
        <v>0.40699999999999997</v>
      </c>
      <c r="BO73" s="4">
        <v>42.317</v>
      </c>
      <c r="BP73" s="4">
        <v>4.7187000000000001</v>
      </c>
      <c r="BT73" s="4">
        <v>123.05200000000001</v>
      </c>
      <c r="BU73" s="4">
        <v>0.51883599999999996</v>
      </c>
      <c r="BV73" s="4">
        <v>-5</v>
      </c>
      <c r="BW73" s="4">
        <v>0.658551</v>
      </c>
      <c r="BX73" s="4">
        <v>12.679055</v>
      </c>
      <c r="BY73" s="4">
        <v>13.30273</v>
      </c>
      <c r="BZ73" s="4">
        <f t="shared" si="9"/>
        <v>3.3498063309999999</v>
      </c>
      <c r="CB73" s="4">
        <f t="shared" si="10"/>
        <v>28401.94212990192</v>
      </c>
      <c r="CC73" s="4">
        <f t="shared" si="10"/>
        <v>123.78929089095</v>
      </c>
      <c r="CD73" s="4">
        <f t="shared" si="11"/>
        <v>400.79505911494499</v>
      </c>
      <c r="CE73" s="4">
        <f t="shared" si="11"/>
        <v>44.692006650889503</v>
      </c>
    </row>
    <row r="74" spans="1:83">
      <c r="A74" s="2">
        <v>42438</v>
      </c>
      <c r="B74" s="28">
        <v>0.66934543981481476</v>
      </c>
      <c r="C74" s="4">
        <v>13.561999999999999</v>
      </c>
      <c r="D74" s="4">
        <v>8.5999999999999993E-2</v>
      </c>
      <c r="E74" s="4" t="s">
        <v>155</v>
      </c>
      <c r="F74" s="4">
        <v>860.19064100000003</v>
      </c>
      <c r="G74" s="4">
        <v>2383.4</v>
      </c>
      <c r="H74" s="4">
        <v>27.4</v>
      </c>
      <c r="I74" s="4">
        <v>544.70000000000005</v>
      </c>
      <c r="K74" s="4">
        <v>1.02</v>
      </c>
      <c r="L74" s="4">
        <v>0.88129999999999997</v>
      </c>
      <c r="M74" s="4">
        <v>11.9521</v>
      </c>
      <c r="N74" s="4">
        <v>7.5800000000000006E-2</v>
      </c>
      <c r="O74" s="4">
        <v>2100.5111999999999</v>
      </c>
      <c r="P74" s="4">
        <v>24.1248</v>
      </c>
      <c r="Q74" s="4">
        <v>2124.6</v>
      </c>
      <c r="R74" s="4">
        <v>1684.0218</v>
      </c>
      <c r="S74" s="4">
        <v>19.3413</v>
      </c>
      <c r="T74" s="4">
        <v>1703.4</v>
      </c>
      <c r="U74" s="4">
        <v>544.7192</v>
      </c>
      <c r="X74" s="4">
        <v>0</v>
      </c>
      <c r="Y74" s="4">
        <v>0.8952</v>
      </c>
      <c r="Z74" s="4" t="s">
        <v>377</v>
      </c>
      <c r="AA74" s="4">
        <v>0</v>
      </c>
      <c r="AB74" s="4">
        <v>11.9</v>
      </c>
      <c r="AC74" s="4">
        <v>851</v>
      </c>
      <c r="AD74" s="4">
        <v>877</v>
      </c>
      <c r="AE74" s="4">
        <v>848</v>
      </c>
      <c r="AF74" s="4">
        <v>88</v>
      </c>
      <c r="AG74" s="4">
        <v>22.38</v>
      </c>
      <c r="AH74" s="4">
        <v>0.51</v>
      </c>
      <c r="AI74" s="4">
        <v>976</v>
      </c>
      <c r="AJ74" s="4">
        <v>-1</v>
      </c>
      <c r="AK74" s="4">
        <v>0</v>
      </c>
      <c r="AL74" s="4">
        <v>23</v>
      </c>
      <c r="AM74" s="4">
        <v>192</v>
      </c>
      <c r="AN74" s="4">
        <v>190</v>
      </c>
      <c r="AO74" s="4">
        <v>3.1</v>
      </c>
      <c r="AP74" s="4">
        <v>195</v>
      </c>
      <c r="AQ74" s="4" t="s">
        <v>155</v>
      </c>
      <c r="AR74" s="4">
        <v>2</v>
      </c>
      <c r="AS74" s="5">
        <v>0.87725694444444446</v>
      </c>
      <c r="AT74" s="4">
        <v>47.163325999999998</v>
      </c>
      <c r="AU74" s="4">
        <v>-88.484334000000004</v>
      </c>
      <c r="AV74" s="4">
        <v>317.39999999999998</v>
      </c>
      <c r="AW74" s="4">
        <v>41.3</v>
      </c>
      <c r="AX74" s="4">
        <v>12</v>
      </c>
      <c r="AY74" s="4">
        <v>10</v>
      </c>
      <c r="AZ74" s="4" t="s">
        <v>425</v>
      </c>
      <c r="BA74" s="4">
        <v>1.5</v>
      </c>
      <c r="BB74" s="4">
        <v>1.28</v>
      </c>
      <c r="BC74" s="4">
        <v>2.1150000000000002</v>
      </c>
      <c r="BD74" s="4">
        <v>14.063000000000001</v>
      </c>
      <c r="BE74" s="4">
        <v>15.46</v>
      </c>
      <c r="BF74" s="4">
        <v>1.1000000000000001</v>
      </c>
      <c r="BG74" s="4">
        <v>13.465999999999999</v>
      </c>
      <c r="BH74" s="4">
        <v>3000.8870000000002</v>
      </c>
      <c r="BI74" s="4">
        <v>12.115</v>
      </c>
      <c r="BJ74" s="4">
        <v>55.228999999999999</v>
      </c>
      <c r="BK74" s="4">
        <v>0.63400000000000001</v>
      </c>
      <c r="BL74" s="4">
        <v>55.863</v>
      </c>
      <c r="BM74" s="4">
        <v>44.277999999999999</v>
      </c>
      <c r="BN74" s="4">
        <v>0.50900000000000001</v>
      </c>
      <c r="BO74" s="4">
        <v>44.786999999999999</v>
      </c>
      <c r="BP74" s="4">
        <v>4.5225</v>
      </c>
      <c r="BT74" s="4">
        <v>163.429</v>
      </c>
      <c r="BU74" s="4">
        <v>0.53775499999999998</v>
      </c>
      <c r="BV74" s="4">
        <v>-5</v>
      </c>
      <c r="BW74" s="4">
        <v>0.65789799999999998</v>
      </c>
      <c r="BX74" s="4">
        <v>13.141387999999999</v>
      </c>
      <c r="BY74" s="4">
        <v>13.289540000000001</v>
      </c>
      <c r="BZ74" s="4">
        <f t="shared" si="9"/>
        <v>3.4719547095999999</v>
      </c>
      <c r="CB74" s="4">
        <f t="shared" si="10"/>
        <v>29458.557847133528</v>
      </c>
      <c r="CC74" s="4">
        <f t="shared" si="10"/>
        <v>118.92831296813999</v>
      </c>
      <c r="CD74" s="4">
        <f t="shared" si="11"/>
        <v>439.65681823393192</v>
      </c>
      <c r="CE74" s="4">
        <f t="shared" si="11"/>
        <v>44.395649640809992</v>
      </c>
    </row>
    <row r="75" spans="1:83">
      <c r="A75" s="2">
        <v>42438</v>
      </c>
      <c r="B75" s="28">
        <v>0.66935701388888891</v>
      </c>
      <c r="C75" s="4">
        <v>13.586</v>
      </c>
      <c r="D75" s="4">
        <v>8.5300000000000001E-2</v>
      </c>
      <c r="E75" s="4" t="s">
        <v>155</v>
      </c>
      <c r="F75" s="4">
        <v>853.26732700000002</v>
      </c>
      <c r="G75" s="4">
        <v>2486.6</v>
      </c>
      <c r="H75" s="4">
        <v>26.7</v>
      </c>
      <c r="I75" s="4">
        <v>531.29999999999995</v>
      </c>
      <c r="K75" s="4">
        <v>1.1000000000000001</v>
      </c>
      <c r="L75" s="4">
        <v>0.88119999999999998</v>
      </c>
      <c r="M75" s="4">
        <v>11.971399999999999</v>
      </c>
      <c r="N75" s="4">
        <v>7.5200000000000003E-2</v>
      </c>
      <c r="O75" s="4">
        <v>2191.0664000000002</v>
      </c>
      <c r="P75" s="4">
        <v>23.553899999999999</v>
      </c>
      <c r="Q75" s="4">
        <v>2214.6</v>
      </c>
      <c r="R75" s="4">
        <v>1756.6216999999999</v>
      </c>
      <c r="S75" s="4">
        <v>18.883600000000001</v>
      </c>
      <c r="T75" s="4">
        <v>1775.5</v>
      </c>
      <c r="U75" s="4">
        <v>531.25850000000003</v>
      </c>
      <c r="X75" s="4">
        <v>0</v>
      </c>
      <c r="Y75" s="4">
        <v>0.96930000000000005</v>
      </c>
      <c r="Z75" s="4" t="s">
        <v>377</v>
      </c>
      <c r="AA75" s="4">
        <v>0</v>
      </c>
      <c r="AB75" s="4">
        <v>11.9</v>
      </c>
      <c r="AC75" s="4">
        <v>851</v>
      </c>
      <c r="AD75" s="4">
        <v>878</v>
      </c>
      <c r="AE75" s="4">
        <v>847</v>
      </c>
      <c r="AF75" s="4">
        <v>88</v>
      </c>
      <c r="AG75" s="4">
        <v>22.38</v>
      </c>
      <c r="AH75" s="4">
        <v>0.51</v>
      </c>
      <c r="AI75" s="4">
        <v>976</v>
      </c>
      <c r="AJ75" s="4">
        <v>-1</v>
      </c>
      <c r="AK75" s="4">
        <v>0</v>
      </c>
      <c r="AL75" s="4">
        <v>23</v>
      </c>
      <c r="AM75" s="4">
        <v>192</v>
      </c>
      <c r="AN75" s="4">
        <v>190.6</v>
      </c>
      <c r="AO75" s="4">
        <v>3.1</v>
      </c>
      <c r="AP75" s="4">
        <v>195</v>
      </c>
      <c r="AQ75" s="4" t="s">
        <v>155</v>
      </c>
      <c r="AR75" s="4">
        <v>2</v>
      </c>
      <c r="AS75" s="5">
        <v>0.87726851851851861</v>
      </c>
      <c r="AT75" s="4">
        <v>47.163482999999999</v>
      </c>
      <c r="AU75" s="4">
        <v>-88.484471999999997</v>
      </c>
      <c r="AV75" s="4">
        <v>316.8</v>
      </c>
      <c r="AW75" s="4">
        <v>42.7</v>
      </c>
      <c r="AX75" s="4">
        <v>12</v>
      </c>
      <c r="AY75" s="4">
        <v>10</v>
      </c>
      <c r="AZ75" s="4" t="s">
        <v>425</v>
      </c>
      <c r="BA75" s="4">
        <v>1.5649999999999999</v>
      </c>
      <c r="BB75" s="4">
        <v>1</v>
      </c>
      <c r="BC75" s="4">
        <v>1.865</v>
      </c>
      <c r="BD75" s="4">
        <v>14.063000000000001</v>
      </c>
      <c r="BE75" s="4">
        <v>15.44</v>
      </c>
      <c r="BF75" s="4">
        <v>1.1000000000000001</v>
      </c>
      <c r="BG75" s="4">
        <v>13.486000000000001</v>
      </c>
      <c r="BH75" s="4">
        <v>3001.413</v>
      </c>
      <c r="BI75" s="4">
        <v>11.997999999999999</v>
      </c>
      <c r="BJ75" s="4">
        <v>57.527000000000001</v>
      </c>
      <c r="BK75" s="4">
        <v>0.61799999999999999</v>
      </c>
      <c r="BL75" s="4">
        <v>58.145000000000003</v>
      </c>
      <c r="BM75" s="4">
        <v>46.121000000000002</v>
      </c>
      <c r="BN75" s="4">
        <v>0.496</v>
      </c>
      <c r="BO75" s="4">
        <v>46.616</v>
      </c>
      <c r="BP75" s="4">
        <v>4.4043999999999999</v>
      </c>
      <c r="BT75" s="4">
        <v>176.696</v>
      </c>
      <c r="BU75" s="4">
        <v>0.55377500000000002</v>
      </c>
      <c r="BV75" s="4">
        <v>-5</v>
      </c>
      <c r="BW75" s="4">
        <v>0.65644899999999995</v>
      </c>
      <c r="BX75" s="4">
        <v>13.532876999999999</v>
      </c>
      <c r="BY75" s="4">
        <v>13.26027</v>
      </c>
      <c r="BZ75" s="4">
        <f t="shared" ref="BZ75:BZ138" si="12">BX75*0.2642</f>
        <v>3.5753861033999996</v>
      </c>
      <c r="CB75" s="4">
        <f t="shared" ref="CB75:CC138" si="13">BH75*$BX75*0.747</f>
        <v>30341.461457535144</v>
      </c>
      <c r="CC75" s="4">
        <f t="shared" si="13"/>
        <v>121.28849130976199</v>
      </c>
      <c r="CD75" s="4">
        <f t="shared" ref="CD75:CE138" si="14">BO75*$BX75*0.747</f>
        <v>471.24389989130401</v>
      </c>
      <c r="CE75" s="4">
        <f t="shared" si="14"/>
        <v>44.524339983723593</v>
      </c>
    </row>
    <row r="76" spans="1:83">
      <c r="A76" s="2">
        <v>42438</v>
      </c>
      <c r="B76" s="28">
        <v>0.66936858796296306</v>
      </c>
      <c r="C76" s="4">
        <v>13.898</v>
      </c>
      <c r="D76" s="4">
        <v>0.12479999999999999</v>
      </c>
      <c r="E76" s="4" t="s">
        <v>155</v>
      </c>
      <c r="F76" s="4">
        <v>1248.066116</v>
      </c>
      <c r="G76" s="4">
        <v>2496.6999999999998</v>
      </c>
      <c r="H76" s="4">
        <v>23.6</v>
      </c>
      <c r="I76" s="4">
        <v>714.9</v>
      </c>
      <c r="K76" s="4">
        <v>1.2</v>
      </c>
      <c r="L76" s="4">
        <v>0.87819999999999998</v>
      </c>
      <c r="M76" s="4">
        <v>12.205399999999999</v>
      </c>
      <c r="N76" s="4">
        <v>0.1096</v>
      </c>
      <c r="O76" s="4">
        <v>2192.6578</v>
      </c>
      <c r="P76" s="4">
        <v>20.726199999999999</v>
      </c>
      <c r="Q76" s="4">
        <v>2213.4</v>
      </c>
      <c r="R76" s="4">
        <v>1757.8975</v>
      </c>
      <c r="S76" s="4">
        <v>16.616599999999998</v>
      </c>
      <c r="T76" s="4">
        <v>1774.5</v>
      </c>
      <c r="U76" s="4">
        <v>714.88499999999999</v>
      </c>
      <c r="X76" s="4">
        <v>0</v>
      </c>
      <c r="Y76" s="4">
        <v>1.0539000000000001</v>
      </c>
      <c r="Z76" s="4" t="s">
        <v>377</v>
      </c>
      <c r="AA76" s="4">
        <v>0</v>
      </c>
      <c r="AB76" s="4">
        <v>11.9</v>
      </c>
      <c r="AC76" s="4">
        <v>851</v>
      </c>
      <c r="AD76" s="4">
        <v>879</v>
      </c>
      <c r="AE76" s="4">
        <v>847</v>
      </c>
      <c r="AF76" s="4">
        <v>88</v>
      </c>
      <c r="AG76" s="4">
        <v>22.38</v>
      </c>
      <c r="AH76" s="4">
        <v>0.51</v>
      </c>
      <c r="AI76" s="4">
        <v>976</v>
      </c>
      <c r="AJ76" s="4">
        <v>-1</v>
      </c>
      <c r="AK76" s="4">
        <v>0</v>
      </c>
      <c r="AL76" s="4">
        <v>23</v>
      </c>
      <c r="AM76" s="4">
        <v>192</v>
      </c>
      <c r="AN76" s="4">
        <v>191</v>
      </c>
      <c r="AO76" s="4">
        <v>3.1</v>
      </c>
      <c r="AP76" s="4">
        <v>195</v>
      </c>
      <c r="AQ76" s="4" t="s">
        <v>155</v>
      </c>
      <c r="AR76" s="4">
        <v>2</v>
      </c>
      <c r="AS76" s="5">
        <v>0.87728009259259254</v>
      </c>
      <c r="AT76" s="4">
        <v>47.163634999999999</v>
      </c>
      <c r="AU76" s="4">
        <v>-88.484622999999999</v>
      </c>
      <c r="AV76" s="4">
        <v>316.8</v>
      </c>
      <c r="AW76" s="4">
        <v>43.8</v>
      </c>
      <c r="AX76" s="4">
        <v>12</v>
      </c>
      <c r="AY76" s="4">
        <v>10</v>
      </c>
      <c r="AZ76" s="4" t="s">
        <v>425</v>
      </c>
      <c r="BA76" s="4">
        <v>1.665</v>
      </c>
      <c r="BB76" s="4">
        <v>1</v>
      </c>
      <c r="BC76" s="4">
        <v>1.9650000000000001</v>
      </c>
      <c r="BD76" s="4">
        <v>14.063000000000001</v>
      </c>
      <c r="BE76" s="4">
        <v>15.05</v>
      </c>
      <c r="BF76" s="4">
        <v>1.07</v>
      </c>
      <c r="BG76" s="4">
        <v>13.865</v>
      </c>
      <c r="BH76" s="4">
        <v>2989.0010000000002</v>
      </c>
      <c r="BI76" s="4">
        <v>17.084</v>
      </c>
      <c r="BJ76" s="4">
        <v>56.231999999999999</v>
      </c>
      <c r="BK76" s="4">
        <v>0.53200000000000003</v>
      </c>
      <c r="BL76" s="4">
        <v>56.762999999999998</v>
      </c>
      <c r="BM76" s="4">
        <v>45.082000000000001</v>
      </c>
      <c r="BN76" s="4">
        <v>0.42599999999999999</v>
      </c>
      <c r="BO76" s="4">
        <v>45.508000000000003</v>
      </c>
      <c r="BP76" s="4">
        <v>5.7889999999999997</v>
      </c>
      <c r="BT76" s="4">
        <v>187.65600000000001</v>
      </c>
      <c r="BU76" s="4">
        <v>0.54516399999999998</v>
      </c>
      <c r="BV76" s="4">
        <v>-5</v>
      </c>
      <c r="BW76" s="4">
        <v>0.65544899999999995</v>
      </c>
      <c r="BX76" s="4">
        <v>13.322445999999999</v>
      </c>
      <c r="BY76" s="4">
        <v>13.240069999999999</v>
      </c>
      <c r="BZ76" s="4">
        <f t="shared" si="12"/>
        <v>3.5197902331999997</v>
      </c>
      <c r="CB76" s="4">
        <f t="shared" si="13"/>
        <v>29746.140899085163</v>
      </c>
      <c r="CC76" s="4">
        <f t="shared" si="13"/>
        <v>170.01769859560801</v>
      </c>
      <c r="CD76" s="4">
        <f t="shared" si="14"/>
        <v>452.88957080829601</v>
      </c>
      <c r="CE76" s="4">
        <f t="shared" si="14"/>
        <v>57.611359000817991</v>
      </c>
    </row>
    <row r="77" spans="1:83">
      <c r="A77" s="2">
        <v>42438</v>
      </c>
      <c r="B77" s="28">
        <v>0.66938016203703699</v>
      </c>
      <c r="C77" s="4">
        <v>14.025</v>
      </c>
      <c r="D77" s="4">
        <v>0.51239999999999997</v>
      </c>
      <c r="E77" s="4" t="s">
        <v>155</v>
      </c>
      <c r="F77" s="4">
        <v>5124.0991739999999</v>
      </c>
      <c r="G77" s="4">
        <v>2589.3000000000002</v>
      </c>
      <c r="H77" s="4">
        <v>20.8</v>
      </c>
      <c r="I77" s="4">
        <v>918.6</v>
      </c>
      <c r="K77" s="4">
        <v>1.2</v>
      </c>
      <c r="L77" s="4">
        <v>0.87370000000000003</v>
      </c>
      <c r="M77" s="4">
        <v>12.2529</v>
      </c>
      <c r="N77" s="4">
        <v>0.44769999999999999</v>
      </c>
      <c r="O77" s="4">
        <v>2262.1808999999998</v>
      </c>
      <c r="P77" s="4">
        <v>18.1676</v>
      </c>
      <c r="Q77" s="4">
        <v>2280.3000000000002</v>
      </c>
      <c r="R77" s="4">
        <v>1813.6356000000001</v>
      </c>
      <c r="S77" s="4">
        <v>14.565300000000001</v>
      </c>
      <c r="T77" s="4">
        <v>1828.2</v>
      </c>
      <c r="U77" s="4">
        <v>918.59469999999999</v>
      </c>
      <c r="X77" s="4">
        <v>0</v>
      </c>
      <c r="Y77" s="4">
        <v>1.0484</v>
      </c>
      <c r="Z77" s="4" t="s">
        <v>377</v>
      </c>
      <c r="AA77" s="4">
        <v>0</v>
      </c>
      <c r="AB77" s="4">
        <v>11.8</v>
      </c>
      <c r="AC77" s="4">
        <v>852</v>
      </c>
      <c r="AD77" s="4">
        <v>877</v>
      </c>
      <c r="AE77" s="4">
        <v>844</v>
      </c>
      <c r="AF77" s="4">
        <v>88</v>
      </c>
      <c r="AG77" s="4">
        <v>22.38</v>
      </c>
      <c r="AH77" s="4">
        <v>0.51</v>
      </c>
      <c r="AI77" s="4">
        <v>976</v>
      </c>
      <c r="AJ77" s="4">
        <v>-1</v>
      </c>
      <c r="AK77" s="4">
        <v>0</v>
      </c>
      <c r="AL77" s="4">
        <v>23</v>
      </c>
      <c r="AM77" s="4">
        <v>192</v>
      </c>
      <c r="AN77" s="4">
        <v>190.4</v>
      </c>
      <c r="AO77" s="4">
        <v>3.1</v>
      </c>
      <c r="AP77" s="4">
        <v>195</v>
      </c>
      <c r="AQ77" s="4" t="s">
        <v>155</v>
      </c>
      <c r="AR77" s="4">
        <v>2</v>
      </c>
      <c r="AS77" s="5">
        <v>0.87729166666666669</v>
      </c>
      <c r="AT77" s="4">
        <v>47.163780000000003</v>
      </c>
      <c r="AU77" s="4">
        <v>-88.484780999999998</v>
      </c>
      <c r="AV77" s="4">
        <v>317.3</v>
      </c>
      <c r="AW77" s="4">
        <v>45</v>
      </c>
      <c r="AX77" s="4">
        <v>12</v>
      </c>
      <c r="AY77" s="4">
        <v>10</v>
      </c>
      <c r="AZ77" s="4" t="s">
        <v>425</v>
      </c>
      <c r="BA77" s="4">
        <v>1.7649999999999999</v>
      </c>
      <c r="BB77" s="4">
        <v>1.1950000000000001</v>
      </c>
      <c r="BC77" s="4">
        <v>2.1949999999999998</v>
      </c>
      <c r="BD77" s="4">
        <v>14.063000000000001</v>
      </c>
      <c r="BE77" s="4">
        <v>14.48</v>
      </c>
      <c r="BF77" s="4">
        <v>1.03</v>
      </c>
      <c r="BG77" s="4">
        <v>14.46</v>
      </c>
      <c r="BH77" s="4">
        <v>2905.1019999999999</v>
      </c>
      <c r="BI77" s="4">
        <v>67.555999999999997</v>
      </c>
      <c r="BJ77" s="4">
        <v>56.167999999999999</v>
      </c>
      <c r="BK77" s="4">
        <v>0.45100000000000001</v>
      </c>
      <c r="BL77" s="4">
        <v>56.619</v>
      </c>
      <c r="BM77" s="4">
        <v>45.030999999999999</v>
      </c>
      <c r="BN77" s="4">
        <v>0.36199999999999999</v>
      </c>
      <c r="BO77" s="4">
        <v>45.393000000000001</v>
      </c>
      <c r="BP77" s="4">
        <v>7.2019000000000002</v>
      </c>
      <c r="BT77" s="4">
        <v>180.739</v>
      </c>
      <c r="BU77" s="4">
        <v>0.49924600000000002</v>
      </c>
      <c r="BV77" s="4">
        <v>-5</v>
      </c>
      <c r="BW77" s="4">
        <v>0.65389799999999998</v>
      </c>
      <c r="BX77" s="4">
        <v>12.200324999999999</v>
      </c>
      <c r="BY77" s="4">
        <v>13.208740000000001</v>
      </c>
      <c r="BZ77" s="4">
        <f t="shared" si="12"/>
        <v>3.2233258649999996</v>
      </c>
      <c r="CB77" s="4">
        <f t="shared" si="13"/>
        <v>26476.061852938048</v>
      </c>
      <c r="CC77" s="4">
        <f t="shared" si="13"/>
        <v>615.68125130789997</v>
      </c>
      <c r="CD77" s="4">
        <f t="shared" si="14"/>
        <v>413.69558648557495</v>
      </c>
      <c r="CE77" s="4">
        <f t="shared" si="14"/>
        <v>65.635543901272499</v>
      </c>
    </row>
    <row r="78" spans="1:83">
      <c r="A78" s="2">
        <v>42438</v>
      </c>
      <c r="B78" s="28">
        <v>0.66939173611111114</v>
      </c>
      <c r="C78" s="4">
        <v>13.846</v>
      </c>
      <c r="D78" s="4">
        <v>1.4089</v>
      </c>
      <c r="E78" s="4" t="s">
        <v>155</v>
      </c>
      <c r="F78" s="4">
        <v>14089.075908000001</v>
      </c>
      <c r="G78" s="4">
        <v>2284.6</v>
      </c>
      <c r="H78" s="4">
        <v>18.7</v>
      </c>
      <c r="I78" s="4">
        <v>1802.2</v>
      </c>
      <c r="K78" s="4">
        <v>0.89</v>
      </c>
      <c r="L78" s="4">
        <v>0.86629999999999996</v>
      </c>
      <c r="M78" s="4">
        <v>11.994999999999999</v>
      </c>
      <c r="N78" s="4">
        <v>1.2205999999999999</v>
      </c>
      <c r="O78" s="4">
        <v>1979.1433999999999</v>
      </c>
      <c r="P78" s="4">
        <v>16.200099999999999</v>
      </c>
      <c r="Q78" s="4">
        <v>1995.3</v>
      </c>
      <c r="R78" s="4">
        <v>1586.7188000000001</v>
      </c>
      <c r="S78" s="4">
        <v>12.9879</v>
      </c>
      <c r="T78" s="4">
        <v>1599.7</v>
      </c>
      <c r="U78" s="4">
        <v>1802.2188000000001</v>
      </c>
      <c r="X78" s="4">
        <v>0</v>
      </c>
      <c r="Y78" s="4">
        <v>0.76690000000000003</v>
      </c>
      <c r="Z78" s="4" t="s">
        <v>377</v>
      </c>
      <c r="AA78" s="4">
        <v>0</v>
      </c>
      <c r="AB78" s="4">
        <v>11.9</v>
      </c>
      <c r="AC78" s="4">
        <v>852</v>
      </c>
      <c r="AD78" s="4">
        <v>874</v>
      </c>
      <c r="AE78" s="4">
        <v>841</v>
      </c>
      <c r="AF78" s="4">
        <v>88</v>
      </c>
      <c r="AG78" s="4">
        <v>22.38</v>
      </c>
      <c r="AH78" s="4">
        <v>0.51</v>
      </c>
      <c r="AI78" s="4">
        <v>976</v>
      </c>
      <c r="AJ78" s="4">
        <v>-1</v>
      </c>
      <c r="AK78" s="4">
        <v>0</v>
      </c>
      <c r="AL78" s="4">
        <v>23</v>
      </c>
      <c r="AM78" s="4">
        <v>192</v>
      </c>
      <c r="AN78" s="4">
        <v>190</v>
      </c>
      <c r="AO78" s="4">
        <v>3</v>
      </c>
      <c r="AP78" s="4">
        <v>195</v>
      </c>
      <c r="AQ78" s="4" t="s">
        <v>155</v>
      </c>
      <c r="AR78" s="4">
        <v>2</v>
      </c>
      <c r="AS78" s="5">
        <v>0.87730324074074073</v>
      </c>
      <c r="AT78" s="4">
        <v>47.163916</v>
      </c>
      <c r="AU78" s="4">
        <v>-88.484960999999998</v>
      </c>
      <c r="AV78" s="4">
        <v>317.8</v>
      </c>
      <c r="AW78" s="4">
        <v>45.7</v>
      </c>
      <c r="AX78" s="4">
        <v>12</v>
      </c>
      <c r="AY78" s="4">
        <v>10</v>
      </c>
      <c r="AZ78" s="4" t="s">
        <v>425</v>
      </c>
      <c r="BA78" s="4">
        <v>1.345</v>
      </c>
      <c r="BB78" s="4">
        <v>1.365</v>
      </c>
      <c r="BC78" s="4">
        <v>2.105</v>
      </c>
      <c r="BD78" s="4">
        <v>14.063000000000001</v>
      </c>
      <c r="BE78" s="4">
        <v>13.65</v>
      </c>
      <c r="BF78" s="4">
        <v>0.97</v>
      </c>
      <c r="BG78" s="4">
        <v>15.432</v>
      </c>
      <c r="BH78" s="4">
        <v>2715.453</v>
      </c>
      <c r="BI78" s="4">
        <v>175.864</v>
      </c>
      <c r="BJ78" s="4">
        <v>46.92</v>
      </c>
      <c r="BK78" s="4">
        <v>0.38400000000000001</v>
      </c>
      <c r="BL78" s="4">
        <v>47.304000000000002</v>
      </c>
      <c r="BM78" s="4">
        <v>37.616</v>
      </c>
      <c r="BN78" s="4">
        <v>0.308</v>
      </c>
      <c r="BO78" s="4">
        <v>37.923999999999999</v>
      </c>
      <c r="BP78" s="4">
        <v>13.491</v>
      </c>
      <c r="BT78" s="4">
        <v>126.23399999999999</v>
      </c>
      <c r="BU78" s="4">
        <v>0.430369</v>
      </c>
      <c r="BV78" s="4">
        <v>-5</v>
      </c>
      <c r="BW78" s="4">
        <v>0.65300000000000002</v>
      </c>
      <c r="BX78" s="4">
        <v>10.517143000000001</v>
      </c>
      <c r="BY78" s="4">
        <v>13.1906</v>
      </c>
      <c r="BZ78" s="4">
        <f t="shared" si="12"/>
        <v>2.7786291806000003</v>
      </c>
      <c r="CB78" s="4">
        <f t="shared" si="13"/>
        <v>21333.429210551916</v>
      </c>
      <c r="CC78" s="4">
        <f t="shared" si="13"/>
        <v>1381.6413669043443</v>
      </c>
      <c r="CD78" s="4">
        <f t="shared" si="14"/>
        <v>297.94254195560399</v>
      </c>
      <c r="CE78" s="4">
        <f t="shared" si="14"/>
        <v>105.98942183111102</v>
      </c>
    </row>
    <row r="79" spans="1:83">
      <c r="A79" s="2">
        <v>42438</v>
      </c>
      <c r="B79" s="28">
        <v>0.66940331018518517</v>
      </c>
      <c r="C79" s="4">
        <v>13.516</v>
      </c>
      <c r="D79" s="4">
        <v>1.7805</v>
      </c>
      <c r="E79" s="4" t="s">
        <v>155</v>
      </c>
      <c r="F79" s="4">
        <v>17804.864643000001</v>
      </c>
      <c r="G79" s="4">
        <v>1288.0999999999999</v>
      </c>
      <c r="H79" s="4">
        <v>18.7</v>
      </c>
      <c r="I79" s="4">
        <v>2167.9</v>
      </c>
      <c r="K79" s="4">
        <v>0.57999999999999996</v>
      </c>
      <c r="L79" s="4">
        <v>0.86519999999999997</v>
      </c>
      <c r="M79" s="4">
        <v>11.6944</v>
      </c>
      <c r="N79" s="4">
        <v>1.5405</v>
      </c>
      <c r="O79" s="4">
        <v>1114.4726000000001</v>
      </c>
      <c r="P79" s="4">
        <v>16.179400000000001</v>
      </c>
      <c r="Q79" s="4">
        <v>1130.7</v>
      </c>
      <c r="R79" s="4">
        <v>893.49490000000003</v>
      </c>
      <c r="S79" s="4">
        <v>12.971299999999999</v>
      </c>
      <c r="T79" s="4">
        <v>906.5</v>
      </c>
      <c r="U79" s="4">
        <v>2167.8580000000002</v>
      </c>
      <c r="X79" s="4">
        <v>0</v>
      </c>
      <c r="Y79" s="4">
        <v>0.50309999999999999</v>
      </c>
      <c r="Z79" s="4" t="s">
        <v>377</v>
      </c>
      <c r="AA79" s="4">
        <v>0</v>
      </c>
      <c r="AB79" s="4">
        <v>11.8</v>
      </c>
      <c r="AC79" s="4">
        <v>852</v>
      </c>
      <c r="AD79" s="4">
        <v>873</v>
      </c>
      <c r="AE79" s="4">
        <v>839</v>
      </c>
      <c r="AF79" s="4">
        <v>88</v>
      </c>
      <c r="AG79" s="4">
        <v>22.38</v>
      </c>
      <c r="AH79" s="4">
        <v>0.51</v>
      </c>
      <c r="AI79" s="4">
        <v>976</v>
      </c>
      <c r="AJ79" s="4">
        <v>-1</v>
      </c>
      <c r="AK79" s="4">
        <v>0</v>
      </c>
      <c r="AL79" s="4">
        <v>23</v>
      </c>
      <c r="AM79" s="4">
        <v>192</v>
      </c>
      <c r="AN79" s="4">
        <v>189.4</v>
      </c>
      <c r="AO79" s="4">
        <v>3.1</v>
      </c>
      <c r="AP79" s="4">
        <v>195</v>
      </c>
      <c r="AQ79" s="4" t="s">
        <v>155</v>
      </c>
      <c r="AR79" s="4">
        <v>2</v>
      </c>
      <c r="AS79" s="5">
        <v>0.87731481481481488</v>
      </c>
      <c r="AT79" s="4">
        <v>47.16404</v>
      </c>
      <c r="AU79" s="4">
        <v>-88.485163</v>
      </c>
      <c r="AV79" s="4">
        <v>318</v>
      </c>
      <c r="AW79" s="4">
        <v>45.7</v>
      </c>
      <c r="AX79" s="4">
        <v>12</v>
      </c>
      <c r="AY79" s="4">
        <v>10</v>
      </c>
      <c r="AZ79" s="4" t="s">
        <v>425</v>
      </c>
      <c r="BA79" s="4">
        <v>1.0349999999999999</v>
      </c>
      <c r="BB79" s="4">
        <v>1.335</v>
      </c>
      <c r="BC79" s="4">
        <v>1.74</v>
      </c>
      <c r="BD79" s="4">
        <v>14.063000000000001</v>
      </c>
      <c r="BE79" s="4">
        <v>13.53</v>
      </c>
      <c r="BF79" s="4">
        <v>0.96</v>
      </c>
      <c r="BG79" s="4">
        <v>15.579000000000001</v>
      </c>
      <c r="BH79" s="4">
        <v>2636.3560000000002</v>
      </c>
      <c r="BI79" s="4">
        <v>221.036</v>
      </c>
      <c r="BJ79" s="4">
        <v>26.311</v>
      </c>
      <c r="BK79" s="4">
        <v>0.38200000000000001</v>
      </c>
      <c r="BL79" s="4">
        <v>26.693000000000001</v>
      </c>
      <c r="BM79" s="4">
        <v>21.094000000000001</v>
      </c>
      <c r="BN79" s="4">
        <v>0.30599999999999999</v>
      </c>
      <c r="BO79" s="4">
        <v>21.4</v>
      </c>
      <c r="BP79" s="4">
        <v>16.160499999999999</v>
      </c>
      <c r="BT79" s="4">
        <v>82.474999999999994</v>
      </c>
      <c r="BU79" s="4">
        <v>0.374164</v>
      </c>
      <c r="BV79" s="4">
        <v>-5</v>
      </c>
      <c r="BW79" s="4">
        <v>0.65189799999999998</v>
      </c>
      <c r="BX79" s="4">
        <v>9.1436329999999995</v>
      </c>
      <c r="BY79" s="4">
        <v>13.168340000000001</v>
      </c>
      <c r="BZ79" s="4">
        <f t="shared" si="12"/>
        <v>2.4157478385999998</v>
      </c>
      <c r="CB79" s="4">
        <f t="shared" si="13"/>
        <v>18007.086175846958</v>
      </c>
      <c r="CC79" s="4">
        <f t="shared" si="13"/>
        <v>1509.740831649636</v>
      </c>
      <c r="CD79" s="4">
        <f t="shared" si="14"/>
        <v>146.1682884114</v>
      </c>
      <c r="CE79" s="4">
        <f t="shared" si="14"/>
        <v>110.38096377908548</v>
      </c>
    </row>
    <row r="80" spans="1:83">
      <c r="A80" s="2">
        <v>42438</v>
      </c>
      <c r="B80" s="28">
        <v>0.66941488425925932</v>
      </c>
      <c r="C80" s="4">
        <v>13.372</v>
      </c>
      <c r="D80" s="4">
        <v>1.5703</v>
      </c>
      <c r="E80" s="4" t="s">
        <v>155</v>
      </c>
      <c r="F80" s="4">
        <v>15702.579299000001</v>
      </c>
      <c r="G80" s="4">
        <v>1075.3</v>
      </c>
      <c r="H80" s="4">
        <v>18.600000000000001</v>
      </c>
      <c r="I80" s="4">
        <v>2489.6999999999998</v>
      </c>
      <c r="K80" s="4">
        <v>0.39</v>
      </c>
      <c r="L80" s="4">
        <v>0.8679</v>
      </c>
      <c r="M80" s="4">
        <v>11.605700000000001</v>
      </c>
      <c r="N80" s="4">
        <v>1.3628</v>
      </c>
      <c r="O80" s="4">
        <v>933.22410000000002</v>
      </c>
      <c r="P80" s="4">
        <v>16.153099999999998</v>
      </c>
      <c r="Q80" s="4">
        <v>949.4</v>
      </c>
      <c r="R80" s="4">
        <v>748.18439999999998</v>
      </c>
      <c r="S80" s="4">
        <v>12.9503</v>
      </c>
      <c r="T80" s="4">
        <v>761.1</v>
      </c>
      <c r="U80" s="4">
        <v>2489.7332000000001</v>
      </c>
      <c r="X80" s="4">
        <v>0</v>
      </c>
      <c r="Y80" s="4">
        <v>0.3347</v>
      </c>
      <c r="Z80" s="4" t="s">
        <v>377</v>
      </c>
      <c r="AA80" s="4">
        <v>0</v>
      </c>
      <c r="AB80" s="4">
        <v>11.9</v>
      </c>
      <c r="AC80" s="4">
        <v>851</v>
      </c>
      <c r="AD80" s="4">
        <v>874</v>
      </c>
      <c r="AE80" s="4">
        <v>840</v>
      </c>
      <c r="AF80" s="4">
        <v>88</v>
      </c>
      <c r="AG80" s="4">
        <v>22.38</v>
      </c>
      <c r="AH80" s="4">
        <v>0.51</v>
      </c>
      <c r="AI80" s="4">
        <v>976</v>
      </c>
      <c r="AJ80" s="4">
        <v>-1</v>
      </c>
      <c r="AK80" s="4">
        <v>0</v>
      </c>
      <c r="AL80" s="4">
        <v>23</v>
      </c>
      <c r="AM80" s="4">
        <v>192</v>
      </c>
      <c r="AN80" s="4">
        <v>189.6</v>
      </c>
      <c r="AO80" s="4">
        <v>3.1</v>
      </c>
      <c r="AP80" s="4">
        <v>195</v>
      </c>
      <c r="AQ80" s="4" t="s">
        <v>155</v>
      </c>
      <c r="AR80" s="4">
        <v>2</v>
      </c>
      <c r="AS80" s="5">
        <v>0.87732638888888881</v>
      </c>
      <c r="AT80" s="4">
        <v>47.164146000000002</v>
      </c>
      <c r="AU80" s="4">
        <v>-88.485382999999999</v>
      </c>
      <c r="AV80" s="4">
        <v>318.2</v>
      </c>
      <c r="AW80" s="4">
        <v>45.4</v>
      </c>
      <c r="AX80" s="4">
        <v>12</v>
      </c>
      <c r="AY80" s="4">
        <v>10</v>
      </c>
      <c r="AZ80" s="4" t="s">
        <v>425</v>
      </c>
      <c r="BA80" s="4">
        <v>1</v>
      </c>
      <c r="BB80" s="4">
        <v>1.3</v>
      </c>
      <c r="BC80" s="4">
        <v>1.6</v>
      </c>
      <c r="BD80" s="4">
        <v>14.063000000000001</v>
      </c>
      <c r="BE80" s="4">
        <v>13.82</v>
      </c>
      <c r="BF80" s="4">
        <v>0.98</v>
      </c>
      <c r="BG80" s="4">
        <v>15.223000000000001</v>
      </c>
      <c r="BH80" s="4">
        <v>2662.864</v>
      </c>
      <c r="BI80" s="4">
        <v>199.01599999999999</v>
      </c>
      <c r="BJ80" s="4">
        <v>22.422999999999998</v>
      </c>
      <c r="BK80" s="4">
        <v>0.38800000000000001</v>
      </c>
      <c r="BL80" s="4">
        <v>22.812000000000001</v>
      </c>
      <c r="BM80" s="4">
        <v>17.977</v>
      </c>
      <c r="BN80" s="4">
        <v>0.311</v>
      </c>
      <c r="BO80" s="4">
        <v>18.288</v>
      </c>
      <c r="BP80" s="4">
        <v>18.889900000000001</v>
      </c>
      <c r="BT80" s="4">
        <v>55.838000000000001</v>
      </c>
      <c r="BU80" s="4">
        <v>0.35414299999999999</v>
      </c>
      <c r="BV80" s="4">
        <v>-5</v>
      </c>
      <c r="BW80" s="4">
        <v>0.64989799999999998</v>
      </c>
      <c r="BX80" s="4">
        <v>8.6543690000000009</v>
      </c>
      <c r="BY80" s="4">
        <v>13.127940000000001</v>
      </c>
      <c r="BZ80" s="4">
        <f t="shared" si="12"/>
        <v>2.2864842898000002</v>
      </c>
      <c r="CB80" s="4">
        <f t="shared" si="13"/>
        <v>17214.919516653554</v>
      </c>
      <c r="CC80" s="4">
        <f t="shared" si="13"/>
        <v>1286.601351975288</v>
      </c>
      <c r="CD80" s="4">
        <f t="shared" si="14"/>
        <v>118.22851190318401</v>
      </c>
      <c r="CE80" s="4">
        <f t="shared" si="14"/>
        <v>122.11968323490571</v>
      </c>
    </row>
    <row r="81" spans="1:83">
      <c r="A81" s="2">
        <v>42438</v>
      </c>
      <c r="B81" s="28">
        <v>0.66942645833333325</v>
      </c>
      <c r="C81" s="4">
        <v>13.744999999999999</v>
      </c>
      <c r="D81" s="4">
        <v>1.1544000000000001</v>
      </c>
      <c r="E81" s="4" t="s">
        <v>155</v>
      </c>
      <c r="F81" s="4">
        <v>11543.624567000001</v>
      </c>
      <c r="G81" s="4">
        <v>818.4</v>
      </c>
      <c r="H81" s="4">
        <v>18.7</v>
      </c>
      <c r="I81" s="4">
        <v>1876.2</v>
      </c>
      <c r="K81" s="4">
        <v>0.3</v>
      </c>
      <c r="L81" s="4">
        <v>0.86929999999999996</v>
      </c>
      <c r="M81" s="4">
        <v>11.948600000000001</v>
      </c>
      <c r="N81" s="4">
        <v>1.0035000000000001</v>
      </c>
      <c r="O81" s="4">
        <v>711.43259999999998</v>
      </c>
      <c r="P81" s="4">
        <v>16.255800000000001</v>
      </c>
      <c r="Q81" s="4">
        <v>727.7</v>
      </c>
      <c r="R81" s="4">
        <v>570.36969999999997</v>
      </c>
      <c r="S81" s="4">
        <v>13.0326</v>
      </c>
      <c r="T81" s="4">
        <v>583.4</v>
      </c>
      <c r="U81" s="4">
        <v>1876.213</v>
      </c>
      <c r="X81" s="4">
        <v>0</v>
      </c>
      <c r="Y81" s="4">
        <v>0.26079999999999998</v>
      </c>
      <c r="Z81" s="4" t="s">
        <v>377</v>
      </c>
      <c r="AA81" s="4">
        <v>0</v>
      </c>
      <c r="AB81" s="4">
        <v>11.9</v>
      </c>
      <c r="AC81" s="4">
        <v>850</v>
      </c>
      <c r="AD81" s="4">
        <v>874</v>
      </c>
      <c r="AE81" s="4">
        <v>839</v>
      </c>
      <c r="AF81" s="4">
        <v>88</v>
      </c>
      <c r="AG81" s="4">
        <v>22.38</v>
      </c>
      <c r="AH81" s="4">
        <v>0.51</v>
      </c>
      <c r="AI81" s="4">
        <v>976</v>
      </c>
      <c r="AJ81" s="4">
        <v>-1</v>
      </c>
      <c r="AK81" s="4">
        <v>0</v>
      </c>
      <c r="AL81" s="4">
        <v>23</v>
      </c>
      <c r="AM81" s="4">
        <v>192</v>
      </c>
      <c r="AN81" s="4">
        <v>190</v>
      </c>
      <c r="AO81" s="4">
        <v>3.2</v>
      </c>
      <c r="AP81" s="4">
        <v>195</v>
      </c>
      <c r="AQ81" s="4" t="s">
        <v>155</v>
      </c>
      <c r="AR81" s="4">
        <v>2</v>
      </c>
      <c r="AS81" s="5">
        <v>0.87733796296296296</v>
      </c>
      <c r="AT81" s="4">
        <v>47.164239000000002</v>
      </c>
      <c r="AU81" s="4">
        <v>-88.485605000000007</v>
      </c>
      <c r="AV81" s="4">
        <v>318.3</v>
      </c>
      <c r="AW81" s="4">
        <v>43.7</v>
      </c>
      <c r="AX81" s="4">
        <v>12</v>
      </c>
      <c r="AY81" s="4">
        <v>10</v>
      </c>
      <c r="AZ81" s="4" t="s">
        <v>425</v>
      </c>
      <c r="BA81" s="4">
        <v>1.0649999999999999</v>
      </c>
      <c r="BB81" s="4">
        <v>1.43</v>
      </c>
      <c r="BC81" s="4">
        <v>1.73</v>
      </c>
      <c r="BD81" s="4">
        <v>14.063000000000001</v>
      </c>
      <c r="BE81" s="4">
        <v>13.97</v>
      </c>
      <c r="BF81" s="4">
        <v>0.99</v>
      </c>
      <c r="BG81" s="4">
        <v>15.036</v>
      </c>
      <c r="BH81" s="4">
        <v>2757.8330000000001</v>
      </c>
      <c r="BI81" s="4">
        <v>147.41300000000001</v>
      </c>
      <c r="BJ81" s="4">
        <v>17.196000000000002</v>
      </c>
      <c r="BK81" s="4">
        <v>0.39300000000000002</v>
      </c>
      <c r="BL81" s="4">
        <v>17.588999999999999</v>
      </c>
      <c r="BM81" s="4">
        <v>13.786</v>
      </c>
      <c r="BN81" s="4">
        <v>0.315</v>
      </c>
      <c r="BO81" s="4">
        <v>14.101000000000001</v>
      </c>
      <c r="BP81" s="4">
        <v>14.3195</v>
      </c>
      <c r="BT81" s="4">
        <v>43.765999999999998</v>
      </c>
      <c r="BU81" s="4">
        <v>0.33446999999999999</v>
      </c>
      <c r="BV81" s="4">
        <v>-5</v>
      </c>
      <c r="BW81" s="4">
        <v>0.64955099999999999</v>
      </c>
      <c r="BX81" s="4">
        <v>8.1736109999999993</v>
      </c>
      <c r="BY81" s="4">
        <v>13.12093</v>
      </c>
      <c r="BZ81" s="4">
        <f t="shared" si="12"/>
        <v>2.1594680261999999</v>
      </c>
      <c r="CB81" s="4">
        <f t="shared" si="13"/>
        <v>16838.46624628736</v>
      </c>
      <c r="CC81" s="4">
        <f t="shared" si="13"/>
        <v>900.05769920222099</v>
      </c>
      <c r="CD81" s="4">
        <f t="shared" si="14"/>
        <v>86.096298267117007</v>
      </c>
      <c r="CE81" s="4">
        <f t="shared" si="14"/>
        <v>87.430390967731498</v>
      </c>
    </row>
    <row r="82" spans="1:83">
      <c r="A82" s="2">
        <v>42438</v>
      </c>
      <c r="B82" s="28">
        <v>0.6694380324074074</v>
      </c>
      <c r="C82" s="4">
        <v>13.603</v>
      </c>
      <c r="D82" s="4">
        <v>1.2435</v>
      </c>
      <c r="E82" s="4" t="s">
        <v>155</v>
      </c>
      <c r="F82" s="4">
        <v>12435.204819</v>
      </c>
      <c r="G82" s="4">
        <v>506.8</v>
      </c>
      <c r="H82" s="4">
        <v>18.8</v>
      </c>
      <c r="I82" s="4">
        <v>1139.8</v>
      </c>
      <c r="K82" s="4">
        <v>0.2</v>
      </c>
      <c r="L82" s="4">
        <v>0.87029999999999996</v>
      </c>
      <c r="M82" s="4">
        <v>11.8384</v>
      </c>
      <c r="N82" s="4">
        <v>1.0822000000000001</v>
      </c>
      <c r="O82" s="4">
        <v>441.05579999999998</v>
      </c>
      <c r="P82" s="4">
        <v>16.3733</v>
      </c>
      <c r="Q82" s="4">
        <v>457.4</v>
      </c>
      <c r="R82" s="4">
        <v>353.60320000000002</v>
      </c>
      <c r="S82" s="4">
        <v>13.126799999999999</v>
      </c>
      <c r="T82" s="4">
        <v>366.7</v>
      </c>
      <c r="U82" s="4">
        <v>1139.8314</v>
      </c>
      <c r="X82" s="4">
        <v>0</v>
      </c>
      <c r="Y82" s="4">
        <v>0.1741</v>
      </c>
      <c r="Z82" s="4" t="s">
        <v>377</v>
      </c>
      <c r="AA82" s="4">
        <v>0</v>
      </c>
      <c r="AB82" s="4">
        <v>11.9</v>
      </c>
      <c r="AC82" s="4">
        <v>848</v>
      </c>
      <c r="AD82" s="4">
        <v>874</v>
      </c>
      <c r="AE82" s="4">
        <v>837</v>
      </c>
      <c r="AF82" s="4">
        <v>88</v>
      </c>
      <c r="AG82" s="4">
        <v>22.38</v>
      </c>
      <c r="AH82" s="4">
        <v>0.51</v>
      </c>
      <c r="AI82" s="4">
        <v>976</v>
      </c>
      <c r="AJ82" s="4">
        <v>-1</v>
      </c>
      <c r="AK82" s="4">
        <v>0</v>
      </c>
      <c r="AL82" s="4">
        <v>23</v>
      </c>
      <c r="AM82" s="4">
        <v>191.4</v>
      </c>
      <c r="AN82" s="4">
        <v>190</v>
      </c>
      <c r="AO82" s="4">
        <v>3.1</v>
      </c>
      <c r="AP82" s="4">
        <v>195</v>
      </c>
      <c r="AQ82" s="4" t="s">
        <v>155</v>
      </c>
      <c r="AR82" s="4">
        <v>2</v>
      </c>
      <c r="AS82" s="5">
        <v>0.87734953703703711</v>
      </c>
      <c r="AT82" s="4">
        <v>47.164312000000002</v>
      </c>
      <c r="AU82" s="4">
        <v>-88.485830000000007</v>
      </c>
      <c r="AV82" s="4">
        <v>318.39999999999998</v>
      </c>
      <c r="AW82" s="4">
        <v>42.4</v>
      </c>
      <c r="AX82" s="4">
        <v>12</v>
      </c>
      <c r="AY82" s="4">
        <v>10</v>
      </c>
      <c r="AZ82" s="4" t="s">
        <v>425</v>
      </c>
      <c r="BA82" s="4">
        <v>1.165</v>
      </c>
      <c r="BB82" s="4">
        <v>1.63</v>
      </c>
      <c r="BC82" s="4">
        <v>1.9950000000000001</v>
      </c>
      <c r="BD82" s="4">
        <v>14.063000000000001</v>
      </c>
      <c r="BE82" s="4">
        <v>14.09</v>
      </c>
      <c r="BF82" s="4">
        <v>1</v>
      </c>
      <c r="BG82" s="4">
        <v>14.904</v>
      </c>
      <c r="BH82" s="4">
        <v>2754.491</v>
      </c>
      <c r="BI82" s="4">
        <v>160.267</v>
      </c>
      <c r="BJ82" s="4">
        <v>10.747</v>
      </c>
      <c r="BK82" s="4">
        <v>0.39900000000000002</v>
      </c>
      <c r="BL82" s="4">
        <v>11.146000000000001</v>
      </c>
      <c r="BM82" s="4">
        <v>8.6159999999999997</v>
      </c>
      <c r="BN82" s="4">
        <v>0.32</v>
      </c>
      <c r="BO82" s="4">
        <v>8.9359999999999999</v>
      </c>
      <c r="BP82" s="4">
        <v>8.7697000000000003</v>
      </c>
      <c r="BT82" s="4">
        <v>29.446999999999999</v>
      </c>
      <c r="BU82" s="4">
        <v>0.273063</v>
      </c>
      <c r="BV82" s="4">
        <v>-5</v>
      </c>
      <c r="BW82" s="4">
        <v>0.64889799999999997</v>
      </c>
      <c r="BX82" s="4">
        <v>6.6729770000000004</v>
      </c>
      <c r="BY82" s="4">
        <v>13.10774</v>
      </c>
      <c r="BZ82" s="4">
        <f t="shared" si="12"/>
        <v>1.7630005234000001</v>
      </c>
      <c r="CB82" s="4">
        <f t="shared" si="13"/>
        <v>13730.34935201113</v>
      </c>
      <c r="CC82" s="4">
        <f t="shared" si="13"/>
        <v>798.88512962967309</v>
      </c>
      <c r="CD82" s="4">
        <f t="shared" si="14"/>
        <v>44.543402686584002</v>
      </c>
      <c r="CE82" s="4">
        <f t="shared" si="14"/>
        <v>43.714444778484307</v>
      </c>
    </row>
    <row r="83" spans="1:83">
      <c r="A83" s="2">
        <v>42438</v>
      </c>
      <c r="B83" s="28">
        <v>0.66944960648148155</v>
      </c>
      <c r="C83" s="4">
        <v>13.092000000000001</v>
      </c>
      <c r="D83" s="4">
        <v>2.4540000000000002</v>
      </c>
      <c r="E83" s="4" t="s">
        <v>155</v>
      </c>
      <c r="F83" s="4">
        <v>24539.622490000002</v>
      </c>
      <c r="G83" s="4">
        <v>247.7</v>
      </c>
      <c r="H83" s="4">
        <v>18.8</v>
      </c>
      <c r="I83" s="4">
        <v>979.9</v>
      </c>
      <c r="K83" s="4">
        <v>0.2</v>
      </c>
      <c r="L83" s="4">
        <v>0.86360000000000003</v>
      </c>
      <c r="M83" s="4">
        <v>11.3065</v>
      </c>
      <c r="N83" s="4">
        <v>2.1192000000000002</v>
      </c>
      <c r="O83" s="4">
        <v>213.95490000000001</v>
      </c>
      <c r="P83" s="4">
        <v>16.235600000000002</v>
      </c>
      <c r="Q83" s="4">
        <v>230.2</v>
      </c>
      <c r="R83" s="4">
        <v>171.53190000000001</v>
      </c>
      <c r="S83" s="4">
        <v>13.016400000000001</v>
      </c>
      <c r="T83" s="4">
        <v>184.5</v>
      </c>
      <c r="U83" s="4">
        <v>979.92769999999996</v>
      </c>
      <c r="X83" s="4">
        <v>0</v>
      </c>
      <c r="Y83" s="4">
        <v>0.17269999999999999</v>
      </c>
      <c r="Z83" s="4" t="s">
        <v>377</v>
      </c>
      <c r="AA83" s="4">
        <v>0</v>
      </c>
      <c r="AB83" s="4">
        <v>11.9</v>
      </c>
      <c r="AC83" s="4">
        <v>846</v>
      </c>
      <c r="AD83" s="4">
        <v>870</v>
      </c>
      <c r="AE83" s="4">
        <v>835</v>
      </c>
      <c r="AF83" s="4">
        <v>88</v>
      </c>
      <c r="AG83" s="4">
        <v>22.38</v>
      </c>
      <c r="AH83" s="4">
        <v>0.51</v>
      </c>
      <c r="AI83" s="4">
        <v>976</v>
      </c>
      <c r="AJ83" s="4">
        <v>-1</v>
      </c>
      <c r="AK83" s="4">
        <v>0</v>
      </c>
      <c r="AL83" s="4">
        <v>23</v>
      </c>
      <c r="AM83" s="4">
        <v>191</v>
      </c>
      <c r="AN83" s="4">
        <v>189.4</v>
      </c>
      <c r="AO83" s="4">
        <v>3.1</v>
      </c>
      <c r="AP83" s="4">
        <v>195</v>
      </c>
      <c r="AQ83" s="4" t="s">
        <v>155</v>
      </c>
      <c r="AR83" s="4">
        <v>2</v>
      </c>
      <c r="AS83" s="5">
        <v>0.87736111111111115</v>
      </c>
      <c r="AT83" s="4">
        <v>47.164366000000001</v>
      </c>
      <c r="AU83" s="4">
        <v>-88.486054999999993</v>
      </c>
      <c r="AV83" s="4">
        <v>318.3</v>
      </c>
      <c r="AW83" s="4">
        <v>41.1</v>
      </c>
      <c r="AX83" s="4">
        <v>12</v>
      </c>
      <c r="AY83" s="4">
        <v>10</v>
      </c>
      <c r="AZ83" s="4" t="s">
        <v>425</v>
      </c>
      <c r="BA83" s="4">
        <v>1.2649999999999999</v>
      </c>
      <c r="BB83" s="4">
        <v>1.83</v>
      </c>
      <c r="BC83" s="4">
        <v>2.2949999999999999</v>
      </c>
      <c r="BD83" s="4">
        <v>14.063000000000001</v>
      </c>
      <c r="BE83" s="4">
        <v>13.36</v>
      </c>
      <c r="BF83" s="4">
        <v>0.95</v>
      </c>
      <c r="BG83" s="4">
        <v>15.795</v>
      </c>
      <c r="BH83" s="4">
        <v>2535.268</v>
      </c>
      <c r="BI83" s="4">
        <v>302.44799999999998</v>
      </c>
      <c r="BJ83" s="4">
        <v>5.024</v>
      </c>
      <c r="BK83" s="4">
        <v>0.38100000000000001</v>
      </c>
      <c r="BL83" s="4">
        <v>5.4050000000000002</v>
      </c>
      <c r="BM83" s="4">
        <v>4.0279999999999996</v>
      </c>
      <c r="BN83" s="4">
        <v>0.30599999999999999</v>
      </c>
      <c r="BO83" s="4">
        <v>4.3339999999999996</v>
      </c>
      <c r="BP83" s="4">
        <v>7.2659000000000002</v>
      </c>
      <c r="BT83" s="4">
        <v>28.16</v>
      </c>
      <c r="BU83" s="4">
        <v>0.243367</v>
      </c>
      <c r="BV83" s="4">
        <v>-5</v>
      </c>
      <c r="BW83" s="4">
        <v>0.64855099999999999</v>
      </c>
      <c r="BX83" s="4">
        <v>5.9472810000000003</v>
      </c>
      <c r="BY83" s="4">
        <v>13.10073</v>
      </c>
      <c r="BZ83" s="4">
        <f t="shared" si="12"/>
        <v>1.5712716402</v>
      </c>
      <c r="CB83" s="4">
        <f t="shared" si="13"/>
        <v>11263.229551112076</v>
      </c>
      <c r="CC83" s="4">
        <f t="shared" si="13"/>
        <v>1343.661203184336</v>
      </c>
      <c r="CD83" s="4">
        <f t="shared" si="14"/>
        <v>19.254310342937998</v>
      </c>
      <c r="CE83" s="4">
        <f t="shared" si="14"/>
        <v>32.279624716371302</v>
      </c>
    </row>
    <row r="84" spans="1:83">
      <c r="A84" s="2">
        <v>42438</v>
      </c>
      <c r="B84" s="28">
        <v>0.66946118055555559</v>
      </c>
      <c r="C84" s="4">
        <v>12.955</v>
      </c>
      <c r="D84" s="4">
        <v>2.4413</v>
      </c>
      <c r="E84" s="4" t="s">
        <v>155</v>
      </c>
      <c r="F84" s="4">
        <v>24413.229079000001</v>
      </c>
      <c r="G84" s="4">
        <v>158.19999999999999</v>
      </c>
      <c r="H84" s="4">
        <v>17.5</v>
      </c>
      <c r="I84" s="4">
        <v>1173.9000000000001</v>
      </c>
      <c r="K84" s="4">
        <v>0.2</v>
      </c>
      <c r="L84" s="4">
        <v>0.86460000000000004</v>
      </c>
      <c r="M84" s="4">
        <v>11.2006</v>
      </c>
      <c r="N84" s="4">
        <v>2.1107</v>
      </c>
      <c r="O84" s="4">
        <v>136.80940000000001</v>
      </c>
      <c r="P84" s="4">
        <v>15.136900000000001</v>
      </c>
      <c r="Q84" s="4">
        <v>151.9</v>
      </c>
      <c r="R84" s="4">
        <v>109.6828</v>
      </c>
      <c r="S84" s="4">
        <v>12.1355</v>
      </c>
      <c r="T84" s="4">
        <v>121.8</v>
      </c>
      <c r="U84" s="4">
        <v>1173.8610000000001</v>
      </c>
      <c r="X84" s="4">
        <v>0</v>
      </c>
      <c r="Y84" s="4">
        <v>0.1729</v>
      </c>
      <c r="Z84" s="4" t="s">
        <v>377</v>
      </c>
      <c r="AA84" s="4">
        <v>0</v>
      </c>
      <c r="AB84" s="4">
        <v>11.9</v>
      </c>
      <c r="AC84" s="4">
        <v>843</v>
      </c>
      <c r="AD84" s="4">
        <v>867</v>
      </c>
      <c r="AE84" s="4">
        <v>833</v>
      </c>
      <c r="AF84" s="4">
        <v>88</v>
      </c>
      <c r="AG84" s="4">
        <v>22.38</v>
      </c>
      <c r="AH84" s="4">
        <v>0.51</v>
      </c>
      <c r="AI84" s="4">
        <v>976</v>
      </c>
      <c r="AJ84" s="4">
        <v>-1</v>
      </c>
      <c r="AK84" s="4">
        <v>0</v>
      </c>
      <c r="AL84" s="4">
        <v>23</v>
      </c>
      <c r="AM84" s="4">
        <v>191</v>
      </c>
      <c r="AN84" s="4">
        <v>189.6</v>
      </c>
      <c r="AO84" s="4">
        <v>3</v>
      </c>
      <c r="AP84" s="4">
        <v>195</v>
      </c>
      <c r="AQ84" s="4" t="s">
        <v>155</v>
      </c>
      <c r="AR84" s="4">
        <v>2</v>
      </c>
      <c r="AS84" s="5">
        <v>0.87737268518518519</v>
      </c>
      <c r="AT84" s="4">
        <v>47.164405000000002</v>
      </c>
      <c r="AU84" s="4">
        <v>-88.486272</v>
      </c>
      <c r="AV84" s="4">
        <v>318.2</v>
      </c>
      <c r="AW84" s="4">
        <v>39.299999999999997</v>
      </c>
      <c r="AX84" s="4">
        <v>12</v>
      </c>
      <c r="AY84" s="4">
        <v>10</v>
      </c>
      <c r="AZ84" s="4" t="s">
        <v>425</v>
      </c>
      <c r="BA84" s="4">
        <v>1.105</v>
      </c>
      <c r="BB84" s="4">
        <v>1.64</v>
      </c>
      <c r="BC84" s="4">
        <v>2.0099999999999998</v>
      </c>
      <c r="BD84" s="4">
        <v>14.063000000000001</v>
      </c>
      <c r="BE84" s="4">
        <v>13.46</v>
      </c>
      <c r="BF84" s="4">
        <v>0.96</v>
      </c>
      <c r="BG84" s="4">
        <v>15.667</v>
      </c>
      <c r="BH84" s="4">
        <v>2529.3580000000002</v>
      </c>
      <c r="BI84" s="4">
        <v>303.363</v>
      </c>
      <c r="BJ84" s="4">
        <v>3.2349999999999999</v>
      </c>
      <c r="BK84" s="4">
        <v>0.35799999999999998</v>
      </c>
      <c r="BL84" s="4">
        <v>3.593</v>
      </c>
      <c r="BM84" s="4">
        <v>2.5939999999999999</v>
      </c>
      <c r="BN84" s="4">
        <v>0.28699999999999998</v>
      </c>
      <c r="BO84" s="4">
        <v>2.8809999999999998</v>
      </c>
      <c r="BP84" s="4">
        <v>8.7655999999999992</v>
      </c>
      <c r="BT84" s="4">
        <v>28.391999999999999</v>
      </c>
      <c r="BU84" s="4">
        <v>0.25320399999999998</v>
      </c>
      <c r="BV84" s="4">
        <v>-5</v>
      </c>
      <c r="BW84" s="4">
        <v>0.64844900000000005</v>
      </c>
      <c r="BX84" s="4">
        <v>6.1876730000000002</v>
      </c>
      <c r="BY84" s="4">
        <v>13.09867</v>
      </c>
      <c r="BZ84" s="4">
        <f t="shared" si="12"/>
        <v>1.6347832066000001</v>
      </c>
      <c r="CB84" s="4">
        <f t="shared" si="13"/>
        <v>11691.177632338698</v>
      </c>
      <c r="CC84" s="4">
        <f t="shared" si="13"/>
        <v>1402.201950091353</v>
      </c>
      <c r="CD84" s="4">
        <f t="shared" si="14"/>
        <v>13.316534377010999</v>
      </c>
      <c r="CE84" s="4">
        <f t="shared" si="14"/>
        <v>40.516283837253596</v>
      </c>
    </row>
    <row r="85" spans="1:83">
      <c r="A85" s="2">
        <v>42438</v>
      </c>
      <c r="B85" s="28">
        <v>0.66947275462962963</v>
      </c>
      <c r="C85" s="4">
        <v>13.504</v>
      </c>
      <c r="D85" s="4">
        <v>1.6123000000000001</v>
      </c>
      <c r="E85" s="4" t="s">
        <v>155</v>
      </c>
      <c r="F85" s="4">
        <v>16123.458961</v>
      </c>
      <c r="G85" s="4">
        <v>136.9</v>
      </c>
      <c r="H85" s="4">
        <v>9.6999999999999993</v>
      </c>
      <c r="I85" s="4">
        <v>1151.7</v>
      </c>
      <c r="K85" s="4">
        <v>0.2</v>
      </c>
      <c r="L85" s="4">
        <v>0.86770000000000003</v>
      </c>
      <c r="M85" s="4">
        <v>11.718</v>
      </c>
      <c r="N85" s="4">
        <v>1.3991</v>
      </c>
      <c r="O85" s="4">
        <v>118.7948</v>
      </c>
      <c r="P85" s="4">
        <v>8.4171999999999993</v>
      </c>
      <c r="Q85" s="4">
        <v>127.2</v>
      </c>
      <c r="R85" s="4">
        <v>95.240200000000002</v>
      </c>
      <c r="S85" s="4">
        <v>6.7481999999999998</v>
      </c>
      <c r="T85" s="4">
        <v>102</v>
      </c>
      <c r="U85" s="4">
        <v>1151.7286999999999</v>
      </c>
      <c r="X85" s="4">
        <v>0</v>
      </c>
      <c r="Y85" s="4">
        <v>0.17349999999999999</v>
      </c>
      <c r="Z85" s="4" t="s">
        <v>377</v>
      </c>
      <c r="AA85" s="4">
        <v>0</v>
      </c>
      <c r="AB85" s="4">
        <v>11.9</v>
      </c>
      <c r="AC85" s="4">
        <v>841</v>
      </c>
      <c r="AD85" s="4">
        <v>866</v>
      </c>
      <c r="AE85" s="4">
        <v>831</v>
      </c>
      <c r="AF85" s="4">
        <v>88</v>
      </c>
      <c r="AG85" s="4">
        <v>22.38</v>
      </c>
      <c r="AH85" s="4">
        <v>0.51</v>
      </c>
      <c r="AI85" s="4">
        <v>976</v>
      </c>
      <c r="AJ85" s="4">
        <v>-1</v>
      </c>
      <c r="AK85" s="4">
        <v>0</v>
      </c>
      <c r="AL85" s="4">
        <v>23</v>
      </c>
      <c r="AM85" s="4">
        <v>191</v>
      </c>
      <c r="AN85" s="4">
        <v>190</v>
      </c>
      <c r="AO85" s="4">
        <v>3.1</v>
      </c>
      <c r="AP85" s="4">
        <v>195</v>
      </c>
      <c r="AQ85" s="4" t="s">
        <v>155</v>
      </c>
      <c r="AR85" s="4">
        <v>2</v>
      </c>
      <c r="AS85" s="5">
        <v>0.87738425925925922</v>
      </c>
      <c r="AT85" s="4">
        <v>47.164433000000002</v>
      </c>
      <c r="AU85" s="4">
        <v>-88.486475999999996</v>
      </c>
      <c r="AV85" s="4">
        <v>318</v>
      </c>
      <c r="AW85" s="4">
        <v>36.9</v>
      </c>
      <c r="AX85" s="4">
        <v>12</v>
      </c>
      <c r="AY85" s="4">
        <v>10</v>
      </c>
      <c r="AZ85" s="4" t="s">
        <v>425</v>
      </c>
      <c r="BA85" s="4">
        <v>1</v>
      </c>
      <c r="BB85" s="4">
        <v>1.5</v>
      </c>
      <c r="BC85" s="4">
        <v>1.8</v>
      </c>
      <c r="BD85" s="4">
        <v>14.063000000000001</v>
      </c>
      <c r="BE85" s="4">
        <v>13.8</v>
      </c>
      <c r="BF85" s="4">
        <v>0.98</v>
      </c>
      <c r="BG85" s="4">
        <v>15.241</v>
      </c>
      <c r="BH85" s="4">
        <v>2685.6120000000001</v>
      </c>
      <c r="BI85" s="4">
        <v>204.089</v>
      </c>
      <c r="BJ85" s="4">
        <v>2.851</v>
      </c>
      <c r="BK85" s="4">
        <v>0.20200000000000001</v>
      </c>
      <c r="BL85" s="4">
        <v>3.0529999999999999</v>
      </c>
      <c r="BM85" s="4">
        <v>2.286</v>
      </c>
      <c r="BN85" s="4">
        <v>0.16200000000000001</v>
      </c>
      <c r="BO85" s="4">
        <v>2.448</v>
      </c>
      <c r="BP85" s="4">
        <v>8.7284000000000006</v>
      </c>
      <c r="BT85" s="4">
        <v>28.920999999999999</v>
      </c>
      <c r="BU85" s="4">
        <v>0.24674299999999999</v>
      </c>
      <c r="BV85" s="4">
        <v>-5</v>
      </c>
      <c r="BW85" s="4">
        <v>0.64744999999999997</v>
      </c>
      <c r="BX85" s="4">
        <v>6.0297879999999999</v>
      </c>
      <c r="BY85" s="4">
        <v>13.078481</v>
      </c>
      <c r="BZ85" s="4">
        <f t="shared" si="12"/>
        <v>1.5930699896</v>
      </c>
      <c r="CB85" s="4">
        <f t="shared" si="13"/>
        <v>12096.672244661233</v>
      </c>
      <c r="CC85" s="4">
        <f t="shared" si="13"/>
        <v>919.26821213960397</v>
      </c>
      <c r="CD85" s="4">
        <f t="shared" si="14"/>
        <v>11.026408004927999</v>
      </c>
      <c r="CE85" s="4">
        <f t="shared" si="14"/>
        <v>39.314909979662403</v>
      </c>
    </row>
    <row r="86" spans="1:83">
      <c r="A86" s="2">
        <v>42438</v>
      </c>
      <c r="B86" s="28">
        <v>0.66948432870370367</v>
      </c>
      <c r="C86" s="4">
        <v>13.939</v>
      </c>
      <c r="D86" s="4">
        <v>0.80400000000000005</v>
      </c>
      <c r="E86" s="4" t="s">
        <v>155</v>
      </c>
      <c r="F86" s="4">
        <v>8040.0408829999997</v>
      </c>
      <c r="G86" s="4">
        <v>247.7</v>
      </c>
      <c r="H86" s="4">
        <v>9.6999999999999993</v>
      </c>
      <c r="I86" s="4">
        <v>991.6</v>
      </c>
      <c r="K86" s="4">
        <v>0.2</v>
      </c>
      <c r="L86" s="4">
        <v>0.87170000000000003</v>
      </c>
      <c r="M86" s="4">
        <v>12.150700000000001</v>
      </c>
      <c r="N86" s="4">
        <v>0.70089999999999997</v>
      </c>
      <c r="O86" s="4">
        <v>215.8997</v>
      </c>
      <c r="P86" s="4">
        <v>8.4557000000000002</v>
      </c>
      <c r="Q86" s="4">
        <v>224.4</v>
      </c>
      <c r="R86" s="4">
        <v>173.09110000000001</v>
      </c>
      <c r="S86" s="4">
        <v>6.7790999999999997</v>
      </c>
      <c r="T86" s="4">
        <v>179.9</v>
      </c>
      <c r="U86" s="4">
        <v>991.6164</v>
      </c>
      <c r="X86" s="4">
        <v>0</v>
      </c>
      <c r="Y86" s="4">
        <v>0.17430000000000001</v>
      </c>
      <c r="Z86" s="4" t="s">
        <v>377</v>
      </c>
      <c r="AA86" s="4">
        <v>0</v>
      </c>
      <c r="AB86" s="4">
        <v>11.9</v>
      </c>
      <c r="AC86" s="4">
        <v>841</v>
      </c>
      <c r="AD86" s="4">
        <v>867</v>
      </c>
      <c r="AE86" s="4">
        <v>830</v>
      </c>
      <c r="AF86" s="4">
        <v>88</v>
      </c>
      <c r="AG86" s="4">
        <v>22.38</v>
      </c>
      <c r="AH86" s="4">
        <v>0.51</v>
      </c>
      <c r="AI86" s="4">
        <v>976</v>
      </c>
      <c r="AJ86" s="4">
        <v>-1</v>
      </c>
      <c r="AK86" s="4">
        <v>0</v>
      </c>
      <c r="AL86" s="4">
        <v>23</v>
      </c>
      <c r="AM86" s="4">
        <v>191</v>
      </c>
      <c r="AN86" s="4">
        <v>190</v>
      </c>
      <c r="AO86" s="4">
        <v>3.2</v>
      </c>
      <c r="AP86" s="4">
        <v>195</v>
      </c>
      <c r="AQ86" s="4" t="s">
        <v>155</v>
      </c>
      <c r="AR86" s="4">
        <v>2</v>
      </c>
      <c r="AS86" s="5">
        <v>0.87739583333333337</v>
      </c>
      <c r="AT86" s="4">
        <v>47.164442000000001</v>
      </c>
      <c r="AU86" s="4">
        <v>-88.486670000000004</v>
      </c>
      <c r="AV86" s="4">
        <v>317.8</v>
      </c>
      <c r="AW86" s="4">
        <v>34.6</v>
      </c>
      <c r="AX86" s="4">
        <v>12</v>
      </c>
      <c r="AY86" s="4">
        <v>10</v>
      </c>
      <c r="AZ86" s="4" t="s">
        <v>425</v>
      </c>
      <c r="BA86" s="4">
        <v>1.1299999999999999</v>
      </c>
      <c r="BB86" s="4">
        <v>1.175</v>
      </c>
      <c r="BC86" s="4">
        <v>1.93</v>
      </c>
      <c r="BD86" s="4">
        <v>14.063000000000001</v>
      </c>
      <c r="BE86" s="4">
        <v>14.25</v>
      </c>
      <c r="BF86" s="4">
        <v>1.01</v>
      </c>
      <c r="BG86" s="4">
        <v>14.715</v>
      </c>
      <c r="BH86" s="4">
        <v>2845.54</v>
      </c>
      <c r="BI86" s="4">
        <v>104.46599999999999</v>
      </c>
      <c r="BJ86" s="4">
        <v>5.2949999999999999</v>
      </c>
      <c r="BK86" s="4">
        <v>0.20699999999999999</v>
      </c>
      <c r="BL86" s="4">
        <v>5.5019999999999998</v>
      </c>
      <c r="BM86" s="4">
        <v>4.2450000000000001</v>
      </c>
      <c r="BN86" s="4">
        <v>0.16600000000000001</v>
      </c>
      <c r="BO86" s="4">
        <v>4.4109999999999996</v>
      </c>
      <c r="BP86" s="4">
        <v>7.6790000000000003</v>
      </c>
      <c r="BT86" s="4">
        <v>29.687000000000001</v>
      </c>
      <c r="BU86" s="4">
        <v>0.25982</v>
      </c>
      <c r="BV86" s="4">
        <v>-5</v>
      </c>
      <c r="BW86" s="4">
        <v>0.64810100000000004</v>
      </c>
      <c r="BX86" s="4">
        <v>6.3493469999999999</v>
      </c>
      <c r="BY86" s="4">
        <v>13.091642</v>
      </c>
      <c r="BZ86" s="4">
        <f t="shared" si="12"/>
        <v>1.6774974774</v>
      </c>
      <c r="CB86" s="4">
        <f t="shared" si="13"/>
        <v>13496.288684197858</v>
      </c>
      <c r="CC86" s="4">
        <f t="shared" si="13"/>
        <v>495.47829012539398</v>
      </c>
      <c r="CD86" s="4">
        <f t="shared" si="14"/>
        <v>20.921206303898998</v>
      </c>
      <c r="CE86" s="4">
        <f t="shared" si="14"/>
        <v>36.421206802911001</v>
      </c>
    </row>
    <row r="87" spans="1:83">
      <c r="A87" s="2">
        <v>42438</v>
      </c>
      <c r="B87" s="28">
        <v>0.66949590277777782</v>
      </c>
      <c r="C87" s="4">
        <v>14.073</v>
      </c>
      <c r="D87" s="4">
        <v>0.45040000000000002</v>
      </c>
      <c r="E87" s="4" t="s">
        <v>155</v>
      </c>
      <c r="F87" s="4">
        <v>4504.3152449999998</v>
      </c>
      <c r="G87" s="4">
        <v>343.4</v>
      </c>
      <c r="H87" s="4">
        <v>9.6999999999999993</v>
      </c>
      <c r="I87" s="4">
        <v>754.8</v>
      </c>
      <c r="K87" s="4">
        <v>0.2</v>
      </c>
      <c r="L87" s="4">
        <v>0.874</v>
      </c>
      <c r="M87" s="4">
        <v>12.3</v>
      </c>
      <c r="N87" s="4">
        <v>0.39369999999999999</v>
      </c>
      <c r="O87" s="4">
        <v>300.12709999999998</v>
      </c>
      <c r="P87" s="4">
        <v>8.4777000000000005</v>
      </c>
      <c r="Q87" s="4">
        <v>308.60000000000002</v>
      </c>
      <c r="R87" s="4">
        <v>240.61789999999999</v>
      </c>
      <c r="S87" s="4">
        <v>6.7967000000000004</v>
      </c>
      <c r="T87" s="4">
        <v>247.4</v>
      </c>
      <c r="U87" s="4">
        <v>754.77440000000001</v>
      </c>
      <c r="X87" s="4">
        <v>0</v>
      </c>
      <c r="Y87" s="4">
        <v>0.17480000000000001</v>
      </c>
      <c r="Z87" s="4" t="s">
        <v>377</v>
      </c>
      <c r="AA87" s="4">
        <v>0</v>
      </c>
      <c r="AB87" s="4">
        <v>11.9</v>
      </c>
      <c r="AC87" s="4">
        <v>842</v>
      </c>
      <c r="AD87" s="4">
        <v>865</v>
      </c>
      <c r="AE87" s="4">
        <v>829</v>
      </c>
      <c r="AF87" s="4">
        <v>88</v>
      </c>
      <c r="AG87" s="4">
        <v>22.38</v>
      </c>
      <c r="AH87" s="4">
        <v>0.51</v>
      </c>
      <c r="AI87" s="4">
        <v>976</v>
      </c>
      <c r="AJ87" s="4">
        <v>-1</v>
      </c>
      <c r="AK87" s="4">
        <v>0</v>
      </c>
      <c r="AL87" s="4">
        <v>23</v>
      </c>
      <c r="AM87" s="4">
        <v>191</v>
      </c>
      <c r="AN87" s="4">
        <v>190</v>
      </c>
      <c r="AO87" s="4">
        <v>3.1</v>
      </c>
      <c r="AP87" s="4">
        <v>195</v>
      </c>
      <c r="AQ87" s="4" t="s">
        <v>155</v>
      </c>
      <c r="AR87" s="4">
        <v>2</v>
      </c>
      <c r="AS87" s="5">
        <v>0.8774074074074073</v>
      </c>
      <c r="AT87" s="4">
        <v>47.164422999999999</v>
      </c>
      <c r="AU87" s="4">
        <v>-88.486855000000006</v>
      </c>
      <c r="AV87" s="4">
        <v>317.7</v>
      </c>
      <c r="AW87" s="4">
        <v>32.6</v>
      </c>
      <c r="AX87" s="4">
        <v>12</v>
      </c>
      <c r="AY87" s="4">
        <v>10</v>
      </c>
      <c r="AZ87" s="4" t="s">
        <v>425</v>
      </c>
      <c r="BA87" s="4">
        <v>1.33</v>
      </c>
      <c r="BB87" s="4">
        <v>1.1950000000000001</v>
      </c>
      <c r="BC87" s="4">
        <v>2.1949999999999998</v>
      </c>
      <c r="BD87" s="4">
        <v>14.063000000000001</v>
      </c>
      <c r="BE87" s="4">
        <v>14.52</v>
      </c>
      <c r="BF87" s="4">
        <v>1.03</v>
      </c>
      <c r="BG87" s="4">
        <v>14.417999999999999</v>
      </c>
      <c r="BH87" s="4">
        <v>2921.607</v>
      </c>
      <c r="BI87" s="4">
        <v>59.515000000000001</v>
      </c>
      <c r="BJ87" s="4">
        <v>7.4649999999999999</v>
      </c>
      <c r="BK87" s="4">
        <v>0.21099999999999999</v>
      </c>
      <c r="BL87" s="4">
        <v>7.6760000000000002</v>
      </c>
      <c r="BM87" s="4">
        <v>5.9850000000000003</v>
      </c>
      <c r="BN87" s="4">
        <v>0.16900000000000001</v>
      </c>
      <c r="BO87" s="4">
        <v>6.1539999999999999</v>
      </c>
      <c r="BP87" s="4">
        <v>5.9283000000000001</v>
      </c>
      <c r="BT87" s="4">
        <v>30.189</v>
      </c>
      <c r="BU87" s="4">
        <v>0.23963400000000001</v>
      </c>
      <c r="BV87" s="4">
        <v>-5</v>
      </c>
      <c r="BW87" s="4">
        <v>0.64789799999999997</v>
      </c>
      <c r="BX87" s="4">
        <v>5.8560559999999997</v>
      </c>
      <c r="BY87" s="4">
        <v>13.087540000000001</v>
      </c>
      <c r="BZ87" s="4">
        <f t="shared" si="12"/>
        <v>1.5471699951999998</v>
      </c>
      <c r="CB87" s="4">
        <f t="shared" si="13"/>
        <v>12780.493368888025</v>
      </c>
      <c r="CC87" s="4">
        <f t="shared" si="13"/>
        <v>260.34681011147995</v>
      </c>
      <c r="CD87" s="4">
        <f t="shared" si="14"/>
        <v>26.920511962128</v>
      </c>
      <c r="CE87" s="4">
        <f t="shared" si="14"/>
        <v>25.933193218245602</v>
      </c>
    </row>
    <row r="88" spans="1:83">
      <c r="A88" s="2">
        <v>42438</v>
      </c>
      <c r="B88" s="28">
        <v>0.66950747685185175</v>
      </c>
      <c r="C88" s="4">
        <v>14.241</v>
      </c>
      <c r="D88" s="4">
        <v>0.2797</v>
      </c>
      <c r="E88" s="4" t="s">
        <v>155</v>
      </c>
      <c r="F88" s="4">
        <v>2797.2455570000002</v>
      </c>
      <c r="G88" s="4">
        <v>282</v>
      </c>
      <c r="H88" s="4">
        <v>9.6999999999999993</v>
      </c>
      <c r="I88" s="4">
        <v>563.6</v>
      </c>
      <c r="K88" s="4">
        <v>0.2</v>
      </c>
      <c r="L88" s="4">
        <v>0.87429999999999997</v>
      </c>
      <c r="M88" s="4">
        <v>12.4514</v>
      </c>
      <c r="N88" s="4">
        <v>0.24460000000000001</v>
      </c>
      <c r="O88" s="4">
        <v>246.542</v>
      </c>
      <c r="P88" s="4">
        <v>8.4810999999999996</v>
      </c>
      <c r="Q88" s="4">
        <v>255</v>
      </c>
      <c r="R88" s="4">
        <v>197.6576</v>
      </c>
      <c r="S88" s="4">
        <v>6.7995000000000001</v>
      </c>
      <c r="T88" s="4">
        <v>204.5</v>
      </c>
      <c r="U88" s="4">
        <v>563.6</v>
      </c>
      <c r="X88" s="4">
        <v>0</v>
      </c>
      <c r="Y88" s="4">
        <v>0.1749</v>
      </c>
      <c r="Z88" s="4" t="s">
        <v>377</v>
      </c>
      <c r="AA88" s="4">
        <v>0</v>
      </c>
      <c r="AB88" s="4">
        <v>11.9</v>
      </c>
      <c r="AC88" s="4">
        <v>842</v>
      </c>
      <c r="AD88" s="4">
        <v>863</v>
      </c>
      <c r="AE88" s="4">
        <v>830</v>
      </c>
      <c r="AF88" s="4">
        <v>88</v>
      </c>
      <c r="AG88" s="4">
        <v>22.38</v>
      </c>
      <c r="AH88" s="4">
        <v>0.51</v>
      </c>
      <c r="AI88" s="4">
        <v>976</v>
      </c>
      <c r="AJ88" s="4">
        <v>-1</v>
      </c>
      <c r="AK88" s="4">
        <v>0</v>
      </c>
      <c r="AL88" s="4">
        <v>23</v>
      </c>
      <c r="AM88" s="4">
        <v>191</v>
      </c>
      <c r="AN88" s="4">
        <v>189.4</v>
      </c>
      <c r="AO88" s="4">
        <v>3</v>
      </c>
      <c r="AP88" s="4">
        <v>195</v>
      </c>
      <c r="AQ88" s="4" t="s">
        <v>155</v>
      </c>
      <c r="AR88" s="4">
        <v>2</v>
      </c>
      <c r="AS88" s="5">
        <v>0.87741898148148145</v>
      </c>
      <c r="AT88" s="4">
        <v>47.164383999999998</v>
      </c>
      <c r="AU88" s="4">
        <v>-88.487036000000003</v>
      </c>
      <c r="AV88" s="4">
        <v>317.8</v>
      </c>
      <c r="AW88" s="4">
        <v>31.9</v>
      </c>
      <c r="AX88" s="4">
        <v>12</v>
      </c>
      <c r="AY88" s="4">
        <v>10</v>
      </c>
      <c r="AZ88" s="4" t="s">
        <v>425</v>
      </c>
      <c r="BA88" s="4">
        <v>1.53</v>
      </c>
      <c r="BB88" s="4">
        <v>1.105</v>
      </c>
      <c r="BC88" s="4">
        <v>2.3650000000000002</v>
      </c>
      <c r="BD88" s="4">
        <v>14.063000000000001</v>
      </c>
      <c r="BE88" s="4">
        <v>14.57</v>
      </c>
      <c r="BF88" s="4">
        <v>1.04</v>
      </c>
      <c r="BG88" s="4">
        <v>14.372</v>
      </c>
      <c r="BH88" s="4">
        <v>2961.4870000000001</v>
      </c>
      <c r="BI88" s="4">
        <v>37.024000000000001</v>
      </c>
      <c r="BJ88" s="4">
        <v>6.141</v>
      </c>
      <c r="BK88" s="4">
        <v>0.21099999999999999</v>
      </c>
      <c r="BL88" s="4">
        <v>6.3520000000000003</v>
      </c>
      <c r="BM88" s="4">
        <v>4.923</v>
      </c>
      <c r="BN88" s="4">
        <v>0.16900000000000001</v>
      </c>
      <c r="BO88" s="4">
        <v>5.093</v>
      </c>
      <c r="BP88" s="4">
        <v>4.4325999999999999</v>
      </c>
      <c r="BT88" s="4">
        <v>30.241</v>
      </c>
      <c r="BU88" s="4">
        <v>0.246366</v>
      </c>
      <c r="BV88" s="4">
        <v>-5</v>
      </c>
      <c r="BW88" s="4">
        <v>0.64700000000000002</v>
      </c>
      <c r="BX88" s="4">
        <v>6.0205690000000001</v>
      </c>
      <c r="BY88" s="4">
        <v>13.0694</v>
      </c>
      <c r="BZ88" s="4">
        <f t="shared" si="12"/>
        <v>1.5906343297999999</v>
      </c>
      <c r="CB88" s="4">
        <f t="shared" si="13"/>
        <v>13318.888109098942</v>
      </c>
      <c r="CC88" s="4">
        <f t="shared" si="13"/>
        <v>166.51044335203201</v>
      </c>
      <c r="CD88" s="4">
        <f t="shared" si="14"/>
        <v>22.905080163998999</v>
      </c>
      <c r="CE88" s="4">
        <f t="shared" si="14"/>
        <v>19.935020289601798</v>
      </c>
    </row>
    <row r="89" spans="1:83">
      <c r="A89" s="2">
        <v>42438</v>
      </c>
      <c r="B89" s="28">
        <v>0.6695190509259259</v>
      </c>
      <c r="C89" s="4">
        <v>14.112</v>
      </c>
      <c r="D89" s="4">
        <v>0.52929999999999999</v>
      </c>
      <c r="E89" s="4" t="s">
        <v>155</v>
      </c>
      <c r="F89" s="4">
        <v>5293.2067850000003</v>
      </c>
      <c r="G89" s="4">
        <v>204</v>
      </c>
      <c r="H89" s="4">
        <v>9.6</v>
      </c>
      <c r="I89" s="4">
        <v>464.4</v>
      </c>
      <c r="K89" s="4">
        <v>0.14000000000000001</v>
      </c>
      <c r="L89" s="4">
        <v>0.87319999999999998</v>
      </c>
      <c r="M89" s="4">
        <v>12.323399999999999</v>
      </c>
      <c r="N89" s="4">
        <v>0.4622</v>
      </c>
      <c r="O89" s="4">
        <v>178.12479999999999</v>
      </c>
      <c r="P89" s="4">
        <v>8.3831000000000007</v>
      </c>
      <c r="Q89" s="4">
        <v>186.5</v>
      </c>
      <c r="R89" s="4">
        <v>142.80619999999999</v>
      </c>
      <c r="S89" s="4">
        <v>6.7209000000000003</v>
      </c>
      <c r="T89" s="4">
        <v>149.5</v>
      </c>
      <c r="U89" s="4">
        <v>464.36739999999998</v>
      </c>
      <c r="X89" s="4">
        <v>0</v>
      </c>
      <c r="Y89" s="4">
        <v>0.1231</v>
      </c>
      <c r="Z89" s="4" t="s">
        <v>377</v>
      </c>
      <c r="AA89" s="4">
        <v>0</v>
      </c>
      <c r="AB89" s="4">
        <v>11.9</v>
      </c>
      <c r="AC89" s="4">
        <v>841</v>
      </c>
      <c r="AD89" s="4">
        <v>863</v>
      </c>
      <c r="AE89" s="4">
        <v>829</v>
      </c>
      <c r="AF89" s="4">
        <v>88</v>
      </c>
      <c r="AG89" s="4">
        <v>22.38</v>
      </c>
      <c r="AH89" s="4">
        <v>0.51</v>
      </c>
      <c r="AI89" s="4">
        <v>976</v>
      </c>
      <c r="AJ89" s="4">
        <v>-1</v>
      </c>
      <c r="AK89" s="4">
        <v>0</v>
      </c>
      <c r="AL89" s="4">
        <v>23</v>
      </c>
      <c r="AM89" s="4">
        <v>191</v>
      </c>
      <c r="AN89" s="4">
        <v>189.6</v>
      </c>
      <c r="AO89" s="4">
        <v>3</v>
      </c>
      <c r="AP89" s="4">
        <v>195</v>
      </c>
      <c r="AQ89" s="4" t="s">
        <v>155</v>
      </c>
      <c r="AR89" s="4">
        <v>2</v>
      </c>
      <c r="AS89" s="5">
        <v>0.8774305555555556</v>
      </c>
      <c r="AT89" s="4">
        <v>47.164343000000002</v>
      </c>
      <c r="AU89" s="4">
        <v>-88.487217000000001</v>
      </c>
      <c r="AV89" s="4">
        <v>317.8</v>
      </c>
      <c r="AW89" s="4">
        <v>31.8</v>
      </c>
      <c r="AX89" s="4">
        <v>12</v>
      </c>
      <c r="AY89" s="4">
        <v>10</v>
      </c>
      <c r="AZ89" s="4" t="s">
        <v>425</v>
      </c>
      <c r="BA89" s="4">
        <v>1.6</v>
      </c>
      <c r="BB89" s="4">
        <v>1.1299999999999999</v>
      </c>
      <c r="BC89" s="4">
        <v>2.4649999999999999</v>
      </c>
      <c r="BD89" s="4">
        <v>14.063000000000001</v>
      </c>
      <c r="BE89" s="4">
        <v>14.44</v>
      </c>
      <c r="BF89" s="4">
        <v>1.03</v>
      </c>
      <c r="BG89" s="4">
        <v>14.516</v>
      </c>
      <c r="BH89" s="4">
        <v>2912.7660000000001</v>
      </c>
      <c r="BI89" s="4">
        <v>69.534999999999997</v>
      </c>
      <c r="BJ89" s="4">
        <v>4.4089999999999998</v>
      </c>
      <c r="BK89" s="4">
        <v>0.20699999999999999</v>
      </c>
      <c r="BL89" s="4">
        <v>4.6159999999999997</v>
      </c>
      <c r="BM89" s="4">
        <v>3.5350000000000001</v>
      </c>
      <c r="BN89" s="4">
        <v>0.16600000000000001</v>
      </c>
      <c r="BO89" s="4">
        <v>3.7010000000000001</v>
      </c>
      <c r="BP89" s="4">
        <v>3.6294</v>
      </c>
      <c r="BT89" s="4">
        <v>21.158000000000001</v>
      </c>
      <c r="BU89" s="4">
        <v>0.275449</v>
      </c>
      <c r="BV89" s="4">
        <v>-5</v>
      </c>
      <c r="BW89" s="4">
        <v>0.64700000000000002</v>
      </c>
      <c r="BX89" s="4">
        <v>6.7312849999999997</v>
      </c>
      <c r="BY89" s="4">
        <v>13.0694</v>
      </c>
      <c r="BZ89" s="4">
        <f t="shared" si="12"/>
        <v>1.7784054969999998</v>
      </c>
      <c r="CB89" s="4">
        <f t="shared" si="13"/>
        <v>14646.173588979569</v>
      </c>
      <c r="CC89" s="4">
        <f t="shared" si="13"/>
        <v>349.64074714882497</v>
      </c>
      <c r="CD89" s="4">
        <f t="shared" si="14"/>
        <v>18.609626881395002</v>
      </c>
      <c r="CE89" s="4">
        <f t="shared" si="14"/>
        <v>18.249602756912999</v>
      </c>
    </row>
    <row r="90" spans="1:83">
      <c r="A90" s="2">
        <v>42438</v>
      </c>
      <c r="B90" s="28">
        <v>0.66953062500000005</v>
      </c>
      <c r="C90" s="4">
        <v>13.712</v>
      </c>
      <c r="D90" s="4">
        <v>1.2487999999999999</v>
      </c>
      <c r="E90" s="4" t="s">
        <v>155</v>
      </c>
      <c r="F90" s="4">
        <v>12487.607776999999</v>
      </c>
      <c r="G90" s="4">
        <v>160.30000000000001</v>
      </c>
      <c r="H90" s="4">
        <v>9.6</v>
      </c>
      <c r="I90" s="4">
        <v>515.29999999999995</v>
      </c>
      <c r="K90" s="4">
        <v>0.1</v>
      </c>
      <c r="L90" s="4">
        <v>0.86990000000000001</v>
      </c>
      <c r="M90" s="4">
        <v>11.9278</v>
      </c>
      <c r="N90" s="4">
        <v>1.0863</v>
      </c>
      <c r="O90" s="4">
        <v>139.48339999999999</v>
      </c>
      <c r="P90" s="4">
        <v>8.3404000000000007</v>
      </c>
      <c r="Q90" s="4">
        <v>147.80000000000001</v>
      </c>
      <c r="R90" s="4">
        <v>111.8266</v>
      </c>
      <c r="S90" s="4">
        <v>6.6867000000000001</v>
      </c>
      <c r="T90" s="4">
        <v>118.5</v>
      </c>
      <c r="U90" s="4">
        <v>515.31140000000005</v>
      </c>
      <c r="X90" s="4">
        <v>0</v>
      </c>
      <c r="Y90" s="4">
        <v>8.6999999999999994E-2</v>
      </c>
      <c r="Z90" s="4" t="s">
        <v>377</v>
      </c>
      <c r="AA90" s="4">
        <v>0</v>
      </c>
      <c r="AB90" s="4">
        <v>11.9</v>
      </c>
      <c r="AC90" s="4">
        <v>840</v>
      </c>
      <c r="AD90" s="4">
        <v>862</v>
      </c>
      <c r="AE90" s="4">
        <v>827</v>
      </c>
      <c r="AF90" s="4">
        <v>88</v>
      </c>
      <c r="AG90" s="4">
        <v>22.38</v>
      </c>
      <c r="AH90" s="4">
        <v>0.51</v>
      </c>
      <c r="AI90" s="4">
        <v>976</v>
      </c>
      <c r="AJ90" s="4">
        <v>-1</v>
      </c>
      <c r="AK90" s="4">
        <v>0</v>
      </c>
      <c r="AL90" s="4">
        <v>23</v>
      </c>
      <c r="AM90" s="4">
        <v>191</v>
      </c>
      <c r="AN90" s="4">
        <v>190</v>
      </c>
      <c r="AO90" s="4">
        <v>2.9</v>
      </c>
      <c r="AP90" s="4">
        <v>195</v>
      </c>
      <c r="AQ90" s="4" t="s">
        <v>155</v>
      </c>
      <c r="AR90" s="4">
        <v>2</v>
      </c>
      <c r="AS90" s="5">
        <v>0.87744212962962964</v>
      </c>
      <c r="AT90" s="4">
        <v>47.164301000000002</v>
      </c>
      <c r="AU90" s="4">
        <v>-88.487392</v>
      </c>
      <c r="AV90" s="4">
        <v>317.8</v>
      </c>
      <c r="AW90" s="4">
        <v>31.5</v>
      </c>
      <c r="AX90" s="4">
        <v>12</v>
      </c>
      <c r="AY90" s="4">
        <v>10</v>
      </c>
      <c r="AZ90" s="4" t="s">
        <v>425</v>
      </c>
      <c r="BA90" s="4">
        <v>1.665</v>
      </c>
      <c r="BB90" s="4">
        <v>1.07</v>
      </c>
      <c r="BC90" s="4">
        <v>2.5</v>
      </c>
      <c r="BD90" s="4">
        <v>14.063000000000001</v>
      </c>
      <c r="BE90" s="4">
        <v>14.05</v>
      </c>
      <c r="BF90" s="4">
        <v>1</v>
      </c>
      <c r="BG90" s="4">
        <v>14.954000000000001</v>
      </c>
      <c r="BH90" s="4">
        <v>2768.681</v>
      </c>
      <c r="BI90" s="4">
        <v>160.489</v>
      </c>
      <c r="BJ90" s="4">
        <v>3.391</v>
      </c>
      <c r="BK90" s="4">
        <v>0.20300000000000001</v>
      </c>
      <c r="BL90" s="4">
        <v>3.593</v>
      </c>
      <c r="BM90" s="4">
        <v>2.718</v>
      </c>
      <c r="BN90" s="4">
        <v>0.16300000000000001</v>
      </c>
      <c r="BO90" s="4">
        <v>2.8809999999999998</v>
      </c>
      <c r="BP90" s="4">
        <v>3.9552999999999998</v>
      </c>
      <c r="BT90" s="4">
        <v>14.682</v>
      </c>
      <c r="BU90" s="4">
        <v>0.236981</v>
      </c>
      <c r="BV90" s="4">
        <v>-5</v>
      </c>
      <c r="BW90" s="4">
        <v>0.64644900000000005</v>
      </c>
      <c r="BX90" s="4">
        <v>5.7912229999999996</v>
      </c>
      <c r="BY90" s="4">
        <v>13.05827</v>
      </c>
      <c r="BZ90" s="4">
        <f t="shared" si="12"/>
        <v>1.5300411165999999</v>
      </c>
      <c r="CB90" s="4">
        <f t="shared" si="13"/>
        <v>11977.43466788666</v>
      </c>
      <c r="CC90" s="4">
        <f t="shared" si="13"/>
        <v>694.28240827110892</v>
      </c>
      <c r="CD90" s="4">
        <f t="shared" si="14"/>
        <v>12.463331556860998</v>
      </c>
      <c r="CE90" s="4">
        <f t="shared" si="14"/>
        <v>17.110800175929295</v>
      </c>
    </row>
    <row r="91" spans="1:83">
      <c r="A91" s="2">
        <v>42438</v>
      </c>
      <c r="B91" s="28">
        <v>0.66954219907407408</v>
      </c>
      <c r="C91" s="4">
        <v>13.121</v>
      </c>
      <c r="D91" s="4">
        <v>2.2467000000000001</v>
      </c>
      <c r="E91" s="4" t="s">
        <v>155</v>
      </c>
      <c r="F91" s="4">
        <v>22466.726825000002</v>
      </c>
      <c r="G91" s="4">
        <v>122</v>
      </c>
      <c r="H91" s="4">
        <v>9.5</v>
      </c>
      <c r="I91" s="4">
        <v>739.3</v>
      </c>
      <c r="K91" s="4">
        <v>0.1</v>
      </c>
      <c r="L91" s="4">
        <v>0.86539999999999995</v>
      </c>
      <c r="M91" s="4">
        <v>11.354200000000001</v>
      </c>
      <c r="N91" s="4">
        <v>1.9441999999999999</v>
      </c>
      <c r="O91" s="4">
        <v>105.57299999999999</v>
      </c>
      <c r="P91" s="4">
        <v>8.2208000000000006</v>
      </c>
      <c r="Q91" s="4">
        <v>113.8</v>
      </c>
      <c r="R91" s="4">
        <v>84.64</v>
      </c>
      <c r="S91" s="4">
        <v>6.5907999999999998</v>
      </c>
      <c r="T91" s="4">
        <v>91.2</v>
      </c>
      <c r="U91" s="4">
        <v>739.27319999999997</v>
      </c>
      <c r="X91" s="4">
        <v>0</v>
      </c>
      <c r="Y91" s="4">
        <v>8.6499999999999994E-2</v>
      </c>
      <c r="Z91" s="4" t="s">
        <v>377</v>
      </c>
      <c r="AA91" s="4">
        <v>0</v>
      </c>
      <c r="AB91" s="4">
        <v>11.9</v>
      </c>
      <c r="AC91" s="4">
        <v>838</v>
      </c>
      <c r="AD91" s="4">
        <v>861</v>
      </c>
      <c r="AE91" s="4">
        <v>826</v>
      </c>
      <c r="AF91" s="4">
        <v>88</v>
      </c>
      <c r="AG91" s="4">
        <v>22.38</v>
      </c>
      <c r="AH91" s="4">
        <v>0.51</v>
      </c>
      <c r="AI91" s="4">
        <v>976</v>
      </c>
      <c r="AJ91" s="4">
        <v>-1</v>
      </c>
      <c r="AK91" s="4">
        <v>0</v>
      </c>
      <c r="AL91" s="4">
        <v>23</v>
      </c>
      <c r="AM91" s="4">
        <v>191</v>
      </c>
      <c r="AN91" s="4">
        <v>190</v>
      </c>
      <c r="AO91" s="4">
        <v>2.8</v>
      </c>
      <c r="AP91" s="4">
        <v>195</v>
      </c>
      <c r="AQ91" s="4" t="s">
        <v>155</v>
      </c>
      <c r="AR91" s="4">
        <v>2</v>
      </c>
      <c r="AS91" s="5">
        <v>0.87745370370370368</v>
      </c>
      <c r="AT91" s="4">
        <v>47.164261000000003</v>
      </c>
      <c r="AU91" s="4">
        <v>-88.487565000000004</v>
      </c>
      <c r="AV91" s="4">
        <v>318</v>
      </c>
      <c r="AW91" s="4">
        <v>30.9</v>
      </c>
      <c r="AX91" s="4">
        <v>12</v>
      </c>
      <c r="AY91" s="4">
        <v>10</v>
      </c>
      <c r="AZ91" s="4" t="s">
        <v>425</v>
      </c>
      <c r="BA91" s="4">
        <v>1.7649999999999999</v>
      </c>
      <c r="BB91" s="4">
        <v>1</v>
      </c>
      <c r="BC91" s="4">
        <v>2.5649999999999999</v>
      </c>
      <c r="BD91" s="4">
        <v>14.063000000000001</v>
      </c>
      <c r="BE91" s="4">
        <v>13.55</v>
      </c>
      <c r="BF91" s="4">
        <v>0.96</v>
      </c>
      <c r="BG91" s="4">
        <v>15.56</v>
      </c>
      <c r="BH91" s="4">
        <v>2574.8879999999999</v>
      </c>
      <c r="BI91" s="4">
        <v>280.61500000000001</v>
      </c>
      <c r="BJ91" s="4">
        <v>2.5070000000000001</v>
      </c>
      <c r="BK91" s="4">
        <v>0.19500000000000001</v>
      </c>
      <c r="BL91" s="4">
        <v>2.702</v>
      </c>
      <c r="BM91" s="4">
        <v>2.0099999999999998</v>
      </c>
      <c r="BN91" s="4">
        <v>0.157</v>
      </c>
      <c r="BO91" s="4">
        <v>2.1669999999999998</v>
      </c>
      <c r="BP91" s="4">
        <v>5.5437000000000003</v>
      </c>
      <c r="BT91" s="4">
        <v>14.269</v>
      </c>
      <c r="BU91" s="4">
        <v>0.22197900000000001</v>
      </c>
      <c r="BV91" s="4">
        <v>-5</v>
      </c>
      <c r="BW91" s="4">
        <v>0.64710199999999996</v>
      </c>
      <c r="BX91" s="4">
        <v>5.4246119999999998</v>
      </c>
      <c r="BY91" s="4">
        <v>13.07146</v>
      </c>
      <c r="BZ91" s="4">
        <f t="shared" si="12"/>
        <v>1.4331824903999999</v>
      </c>
      <c r="CB91" s="4">
        <f t="shared" si="13"/>
        <v>10433.92295256163</v>
      </c>
      <c r="CC91" s="4">
        <f t="shared" si="13"/>
        <v>1137.10393979586</v>
      </c>
      <c r="CD91" s="4">
        <f t="shared" si="14"/>
        <v>8.7810852503879993</v>
      </c>
      <c r="CE91" s="4">
        <f t="shared" si="14"/>
        <v>22.464098893666801</v>
      </c>
    </row>
    <row r="92" spans="1:83">
      <c r="A92" s="2">
        <v>42438</v>
      </c>
      <c r="B92" s="28">
        <v>0.66955377314814812</v>
      </c>
      <c r="C92" s="4">
        <v>12.382</v>
      </c>
      <c r="D92" s="4">
        <v>3.0983999999999998</v>
      </c>
      <c r="E92" s="4" t="s">
        <v>155</v>
      </c>
      <c r="F92" s="4">
        <v>30983.794828999999</v>
      </c>
      <c r="G92" s="4">
        <v>116.2</v>
      </c>
      <c r="H92" s="4">
        <v>9.5</v>
      </c>
      <c r="I92" s="4">
        <v>1034.2</v>
      </c>
      <c r="K92" s="4">
        <v>0.1</v>
      </c>
      <c r="L92" s="4">
        <v>0.86299999999999999</v>
      </c>
      <c r="M92" s="4">
        <v>10.686400000000001</v>
      </c>
      <c r="N92" s="4">
        <v>2.6739999999999999</v>
      </c>
      <c r="O92" s="4">
        <v>100.30549999999999</v>
      </c>
      <c r="P92" s="4">
        <v>8.1989000000000001</v>
      </c>
      <c r="Q92" s="4">
        <v>108.5</v>
      </c>
      <c r="R92" s="4">
        <v>80.416899999999998</v>
      </c>
      <c r="S92" s="4">
        <v>6.5731999999999999</v>
      </c>
      <c r="T92" s="4">
        <v>87</v>
      </c>
      <c r="U92" s="4">
        <v>1034.2156</v>
      </c>
      <c r="X92" s="4">
        <v>0</v>
      </c>
      <c r="Y92" s="4">
        <v>8.6300000000000002E-2</v>
      </c>
      <c r="Z92" s="4" t="s">
        <v>377</v>
      </c>
      <c r="AA92" s="4">
        <v>0</v>
      </c>
      <c r="AB92" s="4">
        <v>11.8</v>
      </c>
      <c r="AC92" s="4">
        <v>837</v>
      </c>
      <c r="AD92" s="4">
        <v>861</v>
      </c>
      <c r="AE92" s="4">
        <v>827</v>
      </c>
      <c r="AF92" s="4">
        <v>88</v>
      </c>
      <c r="AG92" s="4">
        <v>22.38</v>
      </c>
      <c r="AH92" s="4">
        <v>0.51</v>
      </c>
      <c r="AI92" s="4">
        <v>976</v>
      </c>
      <c r="AJ92" s="4">
        <v>-1</v>
      </c>
      <c r="AK92" s="4">
        <v>0</v>
      </c>
      <c r="AL92" s="4">
        <v>23</v>
      </c>
      <c r="AM92" s="4">
        <v>191</v>
      </c>
      <c r="AN92" s="4">
        <v>190</v>
      </c>
      <c r="AO92" s="4">
        <v>2.6</v>
      </c>
      <c r="AP92" s="4">
        <v>195</v>
      </c>
      <c r="AQ92" s="4" t="s">
        <v>155</v>
      </c>
      <c r="AR92" s="4">
        <v>2</v>
      </c>
      <c r="AS92" s="5">
        <v>0.87746527777777772</v>
      </c>
      <c r="AT92" s="4">
        <v>47.164226999999997</v>
      </c>
      <c r="AU92" s="4">
        <v>-88.487735000000001</v>
      </c>
      <c r="AV92" s="4">
        <v>318</v>
      </c>
      <c r="AW92" s="4">
        <v>30.2</v>
      </c>
      <c r="AX92" s="4">
        <v>12</v>
      </c>
      <c r="AY92" s="4">
        <v>10</v>
      </c>
      <c r="AZ92" s="4" t="s">
        <v>425</v>
      </c>
      <c r="BA92" s="4">
        <v>1.28</v>
      </c>
      <c r="BB92" s="4">
        <v>1</v>
      </c>
      <c r="BC92" s="4">
        <v>2.0150000000000001</v>
      </c>
      <c r="BD92" s="4">
        <v>14.063000000000001</v>
      </c>
      <c r="BE92" s="4">
        <v>13.32</v>
      </c>
      <c r="BF92" s="4">
        <v>0.95</v>
      </c>
      <c r="BG92" s="4">
        <v>15.869</v>
      </c>
      <c r="BH92" s="4">
        <v>2406.8879999999999</v>
      </c>
      <c r="BI92" s="4">
        <v>383.327</v>
      </c>
      <c r="BJ92" s="4">
        <v>2.3660000000000001</v>
      </c>
      <c r="BK92" s="4">
        <v>0.193</v>
      </c>
      <c r="BL92" s="4">
        <v>2.5590000000000002</v>
      </c>
      <c r="BM92" s="4">
        <v>1.897</v>
      </c>
      <c r="BN92" s="4">
        <v>0.155</v>
      </c>
      <c r="BO92" s="4">
        <v>2.052</v>
      </c>
      <c r="BP92" s="4">
        <v>7.7024999999999997</v>
      </c>
      <c r="BT92" s="4">
        <v>14.134</v>
      </c>
      <c r="BU92" s="4">
        <v>0.222327</v>
      </c>
      <c r="BV92" s="4">
        <v>-5</v>
      </c>
      <c r="BW92" s="4">
        <v>0.646347</v>
      </c>
      <c r="BX92" s="4">
        <v>5.4331160000000001</v>
      </c>
      <c r="BY92" s="4">
        <v>13.056209000000001</v>
      </c>
      <c r="BZ92" s="4">
        <f t="shared" si="12"/>
        <v>1.4354292471999999</v>
      </c>
      <c r="CB92" s="4">
        <f t="shared" si="13"/>
        <v>9768.4455721469749</v>
      </c>
      <c r="CC92" s="4">
        <f t="shared" si="13"/>
        <v>1555.747062528204</v>
      </c>
      <c r="CD92" s="4">
        <f t="shared" si="14"/>
        <v>8.3281192619040016</v>
      </c>
      <c r="CE92" s="4">
        <f t="shared" si="14"/>
        <v>31.260886264530001</v>
      </c>
    </row>
    <row r="93" spans="1:83">
      <c r="A93" s="2">
        <v>42438</v>
      </c>
      <c r="B93" s="28">
        <v>0.66956534722222216</v>
      </c>
      <c r="C93" s="4">
        <v>12.414</v>
      </c>
      <c r="D93" s="4">
        <v>3.4828999999999999</v>
      </c>
      <c r="E93" s="4" t="s">
        <v>155</v>
      </c>
      <c r="F93" s="4">
        <v>34828.904110000003</v>
      </c>
      <c r="G93" s="4">
        <v>94.7</v>
      </c>
      <c r="H93" s="4">
        <v>9.6</v>
      </c>
      <c r="I93" s="4">
        <v>1094.2</v>
      </c>
      <c r="K93" s="4">
        <v>0.1</v>
      </c>
      <c r="L93" s="4">
        <v>0.85919999999999996</v>
      </c>
      <c r="M93" s="4">
        <v>10.666700000000001</v>
      </c>
      <c r="N93" s="4">
        <v>2.9925999999999999</v>
      </c>
      <c r="O93" s="4">
        <v>81.373699999999999</v>
      </c>
      <c r="P93" s="4">
        <v>8.2484999999999999</v>
      </c>
      <c r="Q93" s="4">
        <v>89.6</v>
      </c>
      <c r="R93" s="4">
        <v>65.238900000000001</v>
      </c>
      <c r="S93" s="4">
        <v>6.6130000000000004</v>
      </c>
      <c r="T93" s="4">
        <v>71.900000000000006</v>
      </c>
      <c r="U93" s="4">
        <v>1094.2095999999999</v>
      </c>
      <c r="X93" s="4">
        <v>0</v>
      </c>
      <c r="Y93" s="4">
        <v>8.5900000000000004E-2</v>
      </c>
      <c r="Z93" s="4" t="s">
        <v>377</v>
      </c>
      <c r="AA93" s="4">
        <v>0</v>
      </c>
      <c r="AB93" s="4">
        <v>11.8</v>
      </c>
      <c r="AC93" s="4">
        <v>837</v>
      </c>
      <c r="AD93" s="4">
        <v>863</v>
      </c>
      <c r="AE93" s="4">
        <v>827</v>
      </c>
      <c r="AF93" s="4">
        <v>88</v>
      </c>
      <c r="AG93" s="4">
        <v>22.38</v>
      </c>
      <c r="AH93" s="4">
        <v>0.51</v>
      </c>
      <c r="AI93" s="4">
        <v>976</v>
      </c>
      <c r="AJ93" s="4">
        <v>-1</v>
      </c>
      <c r="AK93" s="4">
        <v>0</v>
      </c>
      <c r="AL93" s="4">
        <v>23</v>
      </c>
      <c r="AM93" s="4">
        <v>190.4</v>
      </c>
      <c r="AN93" s="4">
        <v>190</v>
      </c>
      <c r="AO93" s="4">
        <v>2.5</v>
      </c>
      <c r="AP93" s="4">
        <v>195</v>
      </c>
      <c r="AQ93" s="4" t="s">
        <v>155</v>
      </c>
      <c r="AR93" s="4">
        <v>2</v>
      </c>
      <c r="AS93" s="5">
        <v>0.87747685185185187</v>
      </c>
      <c r="AT93" s="4">
        <v>47.164200999999998</v>
      </c>
      <c r="AU93" s="4">
        <v>-88.487897000000004</v>
      </c>
      <c r="AV93" s="4">
        <v>318.3</v>
      </c>
      <c r="AW93" s="4">
        <v>28.9</v>
      </c>
      <c r="AX93" s="4">
        <v>12</v>
      </c>
      <c r="AY93" s="4">
        <v>10</v>
      </c>
      <c r="AZ93" s="4" t="s">
        <v>425</v>
      </c>
      <c r="BA93" s="4">
        <v>1</v>
      </c>
      <c r="BB93" s="4">
        <v>1.1950000000000001</v>
      </c>
      <c r="BC93" s="4">
        <v>1.895</v>
      </c>
      <c r="BD93" s="4">
        <v>14.063000000000001</v>
      </c>
      <c r="BE93" s="4">
        <v>12.94</v>
      </c>
      <c r="BF93" s="4">
        <v>0.92</v>
      </c>
      <c r="BG93" s="4">
        <v>16.384</v>
      </c>
      <c r="BH93" s="4">
        <v>2349.1010000000001</v>
      </c>
      <c r="BI93" s="4">
        <v>419.46100000000001</v>
      </c>
      <c r="BJ93" s="4">
        <v>1.877</v>
      </c>
      <c r="BK93" s="4">
        <v>0.19</v>
      </c>
      <c r="BL93" s="4">
        <v>2.0670000000000002</v>
      </c>
      <c r="BM93" s="4">
        <v>1.5049999999999999</v>
      </c>
      <c r="BN93" s="4">
        <v>0.153</v>
      </c>
      <c r="BO93" s="4">
        <v>1.657</v>
      </c>
      <c r="BP93" s="4">
        <v>7.9683000000000002</v>
      </c>
      <c r="BT93" s="4">
        <v>13.759</v>
      </c>
      <c r="BU93" s="4">
        <v>0.19161300000000001</v>
      </c>
      <c r="BV93" s="4">
        <v>-5</v>
      </c>
      <c r="BW93" s="4">
        <v>0.64555099999999999</v>
      </c>
      <c r="BX93" s="4">
        <v>4.6825419999999998</v>
      </c>
      <c r="BY93" s="4">
        <v>13.04013</v>
      </c>
      <c r="BZ93" s="4">
        <f t="shared" si="12"/>
        <v>1.2371275963999999</v>
      </c>
      <c r="CB93" s="4">
        <f t="shared" si="13"/>
        <v>8216.8237787722737</v>
      </c>
      <c r="CC93" s="4">
        <f t="shared" si="13"/>
        <v>1467.2153811469141</v>
      </c>
      <c r="CD93" s="4">
        <f t="shared" si="14"/>
        <v>5.7959521542179999</v>
      </c>
      <c r="CE93" s="4">
        <f t="shared" si="14"/>
        <v>27.871988865694199</v>
      </c>
    </row>
    <row r="94" spans="1:83">
      <c r="A94" s="2">
        <v>42438</v>
      </c>
      <c r="B94" s="28">
        <v>0.66957692129629631</v>
      </c>
      <c r="C94" s="4">
        <v>12.294</v>
      </c>
      <c r="D94" s="4">
        <v>3.4371999999999998</v>
      </c>
      <c r="E94" s="4" t="s">
        <v>155</v>
      </c>
      <c r="F94" s="4">
        <v>34371.800326999997</v>
      </c>
      <c r="G94" s="4">
        <v>77.7</v>
      </c>
      <c r="H94" s="4">
        <v>9.6</v>
      </c>
      <c r="I94" s="4">
        <v>1194.0999999999999</v>
      </c>
      <c r="K94" s="4">
        <v>0.1</v>
      </c>
      <c r="L94" s="4">
        <v>0.86050000000000004</v>
      </c>
      <c r="M94" s="4">
        <v>10.578799999999999</v>
      </c>
      <c r="N94" s="4">
        <v>2.9575999999999998</v>
      </c>
      <c r="O94" s="4">
        <v>66.833699999999993</v>
      </c>
      <c r="P94" s="4">
        <v>8.2604000000000006</v>
      </c>
      <c r="Q94" s="4">
        <v>75.099999999999994</v>
      </c>
      <c r="R94" s="4">
        <v>53.581899999999997</v>
      </c>
      <c r="S94" s="4">
        <v>6.6224999999999996</v>
      </c>
      <c r="T94" s="4">
        <v>60.2</v>
      </c>
      <c r="U94" s="4">
        <v>1194.0689</v>
      </c>
      <c r="X94" s="4">
        <v>0</v>
      </c>
      <c r="Y94" s="4">
        <v>8.5999999999999993E-2</v>
      </c>
      <c r="Z94" s="4" t="s">
        <v>377</v>
      </c>
      <c r="AA94" s="4">
        <v>0</v>
      </c>
      <c r="AB94" s="4">
        <v>11.8</v>
      </c>
      <c r="AC94" s="4">
        <v>838</v>
      </c>
      <c r="AD94" s="4">
        <v>863</v>
      </c>
      <c r="AE94" s="4">
        <v>828</v>
      </c>
      <c r="AF94" s="4">
        <v>88</v>
      </c>
      <c r="AG94" s="4">
        <v>22.38</v>
      </c>
      <c r="AH94" s="4">
        <v>0.51</v>
      </c>
      <c r="AI94" s="4">
        <v>976</v>
      </c>
      <c r="AJ94" s="4">
        <v>-1</v>
      </c>
      <c r="AK94" s="4">
        <v>0</v>
      </c>
      <c r="AL94" s="4">
        <v>23</v>
      </c>
      <c r="AM94" s="4">
        <v>190</v>
      </c>
      <c r="AN94" s="4">
        <v>190</v>
      </c>
      <c r="AO94" s="4">
        <v>2.5</v>
      </c>
      <c r="AP94" s="4">
        <v>195</v>
      </c>
      <c r="AQ94" s="4" t="s">
        <v>155</v>
      </c>
      <c r="AR94" s="4">
        <v>2</v>
      </c>
      <c r="AS94" s="5">
        <v>0.87748842592592602</v>
      </c>
      <c r="AT94" s="4">
        <v>47.164188000000003</v>
      </c>
      <c r="AU94" s="4">
        <v>-88.488052999999994</v>
      </c>
      <c r="AV94" s="4">
        <v>318.5</v>
      </c>
      <c r="AW94" s="4">
        <v>27.6</v>
      </c>
      <c r="AX94" s="4">
        <v>12</v>
      </c>
      <c r="AY94" s="4">
        <v>10</v>
      </c>
      <c r="AZ94" s="4" t="s">
        <v>425</v>
      </c>
      <c r="BA94" s="4">
        <v>1.1299999999999999</v>
      </c>
      <c r="BB94" s="4">
        <v>1.105</v>
      </c>
      <c r="BC94" s="4">
        <v>2</v>
      </c>
      <c r="BD94" s="4">
        <v>14.063000000000001</v>
      </c>
      <c r="BE94" s="4">
        <v>13.06</v>
      </c>
      <c r="BF94" s="4">
        <v>0.93</v>
      </c>
      <c r="BG94" s="4">
        <v>16.216999999999999</v>
      </c>
      <c r="BH94" s="4">
        <v>2349.0650000000001</v>
      </c>
      <c r="BI94" s="4">
        <v>417.99200000000002</v>
      </c>
      <c r="BJ94" s="4">
        <v>1.554</v>
      </c>
      <c r="BK94" s="4">
        <v>0.192</v>
      </c>
      <c r="BL94" s="4">
        <v>1.746</v>
      </c>
      <c r="BM94" s="4">
        <v>1.246</v>
      </c>
      <c r="BN94" s="4">
        <v>0.154</v>
      </c>
      <c r="BO94" s="4">
        <v>1.4</v>
      </c>
      <c r="BP94" s="4">
        <v>8.7676999999999996</v>
      </c>
      <c r="BT94" s="4">
        <v>13.893000000000001</v>
      </c>
      <c r="BU94" s="4">
        <v>0.21742700000000001</v>
      </c>
      <c r="BV94" s="4">
        <v>-5</v>
      </c>
      <c r="BW94" s="4">
        <v>0.64600000000000002</v>
      </c>
      <c r="BX94" s="4">
        <v>5.3133720000000002</v>
      </c>
      <c r="BY94" s="4">
        <v>13.049200000000001</v>
      </c>
      <c r="BZ94" s="4">
        <f t="shared" si="12"/>
        <v>1.4037928824000001</v>
      </c>
      <c r="CB94" s="4">
        <f t="shared" si="13"/>
        <v>9323.6477792934602</v>
      </c>
      <c r="CC94" s="4">
        <f t="shared" si="13"/>
        <v>1659.0474008009282</v>
      </c>
      <c r="CD94" s="4">
        <f t="shared" si="14"/>
        <v>5.5567244375999998</v>
      </c>
      <c r="CE94" s="4">
        <f t="shared" si="14"/>
        <v>34.799780608246799</v>
      </c>
    </row>
    <row r="95" spans="1:83">
      <c r="A95" s="2">
        <v>42438</v>
      </c>
      <c r="B95" s="28">
        <v>0.66958849537037046</v>
      </c>
      <c r="C95" s="4">
        <v>12.177</v>
      </c>
      <c r="D95" s="4">
        <v>3.8332999999999999</v>
      </c>
      <c r="E95" s="4" t="s">
        <v>155</v>
      </c>
      <c r="F95" s="4">
        <v>38332.520457999999</v>
      </c>
      <c r="G95" s="4">
        <v>82</v>
      </c>
      <c r="H95" s="4">
        <v>9.6</v>
      </c>
      <c r="I95" s="4">
        <v>1341.7</v>
      </c>
      <c r="K95" s="4">
        <v>0.1</v>
      </c>
      <c r="L95" s="4">
        <v>0.85770000000000002</v>
      </c>
      <c r="M95" s="4">
        <v>10.4435</v>
      </c>
      <c r="N95" s="4">
        <v>3.2875999999999999</v>
      </c>
      <c r="O95" s="4">
        <v>70.290800000000004</v>
      </c>
      <c r="P95" s="4">
        <v>8.2334999999999994</v>
      </c>
      <c r="Q95" s="4">
        <v>78.5</v>
      </c>
      <c r="R95" s="4">
        <v>56.353499999999997</v>
      </c>
      <c r="S95" s="4">
        <v>6.601</v>
      </c>
      <c r="T95" s="4">
        <v>63</v>
      </c>
      <c r="U95" s="4">
        <v>1341.673</v>
      </c>
      <c r="X95" s="4">
        <v>0</v>
      </c>
      <c r="Y95" s="4">
        <v>8.5800000000000001E-2</v>
      </c>
      <c r="Z95" s="4" t="s">
        <v>377</v>
      </c>
      <c r="AA95" s="4">
        <v>0</v>
      </c>
      <c r="AB95" s="4">
        <v>11.7</v>
      </c>
      <c r="AC95" s="4">
        <v>839</v>
      </c>
      <c r="AD95" s="4">
        <v>861</v>
      </c>
      <c r="AE95" s="4">
        <v>830</v>
      </c>
      <c r="AF95" s="4">
        <v>88</v>
      </c>
      <c r="AG95" s="4">
        <v>22.38</v>
      </c>
      <c r="AH95" s="4">
        <v>0.51</v>
      </c>
      <c r="AI95" s="4">
        <v>976</v>
      </c>
      <c r="AJ95" s="4">
        <v>-1</v>
      </c>
      <c r="AK95" s="4">
        <v>0</v>
      </c>
      <c r="AL95" s="4">
        <v>23</v>
      </c>
      <c r="AM95" s="4">
        <v>190</v>
      </c>
      <c r="AN95" s="4">
        <v>190</v>
      </c>
      <c r="AO95" s="4">
        <v>2.6</v>
      </c>
      <c r="AP95" s="4">
        <v>195</v>
      </c>
      <c r="AQ95" s="4" t="s">
        <v>155</v>
      </c>
      <c r="AR95" s="4">
        <v>2</v>
      </c>
      <c r="AS95" s="5">
        <v>0.87749999999999995</v>
      </c>
      <c r="AT95" s="4">
        <v>47.164200000000001</v>
      </c>
      <c r="AU95" s="4">
        <v>-88.488198999999994</v>
      </c>
      <c r="AV95" s="4">
        <v>318.8</v>
      </c>
      <c r="AW95" s="4">
        <v>25.9</v>
      </c>
      <c r="AX95" s="4">
        <v>12</v>
      </c>
      <c r="AY95" s="4">
        <v>10</v>
      </c>
      <c r="AZ95" s="4" t="s">
        <v>425</v>
      </c>
      <c r="BA95" s="4">
        <v>1.33</v>
      </c>
      <c r="BB95" s="4">
        <v>1.39</v>
      </c>
      <c r="BC95" s="4">
        <v>2.39</v>
      </c>
      <c r="BD95" s="4">
        <v>14.063000000000001</v>
      </c>
      <c r="BE95" s="4">
        <v>12.79</v>
      </c>
      <c r="BF95" s="4">
        <v>0.91</v>
      </c>
      <c r="BG95" s="4">
        <v>16.596</v>
      </c>
      <c r="BH95" s="4">
        <v>2283.8629999999998</v>
      </c>
      <c r="BI95" s="4">
        <v>457.59899999999999</v>
      </c>
      <c r="BJ95" s="4">
        <v>1.61</v>
      </c>
      <c r="BK95" s="4">
        <v>0.189</v>
      </c>
      <c r="BL95" s="4">
        <v>1.798</v>
      </c>
      <c r="BM95" s="4">
        <v>1.2909999999999999</v>
      </c>
      <c r="BN95" s="4">
        <v>0.151</v>
      </c>
      <c r="BO95" s="4">
        <v>1.4419999999999999</v>
      </c>
      <c r="BP95" s="4">
        <v>9.7021999999999995</v>
      </c>
      <c r="BT95" s="4">
        <v>13.638</v>
      </c>
      <c r="BU95" s="4">
        <v>0.22500100000000001</v>
      </c>
      <c r="BV95" s="4">
        <v>-5</v>
      </c>
      <c r="BW95" s="4">
        <v>0.64544900000000005</v>
      </c>
      <c r="BX95" s="4">
        <v>5.498462</v>
      </c>
      <c r="BY95" s="4">
        <v>13.038069999999999</v>
      </c>
      <c r="BZ95" s="4">
        <f t="shared" si="12"/>
        <v>1.4526936604</v>
      </c>
      <c r="CB95" s="4">
        <f t="shared" si="13"/>
        <v>9380.627237273382</v>
      </c>
      <c r="CC95" s="4">
        <f t="shared" si="13"/>
        <v>1879.5197624152861</v>
      </c>
      <c r="CD95" s="4">
        <f t="shared" si="14"/>
        <v>5.9228003063879999</v>
      </c>
      <c r="CE95" s="4">
        <f t="shared" si="14"/>
        <v>39.850341978250796</v>
      </c>
    </row>
    <row r="96" spans="1:83">
      <c r="A96" s="2">
        <v>42438</v>
      </c>
      <c r="B96" s="28">
        <v>0.66960006944444439</v>
      </c>
      <c r="C96" s="4">
        <v>12.494999999999999</v>
      </c>
      <c r="D96" s="4">
        <v>3.2938000000000001</v>
      </c>
      <c r="E96" s="4" t="s">
        <v>155</v>
      </c>
      <c r="F96" s="4">
        <v>32937.902685000001</v>
      </c>
      <c r="G96" s="4">
        <v>75.599999999999994</v>
      </c>
      <c r="H96" s="4">
        <v>12</v>
      </c>
      <c r="I96" s="4">
        <v>1281.2</v>
      </c>
      <c r="K96" s="4">
        <v>0.1</v>
      </c>
      <c r="L96" s="4">
        <v>0.86019999999999996</v>
      </c>
      <c r="M96" s="4">
        <v>10.7486</v>
      </c>
      <c r="N96" s="4">
        <v>2.8334000000000001</v>
      </c>
      <c r="O96" s="4">
        <v>64.989900000000006</v>
      </c>
      <c r="P96" s="4">
        <v>10.3226</v>
      </c>
      <c r="Q96" s="4">
        <v>75.3</v>
      </c>
      <c r="R96" s="4">
        <v>52.103700000000003</v>
      </c>
      <c r="S96" s="4">
        <v>8.2759</v>
      </c>
      <c r="T96" s="4">
        <v>60.4</v>
      </c>
      <c r="U96" s="4">
        <v>1281.2284999999999</v>
      </c>
      <c r="X96" s="4">
        <v>0</v>
      </c>
      <c r="Y96" s="4">
        <v>8.5999999999999993E-2</v>
      </c>
      <c r="Z96" s="4" t="s">
        <v>377</v>
      </c>
      <c r="AA96" s="4">
        <v>0</v>
      </c>
      <c r="AB96" s="4">
        <v>11.8</v>
      </c>
      <c r="AC96" s="4">
        <v>839</v>
      </c>
      <c r="AD96" s="4">
        <v>863</v>
      </c>
      <c r="AE96" s="4">
        <v>831</v>
      </c>
      <c r="AF96" s="4">
        <v>88</v>
      </c>
      <c r="AG96" s="4">
        <v>22.38</v>
      </c>
      <c r="AH96" s="4">
        <v>0.51</v>
      </c>
      <c r="AI96" s="4">
        <v>976</v>
      </c>
      <c r="AJ96" s="4">
        <v>-1</v>
      </c>
      <c r="AK96" s="4">
        <v>0</v>
      </c>
      <c r="AL96" s="4">
        <v>23</v>
      </c>
      <c r="AM96" s="4">
        <v>190</v>
      </c>
      <c r="AN96" s="4">
        <v>190.6</v>
      </c>
      <c r="AO96" s="4">
        <v>2.8</v>
      </c>
      <c r="AP96" s="4">
        <v>195</v>
      </c>
      <c r="AQ96" s="4" t="s">
        <v>155</v>
      </c>
      <c r="AR96" s="4">
        <v>2</v>
      </c>
      <c r="AS96" s="5">
        <v>0.8775115740740741</v>
      </c>
      <c r="AT96" s="4">
        <v>47.164225999999999</v>
      </c>
      <c r="AU96" s="4">
        <v>-88.488335000000006</v>
      </c>
      <c r="AV96" s="4">
        <v>319</v>
      </c>
      <c r="AW96" s="4">
        <v>24.5</v>
      </c>
      <c r="AX96" s="4">
        <v>12</v>
      </c>
      <c r="AY96" s="4">
        <v>10</v>
      </c>
      <c r="AZ96" s="4" t="s">
        <v>425</v>
      </c>
      <c r="BA96" s="4">
        <v>1.4</v>
      </c>
      <c r="BB96" s="4">
        <v>1.665</v>
      </c>
      <c r="BC96" s="4">
        <v>2.6</v>
      </c>
      <c r="BD96" s="4">
        <v>14.063000000000001</v>
      </c>
      <c r="BE96" s="4">
        <v>13.03</v>
      </c>
      <c r="BF96" s="4">
        <v>0.93</v>
      </c>
      <c r="BG96" s="4">
        <v>16.25</v>
      </c>
      <c r="BH96" s="4">
        <v>2377.2869999999998</v>
      </c>
      <c r="BI96" s="4">
        <v>398.851</v>
      </c>
      <c r="BJ96" s="4">
        <v>1.5049999999999999</v>
      </c>
      <c r="BK96" s="4">
        <v>0.23899999999999999</v>
      </c>
      <c r="BL96" s="4">
        <v>1.744</v>
      </c>
      <c r="BM96" s="4">
        <v>1.2070000000000001</v>
      </c>
      <c r="BN96" s="4">
        <v>0.192</v>
      </c>
      <c r="BO96" s="4">
        <v>1.3979999999999999</v>
      </c>
      <c r="BP96" s="4">
        <v>9.3703000000000003</v>
      </c>
      <c r="BT96" s="4">
        <v>13.834</v>
      </c>
      <c r="BU96" s="4">
        <v>0.19638800000000001</v>
      </c>
      <c r="BV96" s="4">
        <v>-5</v>
      </c>
      <c r="BW96" s="4">
        <v>0.64665300000000003</v>
      </c>
      <c r="BX96" s="4">
        <v>4.7992319999999999</v>
      </c>
      <c r="BY96" s="4">
        <v>13.062391</v>
      </c>
      <c r="BZ96" s="4">
        <f t="shared" si="12"/>
        <v>1.2679570944</v>
      </c>
      <c r="CB96" s="4">
        <f t="shared" si="13"/>
        <v>8522.6364271572475</v>
      </c>
      <c r="CC96" s="4">
        <f t="shared" si="13"/>
        <v>1429.891326376704</v>
      </c>
      <c r="CD96" s="4">
        <f t="shared" si="14"/>
        <v>5.0118667729919997</v>
      </c>
      <c r="CE96" s="4">
        <f t="shared" si="14"/>
        <v>33.592771976371203</v>
      </c>
    </row>
    <row r="97" spans="1:83">
      <c r="A97" s="2">
        <v>42438</v>
      </c>
      <c r="B97" s="28">
        <v>0.66961164351851854</v>
      </c>
      <c r="C97" s="4">
        <v>13.275</v>
      </c>
      <c r="D97" s="4">
        <v>1.9434</v>
      </c>
      <c r="E97" s="4" t="s">
        <v>155</v>
      </c>
      <c r="F97" s="4">
        <v>19434.433497000002</v>
      </c>
      <c r="G97" s="4">
        <v>63.4</v>
      </c>
      <c r="H97" s="4">
        <v>12.1</v>
      </c>
      <c r="I97" s="4">
        <v>688</v>
      </c>
      <c r="K97" s="4">
        <v>0.1</v>
      </c>
      <c r="L97" s="4">
        <v>0.8669</v>
      </c>
      <c r="M97" s="4">
        <v>11.5077</v>
      </c>
      <c r="N97" s="4">
        <v>1.6847000000000001</v>
      </c>
      <c r="O97" s="4">
        <v>54.9604</v>
      </c>
      <c r="P97" s="4">
        <v>10.4893</v>
      </c>
      <c r="Q97" s="4">
        <v>65.400000000000006</v>
      </c>
      <c r="R97" s="4">
        <v>44.062899999999999</v>
      </c>
      <c r="S97" s="4">
        <v>8.4094999999999995</v>
      </c>
      <c r="T97" s="4">
        <v>52.5</v>
      </c>
      <c r="U97" s="4">
        <v>688.00080000000003</v>
      </c>
      <c r="X97" s="4">
        <v>0</v>
      </c>
      <c r="Y97" s="4">
        <v>8.6699999999999999E-2</v>
      </c>
      <c r="Z97" s="4" t="s">
        <v>377</v>
      </c>
      <c r="AA97" s="4">
        <v>0</v>
      </c>
      <c r="AB97" s="4">
        <v>11.8</v>
      </c>
      <c r="AC97" s="4">
        <v>841</v>
      </c>
      <c r="AD97" s="4">
        <v>866</v>
      </c>
      <c r="AE97" s="4">
        <v>833</v>
      </c>
      <c r="AF97" s="4">
        <v>88</v>
      </c>
      <c r="AG97" s="4">
        <v>22.38</v>
      </c>
      <c r="AH97" s="4">
        <v>0.51</v>
      </c>
      <c r="AI97" s="4">
        <v>976</v>
      </c>
      <c r="AJ97" s="4">
        <v>-1</v>
      </c>
      <c r="AK97" s="4">
        <v>0</v>
      </c>
      <c r="AL97" s="4">
        <v>23</v>
      </c>
      <c r="AM97" s="4">
        <v>190</v>
      </c>
      <c r="AN97" s="4">
        <v>190.4</v>
      </c>
      <c r="AO97" s="4">
        <v>2.7</v>
      </c>
      <c r="AP97" s="4">
        <v>195</v>
      </c>
      <c r="AQ97" s="4" t="s">
        <v>155</v>
      </c>
      <c r="AR97" s="4">
        <v>2</v>
      </c>
      <c r="AS97" s="5">
        <v>0.87752314814814814</v>
      </c>
      <c r="AT97" s="4">
        <v>47.164253000000002</v>
      </c>
      <c r="AU97" s="4">
        <v>-88.488462999999996</v>
      </c>
      <c r="AV97" s="4">
        <v>319.10000000000002</v>
      </c>
      <c r="AW97" s="4">
        <v>23.4</v>
      </c>
      <c r="AX97" s="4">
        <v>12</v>
      </c>
      <c r="AY97" s="4">
        <v>10</v>
      </c>
      <c r="AZ97" s="4" t="s">
        <v>425</v>
      </c>
      <c r="BA97" s="4">
        <v>1.335</v>
      </c>
      <c r="BB97" s="4">
        <v>1.7</v>
      </c>
      <c r="BC97" s="4">
        <v>2.5350000000000001</v>
      </c>
      <c r="BD97" s="4">
        <v>14.063000000000001</v>
      </c>
      <c r="BE97" s="4">
        <v>13.72</v>
      </c>
      <c r="BF97" s="4">
        <v>0.98</v>
      </c>
      <c r="BG97" s="4">
        <v>15.356</v>
      </c>
      <c r="BH97" s="4">
        <v>2631.6260000000002</v>
      </c>
      <c r="BI97" s="4">
        <v>245.215</v>
      </c>
      <c r="BJ97" s="4">
        <v>1.3160000000000001</v>
      </c>
      <c r="BK97" s="4">
        <v>0.251</v>
      </c>
      <c r="BL97" s="4">
        <v>1.5669999999999999</v>
      </c>
      <c r="BM97" s="4">
        <v>1.0549999999999999</v>
      </c>
      <c r="BN97" s="4">
        <v>0.20100000000000001</v>
      </c>
      <c r="BO97" s="4">
        <v>1.2569999999999999</v>
      </c>
      <c r="BP97" s="4">
        <v>5.2026000000000003</v>
      </c>
      <c r="BT97" s="4">
        <v>14.414</v>
      </c>
      <c r="BU97" s="4">
        <v>0.191</v>
      </c>
      <c r="BV97" s="4">
        <v>-5</v>
      </c>
      <c r="BW97" s="4">
        <v>0.646347</v>
      </c>
      <c r="BX97" s="4">
        <v>4.6675620000000002</v>
      </c>
      <c r="BY97" s="4">
        <v>13.056209000000001</v>
      </c>
      <c r="BZ97" s="4">
        <f t="shared" si="12"/>
        <v>1.2331698804</v>
      </c>
      <c r="CB97" s="4">
        <f t="shared" si="13"/>
        <v>9175.608304311565</v>
      </c>
      <c r="CC97" s="4">
        <f t="shared" si="13"/>
        <v>854.98349322501008</v>
      </c>
      <c r="CD97" s="4">
        <f t="shared" si="14"/>
        <v>4.3827426991980003</v>
      </c>
      <c r="CE97" s="4">
        <f t="shared" si="14"/>
        <v>18.1397431717164</v>
      </c>
    </row>
    <row r="98" spans="1:83">
      <c r="A98" s="2">
        <v>42438</v>
      </c>
      <c r="B98" s="28">
        <v>0.66962321759259258</v>
      </c>
      <c r="C98" s="4">
        <v>13.673999999999999</v>
      </c>
      <c r="D98" s="4">
        <v>1.2803</v>
      </c>
      <c r="E98" s="4" t="s">
        <v>155</v>
      </c>
      <c r="F98" s="4">
        <v>12802.639467000001</v>
      </c>
      <c r="G98" s="4">
        <v>62.3</v>
      </c>
      <c r="H98" s="4">
        <v>12.1</v>
      </c>
      <c r="I98" s="4">
        <v>449.9</v>
      </c>
      <c r="K98" s="4">
        <v>0.1</v>
      </c>
      <c r="L98" s="4">
        <v>0.86990000000000001</v>
      </c>
      <c r="M98" s="4">
        <v>11.895099999999999</v>
      </c>
      <c r="N98" s="4">
        <v>1.1136999999999999</v>
      </c>
      <c r="O98" s="4">
        <v>54.206000000000003</v>
      </c>
      <c r="P98" s="4">
        <v>10.5258</v>
      </c>
      <c r="Q98" s="4">
        <v>64.7</v>
      </c>
      <c r="R98" s="4">
        <v>43.458100000000002</v>
      </c>
      <c r="S98" s="4">
        <v>8.4388000000000005</v>
      </c>
      <c r="T98" s="4">
        <v>51.9</v>
      </c>
      <c r="U98" s="4">
        <v>449.8535</v>
      </c>
      <c r="X98" s="4">
        <v>0</v>
      </c>
      <c r="Y98" s="4">
        <v>8.6999999999999994E-2</v>
      </c>
      <c r="Z98" s="4" t="s">
        <v>377</v>
      </c>
      <c r="AA98" s="4">
        <v>0</v>
      </c>
      <c r="AB98" s="4">
        <v>11.8</v>
      </c>
      <c r="AC98" s="4">
        <v>841</v>
      </c>
      <c r="AD98" s="4">
        <v>867</v>
      </c>
      <c r="AE98" s="4">
        <v>833</v>
      </c>
      <c r="AF98" s="4">
        <v>88</v>
      </c>
      <c r="AG98" s="4">
        <v>22.38</v>
      </c>
      <c r="AH98" s="4">
        <v>0.51</v>
      </c>
      <c r="AI98" s="4">
        <v>976</v>
      </c>
      <c r="AJ98" s="4">
        <v>-1</v>
      </c>
      <c r="AK98" s="4">
        <v>0</v>
      </c>
      <c r="AL98" s="4">
        <v>23</v>
      </c>
      <c r="AM98" s="4">
        <v>190</v>
      </c>
      <c r="AN98" s="4">
        <v>190</v>
      </c>
      <c r="AO98" s="4">
        <v>2.7</v>
      </c>
      <c r="AP98" s="4">
        <v>195</v>
      </c>
      <c r="AQ98" s="4" t="s">
        <v>155</v>
      </c>
      <c r="AR98" s="4">
        <v>2</v>
      </c>
      <c r="AS98" s="5">
        <v>0.87753472222222229</v>
      </c>
      <c r="AT98" s="4">
        <v>47.164273000000001</v>
      </c>
      <c r="AU98" s="4">
        <v>-88.488591</v>
      </c>
      <c r="AV98" s="4">
        <v>319</v>
      </c>
      <c r="AW98" s="4">
        <v>22.8</v>
      </c>
      <c r="AX98" s="4">
        <v>12</v>
      </c>
      <c r="AY98" s="4">
        <v>10</v>
      </c>
      <c r="AZ98" s="4" t="s">
        <v>425</v>
      </c>
      <c r="BA98" s="4">
        <v>1.3</v>
      </c>
      <c r="BB98" s="4">
        <v>1.7</v>
      </c>
      <c r="BC98" s="4">
        <v>2.5</v>
      </c>
      <c r="BD98" s="4">
        <v>14.063000000000001</v>
      </c>
      <c r="BE98" s="4">
        <v>14.06</v>
      </c>
      <c r="BF98" s="4">
        <v>1</v>
      </c>
      <c r="BG98" s="4">
        <v>14.955</v>
      </c>
      <c r="BH98" s="4">
        <v>2763.6039999999998</v>
      </c>
      <c r="BI98" s="4">
        <v>164.685</v>
      </c>
      <c r="BJ98" s="4">
        <v>1.319</v>
      </c>
      <c r="BK98" s="4">
        <v>0.25600000000000001</v>
      </c>
      <c r="BL98" s="4">
        <v>1.575</v>
      </c>
      <c r="BM98" s="4">
        <v>1.0569999999999999</v>
      </c>
      <c r="BN98" s="4">
        <v>0.20499999999999999</v>
      </c>
      <c r="BO98" s="4">
        <v>1.2629999999999999</v>
      </c>
      <c r="BP98" s="4">
        <v>3.456</v>
      </c>
      <c r="BT98" s="4">
        <v>14.695</v>
      </c>
      <c r="BU98" s="4">
        <v>0.209734</v>
      </c>
      <c r="BV98" s="4">
        <v>-5</v>
      </c>
      <c r="BW98" s="4">
        <v>0.64610199999999995</v>
      </c>
      <c r="BX98" s="4">
        <v>5.125375</v>
      </c>
      <c r="BY98" s="4">
        <v>13.051259999999999</v>
      </c>
      <c r="BZ98" s="4">
        <f t="shared" si="12"/>
        <v>1.3541240749999999</v>
      </c>
      <c r="CB98" s="4">
        <f t="shared" si="13"/>
        <v>10580.886618070499</v>
      </c>
      <c r="CC98" s="4">
        <f t="shared" si="13"/>
        <v>630.52206926062502</v>
      </c>
      <c r="CD98" s="4">
        <f t="shared" si="14"/>
        <v>4.8355914228749999</v>
      </c>
      <c r="CE98" s="4">
        <f t="shared" si="14"/>
        <v>13.231832111999999</v>
      </c>
    </row>
    <row r="99" spans="1:83">
      <c r="A99" s="2">
        <v>42438</v>
      </c>
      <c r="B99" s="28">
        <v>0.66963479166666673</v>
      </c>
      <c r="C99" s="4">
        <v>13.103999999999999</v>
      </c>
      <c r="D99" s="4">
        <v>2.0341</v>
      </c>
      <c r="E99" s="4" t="s">
        <v>155</v>
      </c>
      <c r="F99" s="4">
        <v>20341.128205000001</v>
      </c>
      <c r="G99" s="4">
        <v>78.400000000000006</v>
      </c>
      <c r="H99" s="4">
        <v>12.2</v>
      </c>
      <c r="I99" s="4">
        <v>844</v>
      </c>
      <c r="K99" s="4">
        <v>0.1</v>
      </c>
      <c r="L99" s="4">
        <v>0.86719999999999997</v>
      </c>
      <c r="M99" s="4">
        <v>11.3642</v>
      </c>
      <c r="N99" s="4">
        <v>1.7641</v>
      </c>
      <c r="O99" s="4">
        <v>67.954099999999997</v>
      </c>
      <c r="P99" s="4">
        <v>10.580399999999999</v>
      </c>
      <c r="Q99" s="4">
        <v>78.5</v>
      </c>
      <c r="R99" s="4">
        <v>54.480200000000004</v>
      </c>
      <c r="S99" s="4">
        <v>8.4824999999999999</v>
      </c>
      <c r="T99" s="4">
        <v>63</v>
      </c>
      <c r="U99" s="4">
        <v>844.0095</v>
      </c>
      <c r="X99" s="4">
        <v>0</v>
      </c>
      <c r="Y99" s="4">
        <v>8.6699999999999999E-2</v>
      </c>
      <c r="Z99" s="4" t="s">
        <v>377</v>
      </c>
      <c r="AA99" s="4">
        <v>0</v>
      </c>
      <c r="AB99" s="4">
        <v>11.8</v>
      </c>
      <c r="AC99" s="4">
        <v>840</v>
      </c>
      <c r="AD99" s="4">
        <v>866</v>
      </c>
      <c r="AE99" s="4">
        <v>831</v>
      </c>
      <c r="AF99" s="4">
        <v>88</v>
      </c>
      <c r="AG99" s="4">
        <v>22.38</v>
      </c>
      <c r="AH99" s="4">
        <v>0.51</v>
      </c>
      <c r="AI99" s="4">
        <v>976</v>
      </c>
      <c r="AJ99" s="4">
        <v>-1</v>
      </c>
      <c r="AK99" s="4">
        <v>0</v>
      </c>
      <c r="AL99" s="4">
        <v>23</v>
      </c>
      <c r="AM99" s="4">
        <v>190</v>
      </c>
      <c r="AN99" s="4">
        <v>190</v>
      </c>
      <c r="AO99" s="4">
        <v>2.7</v>
      </c>
      <c r="AP99" s="4">
        <v>195</v>
      </c>
      <c r="AQ99" s="4" t="s">
        <v>155</v>
      </c>
      <c r="AR99" s="4">
        <v>2</v>
      </c>
      <c r="AS99" s="5">
        <v>0.87754629629629621</v>
      </c>
      <c r="AT99" s="4">
        <v>47.164287000000002</v>
      </c>
      <c r="AU99" s="4">
        <v>-88.488720999999998</v>
      </c>
      <c r="AV99" s="4">
        <v>318.89999999999998</v>
      </c>
      <c r="AW99" s="4">
        <v>22.3</v>
      </c>
      <c r="AX99" s="4">
        <v>12</v>
      </c>
      <c r="AY99" s="4">
        <v>10</v>
      </c>
      <c r="AZ99" s="4" t="s">
        <v>425</v>
      </c>
      <c r="BA99" s="4">
        <v>1.17</v>
      </c>
      <c r="BB99" s="4">
        <v>1.57</v>
      </c>
      <c r="BC99" s="4">
        <v>2.0449999999999999</v>
      </c>
      <c r="BD99" s="4">
        <v>14.063000000000001</v>
      </c>
      <c r="BE99" s="4">
        <v>13.76</v>
      </c>
      <c r="BF99" s="4">
        <v>0.98</v>
      </c>
      <c r="BG99" s="4">
        <v>15.308</v>
      </c>
      <c r="BH99" s="4">
        <v>2608.3890000000001</v>
      </c>
      <c r="BI99" s="4">
        <v>257.70699999999999</v>
      </c>
      <c r="BJ99" s="4">
        <v>1.633</v>
      </c>
      <c r="BK99" s="4">
        <v>0.254</v>
      </c>
      <c r="BL99" s="4">
        <v>1.8879999999999999</v>
      </c>
      <c r="BM99" s="4">
        <v>1.31</v>
      </c>
      <c r="BN99" s="4">
        <v>0.20399999999999999</v>
      </c>
      <c r="BO99" s="4">
        <v>1.5129999999999999</v>
      </c>
      <c r="BP99" s="4">
        <v>6.4058000000000002</v>
      </c>
      <c r="BT99" s="4">
        <v>14.473000000000001</v>
      </c>
      <c r="BU99" s="4">
        <v>0.22665299999999999</v>
      </c>
      <c r="BV99" s="4">
        <v>-5</v>
      </c>
      <c r="BW99" s="4">
        <v>0.64700000000000002</v>
      </c>
      <c r="BX99" s="4">
        <v>5.5388330000000003</v>
      </c>
      <c r="BY99" s="4">
        <v>13.0694</v>
      </c>
      <c r="BZ99" s="4">
        <f t="shared" si="12"/>
        <v>1.4633596786</v>
      </c>
      <c r="CB99" s="4">
        <f t="shared" si="13"/>
        <v>10792.23100931764</v>
      </c>
      <c r="CC99" s="4">
        <f t="shared" si="13"/>
        <v>1066.2648388404571</v>
      </c>
      <c r="CD99" s="4">
        <f t="shared" si="14"/>
        <v>6.2600499837629995</v>
      </c>
      <c r="CE99" s="4">
        <f t="shared" si="14"/>
        <v>26.504050354255799</v>
      </c>
    </row>
    <row r="100" spans="1:83">
      <c r="A100" s="2">
        <v>42438</v>
      </c>
      <c r="B100" s="28">
        <v>0.66964636574074066</v>
      </c>
      <c r="C100" s="4">
        <v>12.95</v>
      </c>
      <c r="D100" s="4">
        <v>2.7484000000000002</v>
      </c>
      <c r="E100" s="4" t="s">
        <v>155</v>
      </c>
      <c r="F100" s="4">
        <v>27484.017856999999</v>
      </c>
      <c r="G100" s="4">
        <v>105.1</v>
      </c>
      <c r="H100" s="4">
        <v>12.2</v>
      </c>
      <c r="I100" s="4">
        <v>1083</v>
      </c>
      <c r="K100" s="4">
        <v>0.1</v>
      </c>
      <c r="L100" s="4">
        <v>0.86180000000000001</v>
      </c>
      <c r="M100" s="4">
        <v>11.16</v>
      </c>
      <c r="N100" s="4">
        <v>2.3685999999999998</v>
      </c>
      <c r="O100" s="4">
        <v>90.6143</v>
      </c>
      <c r="P100" s="4">
        <v>10.513999999999999</v>
      </c>
      <c r="Q100" s="4">
        <v>101.1</v>
      </c>
      <c r="R100" s="4">
        <v>72.647300000000001</v>
      </c>
      <c r="S100" s="4">
        <v>8.4292999999999996</v>
      </c>
      <c r="T100" s="4">
        <v>81.099999999999994</v>
      </c>
      <c r="U100" s="4">
        <v>1082.9818</v>
      </c>
      <c r="X100" s="4">
        <v>0</v>
      </c>
      <c r="Y100" s="4">
        <v>8.6199999999999999E-2</v>
      </c>
      <c r="Z100" s="4" t="s">
        <v>377</v>
      </c>
      <c r="AA100" s="4">
        <v>0</v>
      </c>
      <c r="AB100" s="4">
        <v>11.7</v>
      </c>
      <c r="AC100" s="4">
        <v>839</v>
      </c>
      <c r="AD100" s="4">
        <v>865</v>
      </c>
      <c r="AE100" s="4">
        <v>830</v>
      </c>
      <c r="AF100" s="4">
        <v>88</v>
      </c>
      <c r="AG100" s="4">
        <v>22.38</v>
      </c>
      <c r="AH100" s="4">
        <v>0.51</v>
      </c>
      <c r="AI100" s="4">
        <v>976</v>
      </c>
      <c r="AJ100" s="4">
        <v>-1</v>
      </c>
      <c r="AK100" s="4">
        <v>0</v>
      </c>
      <c r="AL100" s="4">
        <v>23</v>
      </c>
      <c r="AM100" s="4">
        <v>190</v>
      </c>
      <c r="AN100" s="4">
        <v>190</v>
      </c>
      <c r="AO100" s="4">
        <v>2.6</v>
      </c>
      <c r="AP100" s="4">
        <v>195</v>
      </c>
      <c r="AQ100" s="4" t="s">
        <v>155</v>
      </c>
      <c r="AR100" s="4">
        <v>2</v>
      </c>
      <c r="AS100" s="5">
        <v>0.87755787037037036</v>
      </c>
      <c r="AT100" s="4">
        <v>47.164288999999997</v>
      </c>
      <c r="AU100" s="4">
        <v>-88.488842000000005</v>
      </c>
      <c r="AV100" s="4">
        <v>319</v>
      </c>
      <c r="AW100" s="4">
        <v>20.6</v>
      </c>
      <c r="AX100" s="4">
        <v>12</v>
      </c>
      <c r="AY100" s="4">
        <v>10</v>
      </c>
      <c r="AZ100" s="4" t="s">
        <v>425</v>
      </c>
      <c r="BA100" s="4">
        <v>1.1000000000000001</v>
      </c>
      <c r="BB100" s="4">
        <v>1.5</v>
      </c>
      <c r="BC100" s="4">
        <v>1.865</v>
      </c>
      <c r="BD100" s="4">
        <v>14.063000000000001</v>
      </c>
      <c r="BE100" s="4">
        <v>13.19</v>
      </c>
      <c r="BF100" s="4">
        <v>0.94</v>
      </c>
      <c r="BG100" s="4">
        <v>16.036000000000001</v>
      </c>
      <c r="BH100" s="4">
        <v>2481.5830000000001</v>
      </c>
      <c r="BI100" s="4">
        <v>335.221</v>
      </c>
      <c r="BJ100" s="4">
        <v>2.11</v>
      </c>
      <c r="BK100" s="4">
        <v>0.245</v>
      </c>
      <c r="BL100" s="4">
        <v>2.355</v>
      </c>
      <c r="BM100" s="4">
        <v>1.6919999999999999</v>
      </c>
      <c r="BN100" s="4">
        <v>0.19600000000000001</v>
      </c>
      <c r="BO100" s="4">
        <v>1.8879999999999999</v>
      </c>
      <c r="BP100" s="4">
        <v>7.9630999999999998</v>
      </c>
      <c r="BT100" s="4">
        <v>13.933999999999999</v>
      </c>
      <c r="BU100" s="4">
        <v>0.25555</v>
      </c>
      <c r="BV100" s="4">
        <v>-5</v>
      </c>
      <c r="BW100" s="4">
        <v>0.645347</v>
      </c>
      <c r="BX100" s="4">
        <v>6.2450029999999996</v>
      </c>
      <c r="BY100" s="4">
        <v>13.036009</v>
      </c>
      <c r="BZ100" s="4">
        <f t="shared" si="12"/>
        <v>1.6499297925999998</v>
      </c>
      <c r="CB100" s="4">
        <f t="shared" si="13"/>
        <v>11576.627479972503</v>
      </c>
      <c r="CC100" s="4">
        <f t="shared" si="13"/>
        <v>1563.8117445452608</v>
      </c>
      <c r="CD100" s="4">
        <f t="shared" si="14"/>
        <v>8.8075525510079995</v>
      </c>
      <c r="CE100" s="4">
        <f t="shared" si="14"/>
        <v>37.147998791807098</v>
      </c>
    </row>
    <row r="101" spans="1:83">
      <c r="A101" s="2">
        <v>42438</v>
      </c>
      <c r="B101" s="28">
        <v>0.66965793981481481</v>
      </c>
      <c r="C101" s="4">
        <v>13.141</v>
      </c>
      <c r="D101" s="4">
        <v>2.1145</v>
      </c>
      <c r="E101" s="4" t="s">
        <v>155</v>
      </c>
      <c r="F101" s="4">
        <v>21144.732143000001</v>
      </c>
      <c r="G101" s="4">
        <v>122.6</v>
      </c>
      <c r="H101" s="4">
        <v>12.3</v>
      </c>
      <c r="I101" s="4">
        <v>1118.3</v>
      </c>
      <c r="K101" s="4">
        <v>0.1</v>
      </c>
      <c r="L101" s="4">
        <v>0.86599999999999999</v>
      </c>
      <c r="M101" s="4">
        <v>11.380100000000001</v>
      </c>
      <c r="N101" s="4">
        <v>1.8310999999999999</v>
      </c>
      <c r="O101" s="4">
        <v>106.1725</v>
      </c>
      <c r="P101" s="4">
        <v>10.6516</v>
      </c>
      <c r="Q101" s="4">
        <v>116.8</v>
      </c>
      <c r="R101" s="4">
        <v>85.120599999999996</v>
      </c>
      <c r="S101" s="4">
        <v>8.5396000000000001</v>
      </c>
      <c r="T101" s="4">
        <v>93.7</v>
      </c>
      <c r="U101" s="4">
        <v>1118.3061</v>
      </c>
      <c r="X101" s="4">
        <v>0</v>
      </c>
      <c r="Y101" s="4">
        <v>8.6599999999999996E-2</v>
      </c>
      <c r="Z101" s="4" t="s">
        <v>377</v>
      </c>
      <c r="AA101" s="4">
        <v>0</v>
      </c>
      <c r="AB101" s="4">
        <v>11.8</v>
      </c>
      <c r="AC101" s="4">
        <v>838</v>
      </c>
      <c r="AD101" s="4">
        <v>863</v>
      </c>
      <c r="AE101" s="4">
        <v>829</v>
      </c>
      <c r="AF101" s="4">
        <v>88</v>
      </c>
      <c r="AG101" s="4">
        <v>22.38</v>
      </c>
      <c r="AH101" s="4">
        <v>0.51</v>
      </c>
      <c r="AI101" s="4">
        <v>976</v>
      </c>
      <c r="AJ101" s="4">
        <v>-1</v>
      </c>
      <c r="AK101" s="4">
        <v>0</v>
      </c>
      <c r="AL101" s="4">
        <v>23</v>
      </c>
      <c r="AM101" s="4">
        <v>190</v>
      </c>
      <c r="AN101" s="4">
        <v>190.6</v>
      </c>
      <c r="AO101" s="4">
        <v>2.7</v>
      </c>
      <c r="AP101" s="4">
        <v>195</v>
      </c>
      <c r="AQ101" s="4" t="s">
        <v>155</v>
      </c>
      <c r="AR101" s="4">
        <v>2</v>
      </c>
      <c r="AS101" s="5">
        <v>0.87756944444444451</v>
      </c>
      <c r="AT101" s="4">
        <v>47.164282</v>
      </c>
      <c r="AU101" s="4">
        <v>-88.488967000000002</v>
      </c>
      <c r="AV101" s="4">
        <v>319.3</v>
      </c>
      <c r="AW101" s="4">
        <v>21.2</v>
      </c>
      <c r="AX101" s="4">
        <v>12</v>
      </c>
      <c r="AY101" s="4">
        <v>10</v>
      </c>
      <c r="AZ101" s="4" t="s">
        <v>425</v>
      </c>
      <c r="BA101" s="4">
        <v>1.1000000000000001</v>
      </c>
      <c r="BB101" s="4">
        <v>1.5649999999999999</v>
      </c>
      <c r="BC101" s="4">
        <v>1.9</v>
      </c>
      <c r="BD101" s="4">
        <v>14.063000000000001</v>
      </c>
      <c r="BE101" s="4">
        <v>13.63</v>
      </c>
      <c r="BF101" s="4">
        <v>0.97</v>
      </c>
      <c r="BG101" s="4">
        <v>15.475</v>
      </c>
      <c r="BH101" s="4">
        <v>2590.3339999999998</v>
      </c>
      <c r="BI101" s="4">
        <v>265.27699999999999</v>
      </c>
      <c r="BJ101" s="4">
        <v>2.5310000000000001</v>
      </c>
      <c r="BK101" s="4">
        <v>0.254</v>
      </c>
      <c r="BL101" s="4">
        <v>2.7850000000000001</v>
      </c>
      <c r="BM101" s="4">
        <v>2.0289999999999999</v>
      </c>
      <c r="BN101" s="4">
        <v>0.20399999999999999</v>
      </c>
      <c r="BO101" s="4">
        <v>2.2330000000000001</v>
      </c>
      <c r="BP101" s="4">
        <v>8.4171999999999993</v>
      </c>
      <c r="BT101" s="4">
        <v>14.332000000000001</v>
      </c>
      <c r="BU101" s="4">
        <v>0.28240799999999999</v>
      </c>
      <c r="BV101" s="4">
        <v>-5</v>
      </c>
      <c r="BW101" s="4">
        <v>0.64565300000000003</v>
      </c>
      <c r="BX101" s="4">
        <v>6.9013450000000001</v>
      </c>
      <c r="BY101" s="4">
        <v>13.042191000000001</v>
      </c>
      <c r="BZ101" s="4">
        <f t="shared" si="12"/>
        <v>1.8233353489999999</v>
      </c>
      <c r="CB101" s="4">
        <f t="shared" si="13"/>
        <v>13353.96108362481</v>
      </c>
      <c r="CC101" s="4">
        <f t="shared" si="13"/>
        <v>1367.5837688810548</v>
      </c>
      <c r="CD101" s="4">
        <f t="shared" si="14"/>
        <v>11.511795428595001</v>
      </c>
      <c r="CE101" s="4">
        <f t="shared" si="14"/>
        <v>43.393230847097996</v>
      </c>
    </row>
    <row r="102" spans="1:83">
      <c r="A102" s="2">
        <v>42438</v>
      </c>
      <c r="B102" s="28">
        <v>0.66966951388888896</v>
      </c>
      <c r="C102" s="4">
        <v>13.47</v>
      </c>
      <c r="D102" s="4">
        <v>1.5052000000000001</v>
      </c>
      <c r="E102" s="4" t="s">
        <v>155</v>
      </c>
      <c r="F102" s="4">
        <v>15051.967769000001</v>
      </c>
      <c r="G102" s="4">
        <v>183.6</v>
      </c>
      <c r="H102" s="4">
        <v>12.4</v>
      </c>
      <c r="I102" s="4">
        <v>950.9</v>
      </c>
      <c r="K102" s="4">
        <v>0.1</v>
      </c>
      <c r="L102" s="4">
        <v>0.86899999999999999</v>
      </c>
      <c r="M102" s="4">
        <v>11.7059</v>
      </c>
      <c r="N102" s="4">
        <v>1.3080000000000001</v>
      </c>
      <c r="O102" s="4">
        <v>159.59010000000001</v>
      </c>
      <c r="P102" s="4">
        <v>10.7759</v>
      </c>
      <c r="Q102" s="4">
        <v>170.4</v>
      </c>
      <c r="R102" s="4">
        <v>127.9465</v>
      </c>
      <c r="S102" s="4">
        <v>8.6392000000000007</v>
      </c>
      <c r="T102" s="4">
        <v>136.6</v>
      </c>
      <c r="U102" s="4">
        <v>950.92790000000002</v>
      </c>
      <c r="X102" s="4">
        <v>0</v>
      </c>
      <c r="Y102" s="4">
        <v>8.6900000000000005E-2</v>
      </c>
      <c r="Z102" s="4" t="s">
        <v>377</v>
      </c>
      <c r="AA102" s="4">
        <v>0</v>
      </c>
      <c r="AB102" s="4">
        <v>11.8</v>
      </c>
      <c r="AC102" s="4">
        <v>838</v>
      </c>
      <c r="AD102" s="4">
        <v>863</v>
      </c>
      <c r="AE102" s="4">
        <v>829</v>
      </c>
      <c r="AF102" s="4">
        <v>88</v>
      </c>
      <c r="AG102" s="4">
        <v>22.38</v>
      </c>
      <c r="AH102" s="4">
        <v>0.51</v>
      </c>
      <c r="AI102" s="4">
        <v>976</v>
      </c>
      <c r="AJ102" s="4">
        <v>-1</v>
      </c>
      <c r="AK102" s="4">
        <v>0</v>
      </c>
      <c r="AL102" s="4">
        <v>23</v>
      </c>
      <c r="AM102" s="4">
        <v>190</v>
      </c>
      <c r="AN102" s="4">
        <v>191</v>
      </c>
      <c r="AO102" s="4">
        <v>2.7</v>
      </c>
      <c r="AP102" s="4">
        <v>195</v>
      </c>
      <c r="AQ102" s="4" t="s">
        <v>155</v>
      </c>
      <c r="AR102" s="4">
        <v>2</v>
      </c>
      <c r="AS102" s="5">
        <v>0.87758101851851855</v>
      </c>
      <c r="AT102" s="4">
        <v>47.164268</v>
      </c>
      <c r="AU102" s="4">
        <v>-88.489097000000001</v>
      </c>
      <c r="AV102" s="4">
        <v>319.39999999999998</v>
      </c>
      <c r="AW102" s="4">
        <v>22</v>
      </c>
      <c r="AX102" s="4">
        <v>12</v>
      </c>
      <c r="AY102" s="4">
        <v>10</v>
      </c>
      <c r="AZ102" s="4" t="s">
        <v>425</v>
      </c>
      <c r="BA102" s="4">
        <v>1.1000000000000001</v>
      </c>
      <c r="BB102" s="4">
        <v>1.665</v>
      </c>
      <c r="BC102" s="4">
        <v>1.9650000000000001</v>
      </c>
      <c r="BD102" s="4">
        <v>14.063000000000001</v>
      </c>
      <c r="BE102" s="4">
        <v>13.96</v>
      </c>
      <c r="BF102" s="4">
        <v>0.99</v>
      </c>
      <c r="BG102" s="4">
        <v>15.071999999999999</v>
      </c>
      <c r="BH102" s="4">
        <v>2708.14</v>
      </c>
      <c r="BI102" s="4">
        <v>192.60599999999999</v>
      </c>
      <c r="BJ102" s="4">
        <v>3.8660000000000001</v>
      </c>
      <c r="BK102" s="4">
        <v>0.26100000000000001</v>
      </c>
      <c r="BL102" s="4">
        <v>4.1280000000000001</v>
      </c>
      <c r="BM102" s="4">
        <v>3.1</v>
      </c>
      <c r="BN102" s="4">
        <v>0.20899999999999999</v>
      </c>
      <c r="BO102" s="4">
        <v>3.3090000000000002</v>
      </c>
      <c r="BP102" s="4">
        <v>7.2747000000000002</v>
      </c>
      <c r="BT102" s="4">
        <v>14.618</v>
      </c>
      <c r="BU102" s="4">
        <v>0.30142799999999997</v>
      </c>
      <c r="BV102" s="4">
        <v>-5</v>
      </c>
      <c r="BW102" s="4">
        <v>0.64589799999999997</v>
      </c>
      <c r="BX102" s="4">
        <v>7.3661469999999998</v>
      </c>
      <c r="BY102" s="4">
        <v>13.047140000000001</v>
      </c>
      <c r="BZ102" s="4">
        <f t="shared" si="12"/>
        <v>1.9461360373999999</v>
      </c>
      <c r="CB102" s="4">
        <f t="shared" si="13"/>
        <v>14901.572330425259</v>
      </c>
      <c r="CC102" s="4">
        <f t="shared" si="13"/>
        <v>1059.8167894842541</v>
      </c>
      <c r="CD102" s="4">
        <f t="shared" si="14"/>
        <v>18.207811575981001</v>
      </c>
      <c r="CE102" s="4">
        <f t="shared" si="14"/>
        <v>40.029122656932302</v>
      </c>
    </row>
    <row r="103" spans="1:83">
      <c r="A103" s="2">
        <v>42438</v>
      </c>
      <c r="B103" s="28">
        <v>0.669681087962963</v>
      </c>
      <c r="C103" s="4">
        <v>13.773</v>
      </c>
      <c r="D103" s="4">
        <v>0.98170000000000002</v>
      </c>
      <c r="E103" s="4" t="s">
        <v>155</v>
      </c>
      <c r="F103" s="4">
        <v>9816.8196719999996</v>
      </c>
      <c r="G103" s="4">
        <v>239.6</v>
      </c>
      <c r="H103" s="4">
        <v>12.4</v>
      </c>
      <c r="I103" s="4">
        <v>837.6</v>
      </c>
      <c r="K103" s="4">
        <v>0.1</v>
      </c>
      <c r="L103" s="4">
        <v>0.87139999999999995</v>
      </c>
      <c r="M103" s="4">
        <v>12.0014</v>
      </c>
      <c r="N103" s="4">
        <v>0.85540000000000005</v>
      </c>
      <c r="O103" s="4">
        <v>208.786</v>
      </c>
      <c r="P103" s="4">
        <v>10.805300000000001</v>
      </c>
      <c r="Q103" s="4">
        <v>219.6</v>
      </c>
      <c r="R103" s="4">
        <v>167.3879</v>
      </c>
      <c r="S103" s="4">
        <v>8.6628000000000007</v>
      </c>
      <c r="T103" s="4">
        <v>176.1</v>
      </c>
      <c r="U103" s="4">
        <v>837.56989999999996</v>
      </c>
      <c r="X103" s="4">
        <v>0</v>
      </c>
      <c r="Y103" s="4">
        <v>8.7099999999999997E-2</v>
      </c>
      <c r="Z103" s="4" t="s">
        <v>377</v>
      </c>
      <c r="AA103" s="4">
        <v>0</v>
      </c>
      <c r="AB103" s="4">
        <v>11.8</v>
      </c>
      <c r="AC103" s="4">
        <v>839</v>
      </c>
      <c r="AD103" s="4">
        <v>862</v>
      </c>
      <c r="AE103" s="4">
        <v>829</v>
      </c>
      <c r="AF103" s="4">
        <v>88</v>
      </c>
      <c r="AG103" s="4">
        <v>22.38</v>
      </c>
      <c r="AH103" s="4">
        <v>0.51</v>
      </c>
      <c r="AI103" s="4">
        <v>976</v>
      </c>
      <c r="AJ103" s="4">
        <v>-1</v>
      </c>
      <c r="AK103" s="4">
        <v>0</v>
      </c>
      <c r="AL103" s="4">
        <v>23</v>
      </c>
      <c r="AM103" s="4">
        <v>190</v>
      </c>
      <c r="AN103" s="4">
        <v>190.4</v>
      </c>
      <c r="AO103" s="4">
        <v>2.6</v>
      </c>
      <c r="AP103" s="4">
        <v>195</v>
      </c>
      <c r="AQ103" s="4" t="s">
        <v>155</v>
      </c>
      <c r="AR103" s="4">
        <v>2</v>
      </c>
      <c r="AS103" s="5">
        <v>0.87759259259259259</v>
      </c>
      <c r="AT103" s="4">
        <v>47.164251999999998</v>
      </c>
      <c r="AU103" s="4">
        <v>-88.489225000000005</v>
      </c>
      <c r="AV103" s="4">
        <v>319.39999999999998</v>
      </c>
      <c r="AW103" s="4">
        <v>22.1</v>
      </c>
      <c r="AX103" s="4">
        <v>12</v>
      </c>
      <c r="AY103" s="4">
        <v>10</v>
      </c>
      <c r="AZ103" s="4" t="s">
        <v>425</v>
      </c>
      <c r="BA103" s="4">
        <v>1.165</v>
      </c>
      <c r="BB103" s="4">
        <v>1.83</v>
      </c>
      <c r="BC103" s="4">
        <v>2.13</v>
      </c>
      <c r="BD103" s="4">
        <v>14.063000000000001</v>
      </c>
      <c r="BE103" s="4">
        <v>14.23</v>
      </c>
      <c r="BF103" s="4">
        <v>1.01</v>
      </c>
      <c r="BG103" s="4">
        <v>14.759</v>
      </c>
      <c r="BH103" s="4">
        <v>2812.777</v>
      </c>
      <c r="BI103" s="4">
        <v>127.605</v>
      </c>
      <c r="BJ103" s="4">
        <v>5.1239999999999997</v>
      </c>
      <c r="BK103" s="4">
        <v>0.26500000000000001</v>
      </c>
      <c r="BL103" s="4">
        <v>5.39</v>
      </c>
      <c r="BM103" s="4">
        <v>4.1079999999999997</v>
      </c>
      <c r="BN103" s="4">
        <v>0.21299999999999999</v>
      </c>
      <c r="BO103" s="4">
        <v>4.3209999999999997</v>
      </c>
      <c r="BP103" s="4">
        <v>6.4912000000000001</v>
      </c>
      <c r="BT103" s="4">
        <v>14.85</v>
      </c>
      <c r="BU103" s="4">
        <v>0.31289800000000001</v>
      </c>
      <c r="BV103" s="4">
        <v>-5</v>
      </c>
      <c r="BW103" s="4">
        <v>0.64500000000000002</v>
      </c>
      <c r="BX103" s="4">
        <v>7.6464449999999999</v>
      </c>
      <c r="BY103" s="4">
        <v>13.029</v>
      </c>
      <c r="BZ103" s="4">
        <f t="shared" si="12"/>
        <v>2.0201907690000001</v>
      </c>
      <c r="CB103" s="4">
        <f t="shared" si="13"/>
        <v>16066.285236940455</v>
      </c>
      <c r="CC103" s="4">
        <f t="shared" si="13"/>
        <v>728.866286826075</v>
      </c>
      <c r="CD103" s="4">
        <f t="shared" si="14"/>
        <v>24.681095767214998</v>
      </c>
      <c r="CE103" s="4">
        <f t="shared" si="14"/>
        <v>37.077049026647998</v>
      </c>
    </row>
    <row r="104" spans="1:83">
      <c r="A104" s="2">
        <v>42438</v>
      </c>
      <c r="B104" s="28">
        <v>0.66969266203703703</v>
      </c>
      <c r="C104" s="4">
        <v>14.041</v>
      </c>
      <c r="D104" s="4">
        <v>0.61240000000000006</v>
      </c>
      <c r="E104" s="4" t="s">
        <v>155</v>
      </c>
      <c r="F104" s="4">
        <v>6123.5695759999999</v>
      </c>
      <c r="G104" s="4">
        <v>260.60000000000002</v>
      </c>
      <c r="H104" s="4">
        <v>12.4</v>
      </c>
      <c r="I104" s="4">
        <v>846.6</v>
      </c>
      <c r="K104" s="4">
        <v>0.1</v>
      </c>
      <c r="L104" s="4">
        <v>0.87260000000000004</v>
      </c>
      <c r="M104" s="4">
        <v>12.252000000000001</v>
      </c>
      <c r="N104" s="4">
        <v>0.5343</v>
      </c>
      <c r="O104" s="4">
        <v>227.42</v>
      </c>
      <c r="P104" s="4">
        <v>10.82</v>
      </c>
      <c r="Q104" s="4">
        <v>238.2</v>
      </c>
      <c r="R104" s="4">
        <v>182.3272</v>
      </c>
      <c r="S104" s="4">
        <v>8.6745999999999999</v>
      </c>
      <c r="T104" s="4">
        <v>191</v>
      </c>
      <c r="U104" s="4">
        <v>846.57470000000001</v>
      </c>
      <c r="X104" s="4">
        <v>0</v>
      </c>
      <c r="Y104" s="4">
        <v>8.7300000000000003E-2</v>
      </c>
      <c r="Z104" s="4" t="s">
        <v>377</v>
      </c>
      <c r="AA104" s="4">
        <v>0</v>
      </c>
      <c r="AB104" s="4">
        <v>11.8</v>
      </c>
      <c r="AC104" s="4">
        <v>841</v>
      </c>
      <c r="AD104" s="4">
        <v>863</v>
      </c>
      <c r="AE104" s="4">
        <v>830</v>
      </c>
      <c r="AF104" s="4">
        <v>88</v>
      </c>
      <c r="AG104" s="4">
        <v>22.38</v>
      </c>
      <c r="AH104" s="4">
        <v>0.51</v>
      </c>
      <c r="AI104" s="4">
        <v>976</v>
      </c>
      <c r="AJ104" s="4">
        <v>-1</v>
      </c>
      <c r="AK104" s="4">
        <v>0</v>
      </c>
      <c r="AL104" s="4">
        <v>23</v>
      </c>
      <c r="AM104" s="4">
        <v>190</v>
      </c>
      <c r="AN104" s="4">
        <v>190</v>
      </c>
      <c r="AO104" s="4">
        <v>2.7</v>
      </c>
      <c r="AP104" s="4">
        <v>195</v>
      </c>
      <c r="AQ104" s="4" t="s">
        <v>155</v>
      </c>
      <c r="AR104" s="4">
        <v>2</v>
      </c>
      <c r="AS104" s="5">
        <v>0.87760416666666663</v>
      </c>
      <c r="AT104" s="4">
        <v>47.164220999999998</v>
      </c>
      <c r="AU104" s="4">
        <v>-88.489356000000001</v>
      </c>
      <c r="AV104" s="4">
        <v>319.3</v>
      </c>
      <c r="AW104" s="4">
        <v>22.5</v>
      </c>
      <c r="AX104" s="4">
        <v>12</v>
      </c>
      <c r="AY104" s="4">
        <v>10</v>
      </c>
      <c r="AZ104" s="4" t="s">
        <v>425</v>
      </c>
      <c r="BA104" s="4">
        <v>1.2</v>
      </c>
      <c r="BB104" s="4">
        <v>1.9</v>
      </c>
      <c r="BC104" s="4">
        <v>2.2000000000000002</v>
      </c>
      <c r="BD104" s="4">
        <v>14.063000000000001</v>
      </c>
      <c r="BE104" s="4">
        <v>14.37</v>
      </c>
      <c r="BF104" s="4">
        <v>1.02</v>
      </c>
      <c r="BG104" s="4">
        <v>14.602</v>
      </c>
      <c r="BH104" s="4">
        <v>2887.1010000000001</v>
      </c>
      <c r="BI104" s="4">
        <v>80.138999999999996</v>
      </c>
      <c r="BJ104" s="4">
        <v>5.6120000000000001</v>
      </c>
      <c r="BK104" s="4">
        <v>0.26700000000000002</v>
      </c>
      <c r="BL104" s="4">
        <v>5.8789999999999996</v>
      </c>
      <c r="BM104" s="4">
        <v>4.4989999999999997</v>
      </c>
      <c r="BN104" s="4">
        <v>0.214</v>
      </c>
      <c r="BO104" s="4">
        <v>4.7130000000000001</v>
      </c>
      <c r="BP104" s="4">
        <v>6.5964999999999998</v>
      </c>
      <c r="BT104" s="4">
        <v>14.951000000000001</v>
      </c>
      <c r="BU104" s="4">
        <v>0.31970599999999999</v>
      </c>
      <c r="BV104" s="4">
        <v>-5</v>
      </c>
      <c r="BW104" s="4">
        <v>0.64554999999999996</v>
      </c>
      <c r="BX104" s="4">
        <v>7.8128229999999999</v>
      </c>
      <c r="BY104" s="4">
        <v>13.040119000000001</v>
      </c>
      <c r="BZ104" s="4">
        <f t="shared" si="12"/>
        <v>2.0641478365999997</v>
      </c>
      <c r="CB104" s="4">
        <f t="shared" si="13"/>
        <v>16849.63759480388</v>
      </c>
      <c r="CC104" s="4">
        <f t="shared" si="13"/>
        <v>467.70553133055898</v>
      </c>
      <c r="CD104" s="4">
        <f t="shared" si="14"/>
        <v>27.505910594853002</v>
      </c>
      <c r="CE104" s="4">
        <f t="shared" si="14"/>
        <v>38.4983533288665</v>
      </c>
    </row>
    <row r="105" spans="1:83">
      <c r="A105" s="2">
        <v>42438</v>
      </c>
      <c r="B105" s="28">
        <v>0.66970423611111107</v>
      </c>
      <c r="C105" s="4">
        <v>14.057</v>
      </c>
      <c r="D105" s="4">
        <v>0.4108</v>
      </c>
      <c r="E105" s="4" t="s">
        <v>155</v>
      </c>
      <c r="F105" s="4">
        <v>4107.7481230000003</v>
      </c>
      <c r="G105" s="4">
        <v>294.39999999999998</v>
      </c>
      <c r="H105" s="4">
        <v>12.4</v>
      </c>
      <c r="I105" s="4">
        <v>796.7</v>
      </c>
      <c r="K105" s="4">
        <v>0.1</v>
      </c>
      <c r="L105" s="4">
        <v>0.87429999999999997</v>
      </c>
      <c r="M105" s="4">
        <v>12.29</v>
      </c>
      <c r="N105" s="4">
        <v>0.35909999999999997</v>
      </c>
      <c r="O105" s="4">
        <v>257.34899999999999</v>
      </c>
      <c r="P105" s="4">
        <v>10.829599999999999</v>
      </c>
      <c r="Q105" s="4">
        <v>268.2</v>
      </c>
      <c r="R105" s="4">
        <v>206.3218</v>
      </c>
      <c r="S105" s="4">
        <v>8.6822999999999997</v>
      </c>
      <c r="T105" s="4">
        <v>215</v>
      </c>
      <c r="U105" s="4">
        <v>796.74639999999999</v>
      </c>
      <c r="X105" s="4">
        <v>0</v>
      </c>
      <c r="Y105" s="4">
        <v>8.7400000000000005E-2</v>
      </c>
      <c r="Z105" s="4" t="s">
        <v>377</v>
      </c>
      <c r="AA105" s="4">
        <v>0</v>
      </c>
      <c r="AB105" s="4">
        <v>11.7</v>
      </c>
      <c r="AC105" s="4">
        <v>842</v>
      </c>
      <c r="AD105" s="4">
        <v>866</v>
      </c>
      <c r="AE105" s="4">
        <v>831</v>
      </c>
      <c r="AF105" s="4">
        <v>88</v>
      </c>
      <c r="AG105" s="4">
        <v>22.38</v>
      </c>
      <c r="AH105" s="4">
        <v>0.51</v>
      </c>
      <c r="AI105" s="4">
        <v>976</v>
      </c>
      <c r="AJ105" s="4">
        <v>-1</v>
      </c>
      <c r="AK105" s="4">
        <v>0</v>
      </c>
      <c r="AL105" s="4">
        <v>23</v>
      </c>
      <c r="AM105" s="4">
        <v>190</v>
      </c>
      <c r="AN105" s="4">
        <v>190</v>
      </c>
      <c r="AO105" s="4">
        <v>2.7</v>
      </c>
      <c r="AP105" s="4">
        <v>195</v>
      </c>
      <c r="AQ105" s="4" t="s">
        <v>155</v>
      </c>
      <c r="AR105" s="4">
        <v>2</v>
      </c>
      <c r="AS105" s="5">
        <v>0.87761574074074078</v>
      </c>
      <c r="AT105" s="4">
        <v>47.164178</v>
      </c>
      <c r="AU105" s="4">
        <v>-88.489486999999997</v>
      </c>
      <c r="AV105" s="4">
        <v>319.2</v>
      </c>
      <c r="AW105" s="4">
        <v>23.8</v>
      </c>
      <c r="AX105" s="4">
        <v>12</v>
      </c>
      <c r="AY105" s="4">
        <v>10</v>
      </c>
      <c r="AZ105" s="4" t="s">
        <v>425</v>
      </c>
      <c r="BA105" s="4">
        <v>1.2</v>
      </c>
      <c r="BB105" s="4">
        <v>1.9</v>
      </c>
      <c r="BC105" s="4">
        <v>2.2000000000000002</v>
      </c>
      <c r="BD105" s="4">
        <v>14.063000000000001</v>
      </c>
      <c r="BE105" s="4">
        <v>14.58</v>
      </c>
      <c r="BF105" s="4">
        <v>1.04</v>
      </c>
      <c r="BG105" s="4">
        <v>14.379</v>
      </c>
      <c r="BH105" s="4">
        <v>2928.5129999999999</v>
      </c>
      <c r="BI105" s="4">
        <v>54.466999999999999</v>
      </c>
      <c r="BJ105" s="4">
        <v>6.4219999999999997</v>
      </c>
      <c r="BK105" s="4">
        <v>0.27</v>
      </c>
      <c r="BL105" s="4">
        <v>6.6920000000000002</v>
      </c>
      <c r="BM105" s="4">
        <v>5.1479999999999997</v>
      </c>
      <c r="BN105" s="4">
        <v>0.217</v>
      </c>
      <c r="BO105" s="4">
        <v>5.3650000000000002</v>
      </c>
      <c r="BP105" s="4">
        <v>6.2778999999999998</v>
      </c>
      <c r="BT105" s="4">
        <v>15.148</v>
      </c>
      <c r="BU105" s="4">
        <v>0.31829200000000002</v>
      </c>
      <c r="BV105" s="4">
        <v>-5</v>
      </c>
      <c r="BW105" s="4">
        <v>0.64544900000000005</v>
      </c>
      <c r="BX105" s="4">
        <v>7.7782679999999997</v>
      </c>
      <c r="BY105" s="4">
        <v>13.038079</v>
      </c>
      <c r="BZ105" s="4">
        <f t="shared" si="12"/>
        <v>2.0550184055999998</v>
      </c>
      <c r="CB105" s="4">
        <f t="shared" si="13"/>
        <v>17015.732939746547</v>
      </c>
      <c r="CC105" s="4">
        <f t="shared" si="13"/>
        <v>316.47321559753198</v>
      </c>
      <c r="CD105" s="4">
        <f t="shared" si="14"/>
        <v>31.172614641540001</v>
      </c>
      <c r="CE105" s="4">
        <f t="shared" si="14"/>
        <v>36.476897941868394</v>
      </c>
    </row>
    <row r="106" spans="1:83">
      <c r="A106" s="2">
        <v>42438</v>
      </c>
      <c r="B106" s="28">
        <v>0.66971581018518522</v>
      </c>
      <c r="C106" s="4">
        <v>14.170999999999999</v>
      </c>
      <c r="D106" s="4">
        <v>0.26479999999999998</v>
      </c>
      <c r="E106" s="4" t="s">
        <v>155</v>
      </c>
      <c r="F106" s="4">
        <v>2647.55627</v>
      </c>
      <c r="G106" s="4">
        <v>276.3</v>
      </c>
      <c r="H106" s="4">
        <v>12.3</v>
      </c>
      <c r="I106" s="4">
        <v>622</v>
      </c>
      <c r="K106" s="4">
        <v>0.1</v>
      </c>
      <c r="L106" s="4">
        <v>0.87490000000000001</v>
      </c>
      <c r="M106" s="4">
        <v>12.398099999999999</v>
      </c>
      <c r="N106" s="4">
        <v>0.2316</v>
      </c>
      <c r="O106" s="4">
        <v>241.68389999999999</v>
      </c>
      <c r="P106" s="4">
        <v>10.749499999999999</v>
      </c>
      <c r="Q106" s="4">
        <v>252.4</v>
      </c>
      <c r="R106" s="4">
        <v>193.7628</v>
      </c>
      <c r="S106" s="4">
        <v>8.6181000000000001</v>
      </c>
      <c r="T106" s="4">
        <v>202.4</v>
      </c>
      <c r="U106" s="4">
        <v>622.03390000000002</v>
      </c>
      <c r="X106" s="4">
        <v>0</v>
      </c>
      <c r="Y106" s="4">
        <v>8.7499999999999994E-2</v>
      </c>
      <c r="Z106" s="4" t="s">
        <v>377</v>
      </c>
      <c r="AA106" s="4">
        <v>0</v>
      </c>
      <c r="AB106" s="4">
        <v>11.8</v>
      </c>
      <c r="AC106" s="4">
        <v>841</v>
      </c>
      <c r="AD106" s="4">
        <v>866</v>
      </c>
      <c r="AE106" s="4">
        <v>832</v>
      </c>
      <c r="AF106" s="4">
        <v>88</v>
      </c>
      <c r="AG106" s="4">
        <v>22.38</v>
      </c>
      <c r="AH106" s="4">
        <v>0.51</v>
      </c>
      <c r="AI106" s="4">
        <v>976</v>
      </c>
      <c r="AJ106" s="4">
        <v>-1</v>
      </c>
      <c r="AK106" s="4">
        <v>0</v>
      </c>
      <c r="AL106" s="4">
        <v>23</v>
      </c>
      <c r="AM106" s="4">
        <v>190</v>
      </c>
      <c r="AN106" s="4">
        <v>190</v>
      </c>
      <c r="AO106" s="4">
        <v>2.8</v>
      </c>
      <c r="AP106" s="4">
        <v>195</v>
      </c>
      <c r="AQ106" s="4" t="s">
        <v>155</v>
      </c>
      <c r="AR106" s="4">
        <v>2</v>
      </c>
      <c r="AS106" s="5">
        <v>0.87762731481481471</v>
      </c>
      <c r="AT106" s="4">
        <v>47.164124999999999</v>
      </c>
      <c r="AU106" s="4">
        <v>-88.489616999999996</v>
      </c>
      <c r="AV106" s="4">
        <v>319.2</v>
      </c>
      <c r="AW106" s="4">
        <v>25.2</v>
      </c>
      <c r="AX106" s="4">
        <v>12</v>
      </c>
      <c r="AY106" s="4">
        <v>10</v>
      </c>
      <c r="AZ106" s="4" t="s">
        <v>425</v>
      </c>
      <c r="BA106" s="4">
        <v>1.2</v>
      </c>
      <c r="BB106" s="4">
        <v>1.9</v>
      </c>
      <c r="BC106" s="4">
        <v>2.2000000000000002</v>
      </c>
      <c r="BD106" s="4">
        <v>14.063000000000001</v>
      </c>
      <c r="BE106" s="4">
        <v>14.64</v>
      </c>
      <c r="BF106" s="4">
        <v>1.04</v>
      </c>
      <c r="BG106" s="4">
        <v>14.303000000000001</v>
      </c>
      <c r="BH106" s="4">
        <v>2962.89</v>
      </c>
      <c r="BI106" s="4">
        <v>35.231000000000002</v>
      </c>
      <c r="BJ106" s="4">
        <v>6.048</v>
      </c>
      <c r="BK106" s="4">
        <v>0.26900000000000002</v>
      </c>
      <c r="BL106" s="4">
        <v>6.3170000000000002</v>
      </c>
      <c r="BM106" s="4">
        <v>4.8490000000000002</v>
      </c>
      <c r="BN106" s="4">
        <v>0.216</v>
      </c>
      <c r="BO106" s="4">
        <v>5.0650000000000004</v>
      </c>
      <c r="BP106" s="4">
        <v>4.9154999999999998</v>
      </c>
      <c r="BT106" s="4">
        <v>15.202</v>
      </c>
      <c r="BU106" s="4">
        <v>0.28775600000000001</v>
      </c>
      <c r="BV106" s="4">
        <v>-5</v>
      </c>
      <c r="BW106" s="4">
        <v>0.64665300000000003</v>
      </c>
      <c r="BX106" s="4">
        <v>7.0320369999999999</v>
      </c>
      <c r="BY106" s="4">
        <v>13.062391</v>
      </c>
      <c r="BZ106" s="4">
        <f t="shared" si="12"/>
        <v>1.8578641753999998</v>
      </c>
      <c r="CB106" s="4">
        <f t="shared" si="13"/>
        <v>15563.858623876709</v>
      </c>
      <c r="CC106" s="4">
        <f t="shared" si="13"/>
        <v>185.06603457360899</v>
      </c>
      <c r="CD106" s="4">
        <f t="shared" si="14"/>
        <v>26.606098751535001</v>
      </c>
      <c r="CE106" s="4">
        <f t="shared" si="14"/>
        <v>25.820785471504497</v>
      </c>
    </row>
    <row r="107" spans="1:83">
      <c r="A107" s="2">
        <v>42438</v>
      </c>
      <c r="B107" s="28">
        <v>0.66972738425925915</v>
      </c>
      <c r="C107" s="4">
        <v>14.22</v>
      </c>
      <c r="D107" s="4">
        <v>0.20039999999999999</v>
      </c>
      <c r="E107" s="4" t="s">
        <v>155</v>
      </c>
      <c r="F107" s="4">
        <v>2004.4694529999999</v>
      </c>
      <c r="G107" s="4">
        <v>218.2</v>
      </c>
      <c r="H107" s="4">
        <v>12.2</v>
      </c>
      <c r="I107" s="4">
        <v>554.70000000000005</v>
      </c>
      <c r="K107" s="4">
        <v>0.1</v>
      </c>
      <c r="L107" s="4">
        <v>0.87509999999999999</v>
      </c>
      <c r="M107" s="4">
        <v>12.444100000000001</v>
      </c>
      <c r="N107" s="4">
        <v>0.1754</v>
      </c>
      <c r="O107" s="4">
        <v>190.93940000000001</v>
      </c>
      <c r="P107" s="4">
        <v>10.676399999999999</v>
      </c>
      <c r="Q107" s="4">
        <v>201.6</v>
      </c>
      <c r="R107" s="4">
        <v>153.07990000000001</v>
      </c>
      <c r="S107" s="4">
        <v>8.5594999999999999</v>
      </c>
      <c r="T107" s="4">
        <v>161.6</v>
      </c>
      <c r="U107" s="4">
        <v>554.66229999999996</v>
      </c>
      <c r="X107" s="4">
        <v>0</v>
      </c>
      <c r="Y107" s="4">
        <v>8.7499999999999994E-2</v>
      </c>
      <c r="Z107" s="4" t="s">
        <v>377</v>
      </c>
      <c r="AA107" s="4">
        <v>0</v>
      </c>
      <c r="AB107" s="4">
        <v>11.8</v>
      </c>
      <c r="AC107" s="4">
        <v>842</v>
      </c>
      <c r="AD107" s="4">
        <v>866</v>
      </c>
      <c r="AE107" s="4">
        <v>833</v>
      </c>
      <c r="AF107" s="4">
        <v>88</v>
      </c>
      <c r="AG107" s="4">
        <v>22.38</v>
      </c>
      <c r="AH107" s="4">
        <v>0.51</v>
      </c>
      <c r="AI107" s="4">
        <v>976</v>
      </c>
      <c r="AJ107" s="4">
        <v>-1</v>
      </c>
      <c r="AK107" s="4">
        <v>0</v>
      </c>
      <c r="AL107" s="4">
        <v>23</v>
      </c>
      <c r="AM107" s="4">
        <v>190</v>
      </c>
      <c r="AN107" s="4">
        <v>190</v>
      </c>
      <c r="AO107" s="4">
        <v>2.7</v>
      </c>
      <c r="AP107" s="4">
        <v>195</v>
      </c>
      <c r="AQ107" s="4" t="s">
        <v>155</v>
      </c>
      <c r="AR107" s="4">
        <v>2</v>
      </c>
      <c r="AS107" s="5">
        <v>0.87763888888888886</v>
      </c>
      <c r="AT107" s="4">
        <v>47.164057999999997</v>
      </c>
      <c r="AU107" s="4">
        <v>-88.489743000000004</v>
      </c>
      <c r="AV107" s="4">
        <v>319.2</v>
      </c>
      <c r="AW107" s="4">
        <v>26.5</v>
      </c>
      <c r="AX107" s="4">
        <v>12</v>
      </c>
      <c r="AY107" s="4">
        <v>10</v>
      </c>
      <c r="AZ107" s="4" t="s">
        <v>425</v>
      </c>
      <c r="BA107" s="4">
        <v>1.2</v>
      </c>
      <c r="BB107" s="4">
        <v>1.9</v>
      </c>
      <c r="BC107" s="4">
        <v>2.2649349999999999</v>
      </c>
      <c r="BD107" s="4">
        <v>14.063000000000001</v>
      </c>
      <c r="BE107" s="4">
        <v>14.67</v>
      </c>
      <c r="BF107" s="4">
        <v>1.04</v>
      </c>
      <c r="BG107" s="4">
        <v>14.271000000000001</v>
      </c>
      <c r="BH107" s="4">
        <v>2977.875</v>
      </c>
      <c r="BI107" s="4">
        <v>26.716999999999999</v>
      </c>
      <c r="BJ107" s="4">
        <v>4.7850000000000001</v>
      </c>
      <c r="BK107" s="4">
        <v>0.26800000000000002</v>
      </c>
      <c r="BL107" s="4">
        <v>5.0519999999999996</v>
      </c>
      <c r="BM107" s="4">
        <v>3.8359999999999999</v>
      </c>
      <c r="BN107" s="4">
        <v>0.214</v>
      </c>
      <c r="BO107" s="4">
        <v>4.0510000000000002</v>
      </c>
      <c r="BP107" s="4">
        <v>4.3890000000000002</v>
      </c>
      <c r="BT107" s="4">
        <v>15.227</v>
      </c>
      <c r="BU107" s="4">
        <v>0.28342800000000001</v>
      </c>
      <c r="BV107" s="4">
        <v>-5</v>
      </c>
      <c r="BW107" s="4">
        <v>0.64689799999999997</v>
      </c>
      <c r="BX107" s="4">
        <v>6.926272</v>
      </c>
      <c r="BY107" s="4">
        <v>13.06734</v>
      </c>
      <c r="BZ107" s="4">
        <f t="shared" si="12"/>
        <v>1.8299210624</v>
      </c>
      <c r="CB107" s="4">
        <f t="shared" si="13"/>
        <v>15407.302457303998</v>
      </c>
      <c r="CC107" s="4">
        <f t="shared" si="13"/>
        <v>138.23175914092801</v>
      </c>
      <c r="CD107" s="4">
        <f t="shared" si="14"/>
        <v>20.959570920383999</v>
      </c>
      <c r="CE107" s="4">
        <f t="shared" si="14"/>
        <v>22.708357632576003</v>
      </c>
    </row>
    <row r="108" spans="1:83">
      <c r="A108" s="2">
        <v>42438</v>
      </c>
      <c r="B108" s="28">
        <v>0.6697389583333333</v>
      </c>
      <c r="C108" s="4">
        <v>14.22</v>
      </c>
      <c r="D108" s="4">
        <v>0.1772</v>
      </c>
      <c r="E108" s="4" t="s">
        <v>155</v>
      </c>
      <c r="F108" s="4">
        <v>1771.5762709999999</v>
      </c>
      <c r="G108" s="4">
        <v>216.7</v>
      </c>
      <c r="H108" s="4">
        <v>12.2</v>
      </c>
      <c r="I108" s="4">
        <v>633</v>
      </c>
      <c r="K108" s="4">
        <v>0.1</v>
      </c>
      <c r="L108" s="4">
        <v>0.87519999999999998</v>
      </c>
      <c r="M108" s="4">
        <v>12.4458</v>
      </c>
      <c r="N108" s="4">
        <v>0.15509999999999999</v>
      </c>
      <c r="O108" s="4">
        <v>189.63669999999999</v>
      </c>
      <c r="P108" s="4">
        <v>10.6891</v>
      </c>
      <c r="Q108" s="4">
        <v>200.3</v>
      </c>
      <c r="R108" s="4">
        <v>152.03550000000001</v>
      </c>
      <c r="S108" s="4">
        <v>8.5696999999999992</v>
      </c>
      <c r="T108" s="4">
        <v>160.6</v>
      </c>
      <c r="U108" s="4">
        <v>633.0444</v>
      </c>
      <c r="X108" s="4">
        <v>0</v>
      </c>
      <c r="Y108" s="4">
        <v>8.7499999999999994E-2</v>
      </c>
      <c r="Z108" s="4" t="s">
        <v>377</v>
      </c>
      <c r="AA108" s="4">
        <v>0</v>
      </c>
      <c r="AB108" s="4">
        <v>11.8</v>
      </c>
      <c r="AC108" s="4">
        <v>842</v>
      </c>
      <c r="AD108" s="4">
        <v>867</v>
      </c>
      <c r="AE108" s="4">
        <v>834</v>
      </c>
      <c r="AF108" s="4">
        <v>88</v>
      </c>
      <c r="AG108" s="4">
        <v>22.38</v>
      </c>
      <c r="AH108" s="4">
        <v>0.51</v>
      </c>
      <c r="AI108" s="4">
        <v>976</v>
      </c>
      <c r="AJ108" s="4">
        <v>-1</v>
      </c>
      <c r="AK108" s="4">
        <v>0</v>
      </c>
      <c r="AL108" s="4">
        <v>23</v>
      </c>
      <c r="AM108" s="4">
        <v>190</v>
      </c>
      <c r="AN108" s="4">
        <v>190</v>
      </c>
      <c r="AO108" s="4">
        <v>2.7</v>
      </c>
      <c r="AP108" s="4">
        <v>195</v>
      </c>
      <c r="AQ108" s="4" t="s">
        <v>155</v>
      </c>
      <c r="AR108" s="4">
        <v>2</v>
      </c>
      <c r="AS108" s="5">
        <v>0.87765046296296301</v>
      </c>
      <c r="AT108" s="4">
        <v>47.163983000000002</v>
      </c>
      <c r="AU108" s="4">
        <v>-88.489867000000004</v>
      </c>
      <c r="AV108" s="4">
        <v>319.10000000000002</v>
      </c>
      <c r="AW108" s="4">
        <v>27.4</v>
      </c>
      <c r="AX108" s="4">
        <v>12</v>
      </c>
      <c r="AY108" s="4">
        <v>10</v>
      </c>
      <c r="AZ108" s="4" t="s">
        <v>425</v>
      </c>
      <c r="BA108" s="4">
        <v>1.135035</v>
      </c>
      <c r="BB108" s="4">
        <v>1.835035</v>
      </c>
      <c r="BC108" s="4">
        <v>2.1700699999999999</v>
      </c>
      <c r="BD108" s="4">
        <v>14.063000000000001</v>
      </c>
      <c r="BE108" s="4">
        <v>14.69</v>
      </c>
      <c r="BF108" s="4">
        <v>1.04</v>
      </c>
      <c r="BG108" s="4">
        <v>14.256</v>
      </c>
      <c r="BH108" s="4">
        <v>2980.835</v>
      </c>
      <c r="BI108" s="4">
        <v>23.635999999999999</v>
      </c>
      <c r="BJ108" s="4">
        <v>4.7560000000000002</v>
      </c>
      <c r="BK108" s="4">
        <v>0.26800000000000002</v>
      </c>
      <c r="BL108" s="4">
        <v>5.024</v>
      </c>
      <c r="BM108" s="4">
        <v>3.8130000000000002</v>
      </c>
      <c r="BN108" s="4">
        <v>0.215</v>
      </c>
      <c r="BO108" s="4">
        <v>4.0279999999999996</v>
      </c>
      <c r="BP108" s="4">
        <v>5.0136000000000003</v>
      </c>
      <c r="BT108" s="4">
        <v>15.242000000000001</v>
      </c>
      <c r="BU108" s="4">
        <v>0.30812200000000001</v>
      </c>
      <c r="BV108" s="4">
        <v>-5</v>
      </c>
      <c r="BW108" s="4">
        <v>0.64489799999999997</v>
      </c>
      <c r="BX108" s="4">
        <v>7.529731</v>
      </c>
      <c r="BY108" s="4">
        <v>13.02694</v>
      </c>
      <c r="BZ108" s="4">
        <f t="shared" si="12"/>
        <v>1.9893549302</v>
      </c>
      <c r="CB108" s="4">
        <f t="shared" si="13"/>
        <v>16766.329621922596</v>
      </c>
      <c r="CC108" s="4">
        <f t="shared" si="13"/>
        <v>132.94562327125197</v>
      </c>
      <c r="CD108" s="4">
        <f t="shared" si="14"/>
        <v>22.656328081595998</v>
      </c>
      <c r="CE108" s="4">
        <f t="shared" si="14"/>
        <v>28.200041328175203</v>
      </c>
    </row>
    <row r="109" spans="1:83">
      <c r="A109" s="2">
        <v>42438</v>
      </c>
      <c r="B109" s="28">
        <v>0.66975053240740745</v>
      </c>
      <c r="C109" s="4">
        <v>14.257</v>
      </c>
      <c r="D109" s="4">
        <v>0.16980000000000001</v>
      </c>
      <c r="E109" s="4" t="s">
        <v>155</v>
      </c>
      <c r="F109" s="4">
        <v>1698.3108110000001</v>
      </c>
      <c r="G109" s="4">
        <v>270.60000000000002</v>
      </c>
      <c r="H109" s="4">
        <v>12.3</v>
      </c>
      <c r="I109" s="4">
        <v>722.8</v>
      </c>
      <c r="K109" s="4">
        <v>0.1</v>
      </c>
      <c r="L109" s="4">
        <v>0.87490000000000001</v>
      </c>
      <c r="M109" s="4">
        <v>12.4735</v>
      </c>
      <c r="N109" s="4">
        <v>0.14860000000000001</v>
      </c>
      <c r="O109" s="4">
        <v>236.75559999999999</v>
      </c>
      <c r="P109" s="4">
        <v>10.7616</v>
      </c>
      <c r="Q109" s="4">
        <v>247.5</v>
      </c>
      <c r="R109" s="4">
        <v>189.8117</v>
      </c>
      <c r="S109" s="4">
        <v>8.6278000000000006</v>
      </c>
      <c r="T109" s="4">
        <v>198.4</v>
      </c>
      <c r="U109" s="4">
        <v>722.84590000000003</v>
      </c>
      <c r="X109" s="4">
        <v>0</v>
      </c>
      <c r="Y109" s="4">
        <v>8.7499999999999994E-2</v>
      </c>
      <c r="Z109" s="4" t="s">
        <v>377</v>
      </c>
      <c r="AA109" s="4">
        <v>0</v>
      </c>
      <c r="AB109" s="4">
        <v>11.8</v>
      </c>
      <c r="AC109" s="4">
        <v>843</v>
      </c>
      <c r="AD109" s="4">
        <v>868</v>
      </c>
      <c r="AE109" s="4">
        <v>834</v>
      </c>
      <c r="AF109" s="4">
        <v>88</v>
      </c>
      <c r="AG109" s="4">
        <v>22.38</v>
      </c>
      <c r="AH109" s="4">
        <v>0.51</v>
      </c>
      <c r="AI109" s="4">
        <v>976</v>
      </c>
      <c r="AJ109" s="4">
        <v>-1</v>
      </c>
      <c r="AK109" s="4">
        <v>0</v>
      </c>
      <c r="AL109" s="4">
        <v>23</v>
      </c>
      <c r="AM109" s="4">
        <v>190</v>
      </c>
      <c r="AN109" s="4">
        <v>190</v>
      </c>
      <c r="AO109" s="4">
        <v>2.7</v>
      </c>
      <c r="AP109" s="4">
        <v>195</v>
      </c>
      <c r="AQ109" s="4" t="s">
        <v>155</v>
      </c>
      <c r="AR109" s="4">
        <v>2</v>
      </c>
      <c r="AS109" s="5">
        <v>0.87766203703703705</v>
      </c>
      <c r="AT109" s="4">
        <v>47.163904000000002</v>
      </c>
      <c r="AU109" s="4">
        <v>-88.489993999999996</v>
      </c>
      <c r="AV109" s="4">
        <v>318.89999999999998</v>
      </c>
      <c r="AW109" s="4">
        <v>28.1</v>
      </c>
      <c r="AX109" s="4">
        <v>12</v>
      </c>
      <c r="AY109" s="4">
        <v>10</v>
      </c>
      <c r="AZ109" s="4" t="s">
        <v>425</v>
      </c>
      <c r="BA109" s="4">
        <v>1.165</v>
      </c>
      <c r="BB109" s="4">
        <v>1.865</v>
      </c>
      <c r="BC109" s="4">
        <v>2.165</v>
      </c>
      <c r="BD109" s="4">
        <v>14.063000000000001</v>
      </c>
      <c r="BE109" s="4">
        <v>14.65</v>
      </c>
      <c r="BF109" s="4">
        <v>1.04</v>
      </c>
      <c r="BG109" s="4">
        <v>14.295</v>
      </c>
      <c r="BH109" s="4">
        <v>2980.337</v>
      </c>
      <c r="BI109" s="4">
        <v>22.597000000000001</v>
      </c>
      <c r="BJ109" s="4">
        <v>5.9240000000000004</v>
      </c>
      <c r="BK109" s="4">
        <v>0.26900000000000002</v>
      </c>
      <c r="BL109" s="4">
        <v>6.1929999999999996</v>
      </c>
      <c r="BM109" s="4">
        <v>4.7489999999999997</v>
      </c>
      <c r="BN109" s="4">
        <v>0.216</v>
      </c>
      <c r="BO109" s="4">
        <v>4.9649999999999999</v>
      </c>
      <c r="BP109" s="4">
        <v>5.7111000000000001</v>
      </c>
      <c r="BT109" s="4">
        <v>15.2</v>
      </c>
      <c r="BU109" s="4">
        <v>0.30202099999999998</v>
      </c>
      <c r="BV109" s="4">
        <v>-5</v>
      </c>
      <c r="BW109" s="4">
        <v>0.64565300000000003</v>
      </c>
      <c r="BX109" s="4">
        <v>7.3806380000000003</v>
      </c>
      <c r="BY109" s="4">
        <v>13.042191000000001</v>
      </c>
      <c r="BZ109" s="4">
        <f t="shared" si="12"/>
        <v>1.9499645595999999</v>
      </c>
      <c r="CB109" s="4">
        <f t="shared" si="13"/>
        <v>16431.601020709481</v>
      </c>
      <c r="CC109" s="4">
        <f t="shared" si="13"/>
        <v>124.58486683384201</v>
      </c>
      <c r="CD109" s="4">
        <f t="shared" si="14"/>
        <v>27.373716149490004</v>
      </c>
      <c r="CE109" s="4">
        <f t="shared" si="14"/>
        <v>31.487216576304604</v>
      </c>
    </row>
    <row r="110" spans="1:83">
      <c r="A110" s="2">
        <v>42438</v>
      </c>
      <c r="B110" s="28">
        <v>0.66976210648148149</v>
      </c>
      <c r="C110" s="4">
        <v>14.409000000000001</v>
      </c>
      <c r="D110" s="4">
        <v>0.1643</v>
      </c>
      <c r="E110" s="4" t="s">
        <v>155</v>
      </c>
      <c r="F110" s="4">
        <v>1643.0048469999999</v>
      </c>
      <c r="G110" s="4">
        <v>294.39999999999998</v>
      </c>
      <c r="H110" s="4">
        <v>12.3</v>
      </c>
      <c r="I110" s="4">
        <v>701.5</v>
      </c>
      <c r="K110" s="4">
        <v>0.1</v>
      </c>
      <c r="L110" s="4">
        <v>0.87380000000000002</v>
      </c>
      <c r="M110" s="4">
        <v>12.590999999999999</v>
      </c>
      <c r="N110" s="4">
        <v>0.14360000000000001</v>
      </c>
      <c r="O110" s="4">
        <v>257.21339999999998</v>
      </c>
      <c r="P110" s="4">
        <v>10.759</v>
      </c>
      <c r="Q110" s="4">
        <v>268</v>
      </c>
      <c r="R110" s="4">
        <v>206.2131</v>
      </c>
      <c r="S110" s="4">
        <v>8.6257000000000001</v>
      </c>
      <c r="T110" s="4">
        <v>214.8</v>
      </c>
      <c r="U110" s="4">
        <v>701.52</v>
      </c>
      <c r="X110" s="4">
        <v>0</v>
      </c>
      <c r="Y110" s="4">
        <v>8.7400000000000005E-2</v>
      </c>
      <c r="Z110" s="4" t="s">
        <v>377</v>
      </c>
      <c r="AA110" s="4">
        <v>0</v>
      </c>
      <c r="AB110" s="4">
        <v>11.7</v>
      </c>
      <c r="AC110" s="4">
        <v>843</v>
      </c>
      <c r="AD110" s="4">
        <v>868</v>
      </c>
      <c r="AE110" s="4">
        <v>834</v>
      </c>
      <c r="AF110" s="4">
        <v>88</v>
      </c>
      <c r="AG110" s="4">
        <v>22.38</v>
      </c>
      <c r="AH110" s="4">
        <v>0.51</v>
      </c>
      <c r="AI110" s="4">
        <v>976</v>
      </c>
      <c r="AJ110" s="4">
        <v>-1</v>
      </c>
      <c r="AK110" s="4">
        <v>0</v>
      </c>
      <c r="AL110" s="4">
        <v>23</v>
      </c>
      <c r="AM110" s="4">
        <v>190</v>
      </c>
      <c r="AN110" s="4">
        <v>190</v>
      </c>
      <c r="AO110" s="4">
        <v>2.7</v>
      </c>
      <c r="AP110" s="4">
        <v>195</v>
      </c>
      <c r="AQ110" s="4" t="s">
        <v>155</v>
      </c>
      <c r="AR110" s="4">
        <v>2</v>
      </c>
      <c r="AS110" s="5">
        <v>0.87767361111111108</v>
      </c>
      <c r="AT110" s="4">
        <v>47.163837999999998</v>
      </c>
      <c r="AU110" s="4">
        <v>-88.490145999999996</v>
      </c>
      <c r="AV110" s="4">
        <v>318.60000000000002</v>
      </c>
      <c r="AW110" s="4">
        <v>28.9</v>
      </c>
      <c r="AX110" s="4">
        <v>12</v>
      </c>
      <c r="AY110" s="4">
        <v>10</v>
      </c>
      <c r="AZ110" s="4" t="s">
        <v>425</v>
      </c>
      <c r="BA110" s="4">
        <v>1.33</v>
      </c>
      <c r="BB110" s="4">
        <v>1.3149999999999999</v>
      </c>
      <c r="BC110" s="4">
        <v>2.2650000000000001</v>
      </c>
      <c r="BD110" s="4">
        <v>14.063000000000001</v>
      </c>
      <c r="BE110" s="4">
        <v>14.52</v>
      </c>
      <c r="BF110" s="4">
        <v>1.03</v>
      </c>
      <c r="BG110" s="4">
        <v>14.439</v>
      </c>
      <c r="BH110" s="4">
        <v>2982.4050000000002</v>
      </c>
      <c r="BI110" s="4">
        <v>21.645</v>
      </c>
      <c r="BJ110" s="4">
        <v>6.38</v>
      </c>
      <c r="BK110" s="4">
        <v>0.26700000000000002</v>
      </c>
      <c r="BL110" s="4">
        <v>6.6470000000000002</v>
      </c>
      <c r="BM110" s="4">
        <v>5.1150000000000002</v>
      </c>
      <c r="BN110" s="4">
        <v>0.214</v>
      </c>
      <c r="BO110" s="4">
        <v>5.3289999999999997</v>
      </c>
      <c r="BP110" s="4">
        <v>5.4946999999999999</v>
      </c>
      <c r="BT110" s="4">
        <v>15.05</v>
      </c>
      <c r="BU110" s="4">
        <v>0.282939</v>
      </c>
      <c r="BV110" s="4">
        <v>-5</v>
      </c>
      <c r="BW110" s="4">
        <v>0.64589799999999997</v>
      </c>
      <c r="BX110" s="4">
        <v>6.9143220000000003</v>
      </c>
      <c r="BY110" s="4">
        <v>13.047140000000001</v>
      </c>
      <c r="BZ110" s="4">
        <f t="shared" si="12"/>
        <v>1.8267638723999999</v>
      </c>
      <c r="CB110" s="4">
        <f t="shared" si="13"/>
        <v>15404.117452794271</v>
      </c>
      <c r="CC110" s="4">
        <f t="shared" si="13"/>
        <v>111.79639326842999</v>
      </c>
      <c r="CD110" s="4">
        <f t="shared" si="14"/>
        <v>27.524277187686</v>
      </c>
      <c r="CE110" s="4">
        <f t="shared" si="14"/>
        <v>28.380117444769798</v>
      </c>
    </row>
    <row r="111" spans="1:83">
      <c r="A111" s="2">
        <v>42438</v>
      </c>
      <c r="B111" s="28">
        <v>0.66977368055555553</v>
      </c>
      <c r="C111" s="4">
        <v>14.393000000000001</v>
      </c>
      <c r="D111" s="4">
        <v>0.15279999999999999</v>
      </c>
      <c r="E111" s="4" t="s">
        <v>155</v>
      </c>
      <c r="F111" s="4">
        <v>1527.752332</v>
      </c>
      <c r="G111" s="4">
        <v>286.2</v>
      </c>
      <c r="H111" s="4">
        <v>12.4</v>
      </c>
      <c r="I111" s="4">
        <v>600</v>
      </c>
      <c r="K111" s="4">
        <v>0.1</v>
      </c>
      <c r="L111" s="4">
        <v>0.87409999999999999</v>
      </c>
      <c r="M111" s="4">
        <v>12.5815</v>
      </c>
      <c r="N111" s="4">
        <v>0.13350000000000001</v>
      </c>
      <c r="O111" s="4">
        <v>250.2054</v>
      </c>
      <c r="P111" s="4">
        <v>10.850199999999999</v>
      </c>
      <c r="Q111" s="4">
        <v>261.10000000000002</v>
      </c>
      <c r="R111" s="4">
        <v>200.59460000000001</v>
      </c>
      <c r="S111" s="4">
        <v>8.6988000000000003</v>
      </c>
      <c r="T111" s="4">
        <v>209.3</v>
      </c>
      <c r="U111" s="4">
        <v>600.02459999999996</v>
      </c>
      <c r="X111" s="4">
        <v>0</v>
      </c>
      <c r="Y111" s="4">
        <v>8.7400000000000005E-2</v>
      </c>
      <c r="Z111" s="4" t="s">
        <v>377</v>
      </c>
      <c r="AA111" s="4">
        <v>0</v>
      </c>
      <c r="AB111" s="4">
        <v>11.8</v>
      </c>
      <c r="AC111" s="4">
        <v>843</v>
      </c>
      <c r="AD111" s="4">
        <v>867</v>
      </c>
      <c r="AE111" s="4">
        <v>833</v>
      </c>
      <c r="AF111" s="4">
        <v>88</v>
      </c>
      <c r="AG111" s="4">
        <v>22.38</v>
      </c>
      <c r="AH111" s="4">
        <v>0.51</v>
      </c>
      <c r="AI111" s="4">
        <v>976</v>
      </c>
      <c r="AJ111" s="4">
        <v>-1</v>
      </c>
      <c r="AK111" s="4">
        <v>0</v>
      </c>
      <c r="AL111" s="4">
        <v>23</v>
      </c>
      <c r="AM111" s="4">
        <v>190</v>
      </c>
      <c r="AN111" s="4">
        <v>190</v>
      </c>
      <c r="AO111" s="4">
        <v>2.7</v>
      </c>
      <c r="AP111" s="4">
        <v>195</v>
      </c>
      <c r="AQ111" s="4" t="s">
        <v>155</v>
      </c>
      <c r="AR111" s="4">
        <v>2</v>
      </c>
      <c r="AS111" s="5">
        <v>0.87768518518518512</v>
      </c>
      <c r="AT111" s="4">
        <v>47.163786999999999</v>
      </c>
      <c r="AU111" s="4">
        <v>-88.490316000000007</v>
      </c>
      <c r="AV111" s="4">
        <v>318.60000000000002</v>
      </c>
      <c r="AW111" s="4">
        <v>29.9</v>
      </c>
      <c r="AX111" s="4">
        <v>12</v>
      </c>
      <c r="AY111" s="4">
        <v>10</v>
      </c>
      <c r="AZ111" s="4" t="s">
        <v>425</v>
      </c>
      <c r="BA111" s="4">
        <v>1.4650000000000001</v>
      </c>
      <c r="BB111" s="4">
        <v>1.1950000000000001</v>
      </c>
      <c r="BC111" s="4">
        <v>2.4300000000000002</v>
      </c>
      <c r="BD111" s="4">
        <v>14.063000000000001</v>
      </c>
      <c r="BE111" s="4">
        <v>14.56</v>
      </c>
      <c r="BF111" s="4">
        <v>1.04</v>
      </c>
      <c r="BG111" s="4">
        <v>14.397</v>
      </c>
      <c r="BH111" s="4">
        <v>2987.0990000000002</v>
      </c>
      <c r="BI111" s="4">
        <v>20.181000000000001</v>
      </c>
      <c r="BJ111" s="4">
        <v>6.2210000000000001</v>
      </c>
      <c r="BK111" s="4">
        <v>0.27</v>
      </c>
      <c r="BL111" s="4">
        <v>6.4909999999999997</v>
      </c>
      <c r="BM111" s="4">
        <v>4.9870000000000001</v>
      </c>
      <c r="BN111" s="4">
        <v>0.216</v>
      </c>
      <c r="BO111" s="4">
        <v>5.2039999999999997</v>
      </c>
      <c r="BP111" s="4">
        <v>4.7107000000000001</v>
      </c>
      <c r="BT111" s="4">
        <v>15.09</v>
      </c>
      <c r="BU111" s="4">
        <v>0.29783599999999999</v>
      </c>
      <c r="BV111" s="4">
        <v>-5</v>
      </c>
      <c r="BW111" s="4">
        <v>0.64444900000000005</v>
      </c>
      <c r="BX111" s="4">
        <v>7.2783670000000003</v>
      </c>
      <c r="BY111" s="4">
        <v>13.01787</v>
      </c>
      <c r="BZ111" s="4">
        <f t="shared" si="12"/>
        <v>1.9229445614</v>
      </c>
      <c r="CB111" s="4">
        <f t="shared" si="13"/>
        <v>16240.678482137751</v>
      </c>
      <c r="CC111" s="4">
        <f t="shared" si="13"/>
        <v>109.72288914696901</v>
      </c>
      <c r="CD111" s="4">
        <f t="shared" si="14"/>
        <v>28.293836535396</v>
      </c>
      <c r="CE111" s="4">
        <f t="shared" si="14"/>
        <v>25.6117939598943</v>
      </c>
    </row>
    <row r="112" spans="1:83">
      <c r="A112" s="2">
        <v>42438</v>
      </c>
      <c r="B112" s="28">
        <v>0.66978525462962957</v>
      </c>
      <c r="C112" s="4">
        <v>14.39</v>
      </c>
      <c r="D112" s="4">
        <v>0.13</v>
      </c>
      <c r="E112" s="4" t="s">
        <v>155</v>
      </c>
      <c r="F112" s="4">
        <v>1300</v>
      </c>
      <c r="G112" s="4">
        <v>238.4</v>
      </c>
      <c r="H112" s="4">
        <v>12.5</v>
      </c>
      <c r="I112" s="4">
        <v>513</v>
      </c>
      <c r="K112" s="4">
        <v>0.1</v>
      </c>
      <c r="L112" s="4">
        <v>0.87450000000000006</v>
      </c>
      <c r="M112" s="4">
        <v>12.583600000000001</v>
      </c>
      <c r="N112" s="4">
        <v>0.1137</v>
      </c>
      <c r="O112" s="4">
        <v>208.4623</v>
      </c>
      <c r="P112" s="4">
        <v>10.9414</v>
      </c>
      <c r="Q112" s="4">
        <v>219.4</v>
      </c>
      <c r="R112" s="4">
        <v>167.1284</v>
      </c>
      <c r="S112" s="4">
        <v>8.7720000000000002</v>
      </c>
      <c r="T112" s="4">
        <v>175.9</v>
      </c>
      <c r="U112" s="4">
        <v>512.95129999999995</v>
      </c>
      <c r="X112" s="4">
        <v>0</v>
      </c>
      <c r="Y112" s="4">
        <v>8.7400000000000005E-2</v>
      </c>
      <c r="Z112" s="4" t="s">
        <v>377</v>
      </c>
      <c r="AA112" s="4">
        <v>0</v>
      </c>
      <c r="AB112" s="4">
        <v>11.8</v>
      </c>
      <c r="AC112" s="4">
        <v>843</v>
      </c>
      <c r="AD112" s="4">
        <v>867</v>
      </c>
      <c r="AE112" s="4">
        <v>832</v>
      </c>
      <c r="AF112" s="4">
        <v>88</v>
      </c>
      <c r="AG112" s="4">
        <v>22.38</v>
      </c>
      <c r="AH112" s="4">
        <v>0.51</v>
      </c>
      <c r="AI112" s="4">
        <v>976</v>
      </c>
      <c r="AJ112" s="4">
        <v>-1</v>
      </c>
      <c r="AK112" s="4">
        <v>0</v>
      </c>
      <c r="AL112" s="4">
        <v>23</v>
      </c>
      <c r="AM112" s="4">
        <v>190</v>
      </c>
      <c r="AN112" s="4">
        <v>190</v>
      </c>
      <c r="AO112" s="4">
        <v>2.8</v>
      </c>
      <c r="AP112" s="4">
        <v>195</v>
      </c>
      <c r="AQ112" s="4" t="s">
        <v>155</v>
      </c>
      <c r="AR112" s="4">
        <v>2</v>
      </c>
      <c r="AS112" s="5">
        <v>0.87769675925925927</v>
      </c>
      <c r="AT112" s="4">
        <v>47.163746000000003</v>
      </c>
      <c r="AU112" s="4">
        <v>-88.490494999999996</v>
      </c>
      <c r="AV112" s="4">
        <v>318.5</v>
      </c>
      <c r="AW112" s="4">
        <v>30.6</v>
      </c>
      <c r="AX112" s="4">
        <v>12</v>
      </c>
      <c r="AY112" s="4">
        <v>10</v>
      </c>
      <c r="AZ112" s="4" t="s">
        <v>425</v>
      </c>
      <c r="BA112" s="4">
        <v>1.5649999999999999</v>
      </c>
      <c r="BB112" s="4">
        <v>1.43</v>
      </c>
      <c r="BC112" s="4">
        <v>2.6949999999999998</v>
      </c>
      <c r="BD112" s="4">
        <v>14.063000000000001</v>
      </c>
      <c r="BE112" s="4">
        <v>14.59</v>
      </c>
      <c r="BF112" s="4">
        <v>1.04</v>
      </c>
      <c r="BG112" s="4">
        <v>14.355</v>
      </c>
      <c r="BH112" s="4">
        <v>2993.8220000000001</v>
      </c>
      <c r="BI112" s="4">
        <v>17.213999999999999</v>
      </c>
      <c r="BJ112" s="4">
        <v>5.194</v>
      </c>
      <c r="BK112" s="4">
        <v>0.27300000000000002</v>
      </c>
      <c r="BL112" s="4">
        <v>5.4660000000000002</v>
      </c>
      <c r="BM112" s="4">
        <v>4.1639999999999997</v>
      </c>
      <c r="BN112" s="4">
        <v>0.219</v>
      </c>
      <c r="BO112" s="4">
        <v>4.383</v>
      </c>
      <c r="BP112" s="4">
        <v>4.0354999999999999</v>
      </c>
      <c r="BT112" s="4">
        <v>15.127000000000001</v>
      </c>
      <c r="BU112" s="4">
        <v>0.29306199999999999</v>
      </c>
      <c r="BV112" s="4">
        <v>-5</v>
      </c>
      <c r="BW112" s="4">
        <v>0.64400000000000002</v>
      </c>
      <c r="BX112" s="4">
        <v>7.1617030000000002</v>
      </c>
      <c r="BY112" s="4">
        <v>13.008800000000001</v>
      </c>
      <c r="BZ112" s="4">
        <f t="shared" si="12"/>
        <v>1.8921219326000001</v>
      </c>
      <c r="CB112" s="4">
        <f t="shared" si="13"/>
        <v>16016.325407152901</v>
      </c>
      <c r="CC112" s="4">
        <f t="shared" si="13"/>
        <v>92.091321915173992</v>
      </c>
      <c r="CD112" s="4">
        <f t="shared" si="14"/>
        <v>23.448138954002999</v>
      </c>
      <c r="CE112" s="4">
        <f t="shared" si="14"/>
        <v>21.589086185005499</v>
      </c>
    </row>
    <row r="113" spans="1:83">
      <c r="A113" s="2">
        <v>42438</v>
      </c>
      <c r="B113" s="28">
        <v>0.66979682870370372</v>
      </c>
      <c r="C113" s="4">
        <v>14.385</v>
      </c>
      <c r="D113" s="4">
        <v>0.13</v>
      </c>
      <c r="E113" s="4" t="s">
        <v>155</v>
      </c>
      <c r="F113" s="4">
        <v>1300</v>
      </c>
      <c r="G113" s="4">
        <v>219.6</v>
      </c>
      <c r="H113" s="4">
        <v>12.7</v>
      </c>
      <c r="I113" s="4">
        <v>477.5</v>
      </c>
      <c r="K113" s="4">
        <v>0.1</v>
      </c>
      <c r="L113" s="4">
        <v>0.87460000000000004</v>
      </c>
      <c r="M113" s="4">
        <v>12.5802</v>
      </c>
      <c r="N113" s="4">
        <v>0.1137</v>
      </c>
      <c r="O113" s="4">
        <v>192.03559999999999</v>
      </c>
      <c r="P113" s="4">
        <v>11.1069</v>
      </c>
      <c r="Q113" s="4">
        <v>203.1</v>
      </c>
      <c r="R113" s="4">
        <v>153.95869999999999</v>
      </c>
      <c r="S113" s="4">
        <v>8.9046000000000003</v>
      </c>
      <c r="T113" s="4">
        <v>162.9</v>
      </c>
      <c r="U113" s="4">
        <v>477.45659999999998</v>
      </c>
      <c r="X113" s="4">
        <v>0</v>
      </c>
      <c r="Y113" s="4">
        <v>8.7499999999999994E-2</v>
      </c>
      <c r="Z113" s="4" t="s">
        <v>377</v>
      </c>
      <c r="AA113" s="4">
        <v>0</v>
      </c>
      <c r="AB113" s="4">
        <v>11.8</v>
      </c>
      <c r="AC113" s="4">
        <v>843</v>
      </c>
      <c r="AD113" s="4">
        <v>868</v>
      </c>
      <c r="AE113" s="4">
        <v>831</v>
      </c>
      <c r="AF113" s="4">
        <v>88</v>
      </c>
      <c r="AG113" s="4">
        <v>22.38</v>
      </c>
      <c r="AH113" s="4">
        <v>0.51</v>
      </c>
      <c r="AI113" s="4">
        <v>976</v>
      </c>
      <c r="AJ113" s="4">
        <v>-1</v>
      </c>
      <c r="AK113" s="4">
        <v>0</v>
      </c>
      <c r="AL113" s="4">
        <v>23</v>
      </c>
      <c r="AM113" s="4">
        <v>190</v>
      </c>
      <c r="AN113" s="4">
        <v>190.6</v>
      </c>
      <c r="AO113" s="4">
        <v>2.8</v>
      </c>
      <c r="AP113" s="4">
        <v>195</v>
      </c>
      <c r="AQ113" s="4" t="s">
        <v>155</v>
      </c>
      <c r="AR113" s="4">
        <v>2</v>
      </c>
      <c r="AS113" s="5">
        <v>0.87770833333333342</v>
      </c>
      <c r="AT113" s="4">
        <v>47.163705999999998</v>
      </c>
      <c r="AU113" s="4">
        <v>-88.490669999999994</v>
      </c>
      <c r="AV113" s="4">
        <v>318.3</v>
      </c>
      <c r="AW113" s="4">
        <v>30.5</v>
      </c>
      <c r="AX113" s="4">
        <v>12</v>
      </c>
      <c r="AY113" s="4">
        <v>10</v>
      </c>
      <c r="AZ113" s="4" t="s">
        <v>425</v>
      </c>
      <c r="BA113" s="4">
        <v>1.21</v>
      </c>
      <c r="BB113" s="4">
        <v>1.4350000000000001</v>
      </c>
      <c r="BC113" s="4">
        <v>2.085</v>
      </c>
      <c r="BD113" s="4">
        <v>14.063000000000001</v>
      </c>
      <c r="BE113" s="4">
        <v>14.6</v>
      </c>
      <c r="BF113" s="4">
        <v>1.04</v>
      </c>
      <c r="BG113" s="4">
        <v>14.343999999999999</v>
      </c>
      <c r="BH113" s="4">
        <v>2994.6480000000001</v>
      </c>
      <c r="BI113" s="4">
        <v>17.225000000000001</v>
      </c>
      <c r="BJ113" s="4">
        <v>4.7869999999999999</v>
      </c>
      <c r="BK113" s="4">
        <v>0.27700000000000002</v>
      </c>
      <c r="BL113" s="4">
        <v>5.0640000000000001</v>
      </c>
      <c r="BM113" s="4">
        <v>3.8380000000000001</v>
      </c>
      <c r="BN113" s="4">
        <v>0.222</v>
      </c>
      <c r="BO113" s="4">
        <v>4.0599999999999996</v>
      </c>
      <c r="BP113" s="4">
        <v>3.7583000000000002</v>
      </c>
      <c r="BT113" s="4">
        <v>15.137</v>
      </c>
      <c r="BU113" s="4">
        <v>0.27379599999999998</v>
      </c>
      <c r="BV113" s="4">
        <v>-5</v>
      </c>
      <c r="BW113" s="4">
        <v>0.64400000000000002</v>
      </c>
      <c r="BX113" s="4">
        <v>6.6908899999999996</v>
      </c>
      <c r="BY113" s="4">
        <v>13.008800000000001</v>
      </c>
      <c r="BZ113" s="4">
        <f t="shared" si="12"/>
        <v>1.7677331379999999</v>
      </c>
      <c r="CB113" s="4">
        <f t="shared" si="13"/>
        <v>14967.53468646984</v>
      </c>
      <c r="CC113" s="4">
        <f t="shared" si="13"/>
        <v>86.092183446749999</v>
      </c>
      <c r="CD113" s="4">
        <f t="shared" si="14"/>
        <v>20.292265009799998</v>
      </c>
      <c r="CE113" s="4">
        <f t="shared" si="14"/>
        <v>18.784339799589002</v>
      </c>
    </row>
    <row r="114" spans="1:83">
      <c r="A114" s="2">
        <v>42438</v>
      </c>
      <c r="B114" s="28">
        <v>0.66980840277777787</v>
      </c>
      <c r="C114" s="4">
        <v>14.372999999999999</v>
      </c>
      <c r="D114" s="4">
        <v>0.1229</v>
      </c>
      <c r="E114" s="4" t="s">
        <v>155</v>
      </c>
      <c r="F114" s="4">
        <v>1229.3683349999999</v>
      </c>
      <c r="G114" s="4">
        <v>219.5</v>
      </c>
      <c r="H114" s="4">
        <v>13.2</v>
      </c>
      <c r="I114" s="4">
        <v>512.70000000000005</v>
      </c>
      <c r="K114" s="4">
        <v>0.1</v>
      </c>
      <c r="L114" s="4">
        <v>0.87470000000000003</v>
      </c>
      <c r="M114" s="4">
        <v>12.5715</v>
      </c>
      <c r="N114" s="4">
        <v>0.1075</v>
      </c>
      <c r="O114" s="4">
        <v>192.0111</v>
      </c>
      <c r="P114" s="4">
        <v>11.537800000000001</v>
      </c>
      <c r="Q114" s="4">
        <v>203.5</v>
      </c>
      <c r="R114" s="4">
        <v>153.9391</v>
      </c>
      <c r="S114" s="4">
        <v>9.2500999999999998</v>
      </c>
      <c r="T114" s="4">
        <v>163.19999999999999</v>
      </c>
      <c r="U114" s="4">
        <v>512.6979</v>
      </c>
      <c r="X114" s="4">
        <v>0</v>
      </c>
      <c r="Y114" s="4">
        <v>8.7499999999999994E-2</v>
      </c>
      <c r="Z114" s="4" t="s">
        <v>377</v>
      </c>
      <c r="AA114" s="4">
        <v>0</v>
      </c>
      <c r="AB114" s="4">
        <v>11.8</v>
      </c>
      <c r="AC114" s="4">
        <v>844</v>
      </c>
      <c r="AD114" s="4">
        <v>869</v>
      </c>
      <c r="AE114" s="4">
        <v>830</v>
      </c>
      <c r="AF114" s="4">
        <v>88</v>
      </c>
      <c r="AG114" s="4">
        <v>22.38</v>
      </c>
      <c r="AH114" s="4">
        <v>0.51</v>
      </c>
      <c r="AI114" s="4">
        <v>976</v>
      </c>
      <c r="AJ114" s="4">
        <v>-1</v>
      </c>
      <c r="AK114" s="4">
        <v>0</v>
      </c>
      <c r="AL114" s="4">
        <v>23</v>
      </c>
      <c r="AM114" s="4">
        <v>190</v>
      </c>
      <c r="AN114" s="4">
        <v>190.4</v>
      </c>
      <c r="AO114" s="4">
        <v>2.8</v>
      </c>
      <c r="AP114" s="4">
        <v>195</v>
      </c>
      <c r="AQ114" s="4" t="s">
        <v>155</v>
      </c>
      <c r="AR114" s="4">
        <v>2</v>
      </c>
      <c r="AS114" s="5">
        <v>0.87771990740740735</v>
      </c>
      <c r="AT114" s="4">
        <v>47.163674</v>
      </c>
      <c r="AU114" s="4">
        <v>-88.490844999999993</v>
      </c>
      <c r="AV114" s="4">
        <v>318.5</v>
      </c>
      <c r="AW114" s="4">
        <v>30.3</v>
      </c>
      <c r="AX114" s="4">
        <v>12</v>
      </c>
      <c r="AY114" s="4">
        <v>10</v>
      </c>
      <c r="AZ114" s="4" t="s">
        <v>425</v>
      </c>
      <c r="BA114" s="4">
        <v>1.0649999999999999</v>
      </c>
      <c r="BB114" s="4">
        <v>1.595</v>
      </c>
      <c r="BC114" s="4">
        <v>1.895</v>
      </c>
      <c r="BD114" s="4">
        <v>14.063000000000001</v>
      </c>
      <c r="BE114" s="4">
        <v>14.62</v>
      </c>
      <c r="BF114" s="4">
        <v>1.04</v>
      </c>
      <c r="BG114" s="4">
        <v>14.327999999999999</v>
      </c>
      <c r="BH114" s="4">
        <v>2995.2510000000002</v>
      </c>
      <c r="BI114" s="4">
        <v>16.306000000000001</v>
      </c>
      <c r="BJ114" s="4">
        <v>4.7910000000000004</v>
      </c>
      <c r="BK114" s="4">
        <v>0.28799999999999998</v>
      </c>
      <c r="BL114" s="4">
        <v>5.0789999999999997</v>
      </c>
      <c r="BM114" s="4">
        <v>3.8410000000000002</v>
      </c>
      <c r="BN114" s="4">
        <v>0.23100000000000001</v>
      </c>
      <c r="BO114" s="4">
        <v>4.0720000000000001</v>
      </c>
      <c r="BP114" s="4">
        <v>4.0392999999999999</v>
      </c>
      <c r="BT114" s="4">
        <v>15.153</v>
      </c>
      <c r="BU114" s="4">
        <v>0.29679499999999998</v>
      </c>
      <c r="BV114" s="4">
        <v>-5</v>
      </c>
      <c r="BW114" s="4">
        <v>0.64400000000000002</v>
      </c>
      <c r="BX114" s="4">
        <v>7.2529279999999998</v>
      </c>
      <c r="BY114" s="4">
        <v>13.008800000000001</v>
      </c>
      <c r="BZ114" s="4">
        <f t="shared" si="12"/>
        <v>1.9162235775999998</v>
      </c>
      <c r="CB114" s="4">
        <f t="shared" si="13"/>
        <v>16228.081864161215</v>
      </c>
      <c r="CC114" s="4">
        <f t="shared" si="13"/>
        <v>88.344884244095994</v>
      </c>
      <c r="CD114" s="4">
        <f t="shared" si="14"/>
        <v>22.061840343551999</v>
      </c>
      <c r="CE114" s="4">
        <f t="shared" si="14"/>
        <v>21.8846737965888</v>
      </c>
    </row>
    <row r="115" spans="1:83">
      <c r="A115" s="2">
        <v>42438</v>
      </c>
      <c r="B115" s="28">
        <v>0.66981997685185179</v>
      </c>
      <c r="C115" s="4">
        <v>14.352</v>
      </c>
      <c r="D115" s="4">
        <v>0.12</v>
      </c>
      <c r="E115" s="4" t="s">
        <v>155</v>
      </c>
      <c r="F115" s="4">
        <v>1200</v>
      </c>
      <c r="G115" s="4">
        <v>291.10000000000002</v>
      </c>
      <c r="H115" s="4">
        <v>20.100000000000001</v>
      </c>
      <c r="I115" s="4">
        <v>633.6</v>
      </c>
      <c r="K115" s="4">
        <v>0.1</v>
      </c>
      <c r="L115" s="4">
        <v>0.87470000000000003</v>
      </c>
      <c r="M115" s="4">
        <v>12.553599999999999</v>
      </c>
      <c r="N115" s="4">
        <v>0.105</v>
      </c>
      <c r="O115" s="4">
        <v>254.62909999999999</v>
      </c>
      <c r="P115" s="4">
        <v>17.581700000000001</v>
      </c>
      <c r="Q115" s="4">
        <v>272.2</v>
      </c>
      <c r="R115" s="4">
        <v>204.1412</v>
      </c>
      <c r="S115" s="4">
        <v>14.095599999999999</v>
      </c>
      <c r="T115" s="4">
        <v>218.2</v>
      </c>
      <c r="U115" s="4">
        <v>633.62580000000003</v>
      </c>
      <c r="X115" s="4">
        <v>0</v>
      </c>
      <c r="Y115" s="4">
        <v>8.7499999999999994E-2</v>
      </c>
      <c r="Z115" s="4" t="s">
        <v>377</v>
      </c>
      <c r="AA115" s="4">
        <v>0</v>
      </c>
      <c r="AB115" s="4">
        <v>11.8</v>
      </c>
      <c r="AC115" s="4">
        <v>845</v>
      </c>
      <c r="AD115" s="4">
        <v>868</v>
      </c>
      <c r="AE115" s="4">
        <v>832</v>
      </c>
      <c r="AF115" s="4">
        <v>88</v>
      </c>
      <c r="AG115" s="4">
        <v>22.38</v>
      </c>
      <c r="AH115" s="4">
        <v>0.51</v>
      </c>
      <c r="AI115" s="4">
        <v>976</v>
      </c>
      <c r="AJ115" s="4">
        <v>-1</v>
      </c>
      <c r="AK115" s="4">
        <v>0</v>
      </c>
      <c r="AL115" s="4">
        <v>23</v>
      </c>
      <c r="AM115" s="4">
        <v>190</v>
      </c>
      <c r="AN115" s="4">
        <v>190</v>
      </c>
      <c r="AO115" s="4">
        <v>2.7</v>
      </c>
      <c r="AP115" s="4">
        <v>195</v>
      </c>
      <c r="AQ115" s="4" t="s">
        <v>155</v>
      </c>
      <c r="AR115" s="4">
        <v>2</v>
      </c>
      <c r="AS115" s="5">
        <v>0.8777314814814815</v>
      </c>
      <c r="AT115" s="4">
        <v>47.163646999999997</v>
      </c>
      <c r="AU115" s="4">
        <v>-88.491018999999994</v>
      </c>
      <c r="AV115" s="4">
        <v>318.60000000000002</v>
      </c>
      <c r="AW115" s="4">
        <v>30.2</v>
      </c>
      <c r="AX115" s="4">
        <v>12</v>
      </c>
      <c r="AY115" s="4">
        <v>10</v>
      </c>
      <c r="AZ115" s="4" t="s">
        <v>425</v>
      </c>
      <c r="BA115" s="4">
        <v>1.23</v>
      </c>
      <c r="BB115" s="4">
        <v>1.83</v>
      </c>
      <c r="BC115" s="4">
        <v>2.1949999999999998</v>
      </c>
      <c r="BD115" s="4">
        <v>14.063000000000001</v>
      </c>
      <c r="BE115" s="4">
        <v>14.63</v>
      </c>
      <c r="BF115" s="4">
        <v>1.04</v>
      </c>
      <c r="BG115" s="4">
        <v>14.323</v>
      </c>
      <c r="BH115" s="4">
        <v>2992.96</v>
      </c>
      <c r="BI115" s="4">
        <v>15.928000000000001</v>
      </c>
      <c r="BJ115" s="4">
        <v>6.3570000000000002</v>
      </c>
      <c r="BK115" s="4">
        <v>0.439</v>
      </c>
      <c r="BL115" s="4">
        <v>6.7960000000000003</v>
      </c>
      <c r="BM115" s="4">
        <v>5.0970000000000004</v>
      </c>
      <c r="BN115" s="4">
        <v>0.35199999999999998</v>
      </c>
      <c r="BO115" s="4">
        <v>5.4489999999999998</v>
      </c>
      <c r="BP115" s="4">
        <v>4.9953000000000003</v>
      </c>
      <c r="BT115" s="4">
        <v>15.163</v>
      </c>
      <c r="BU115" s="4">
        <v>0.30983699999999997</v>
      </c>
      <c r="BV115" s="4">
        <v>-5</v>
      </c>
      <c r="BW115" s="4">
        <v>0.64344900000000005</v>
      </c>
      <c r="BX115" s="4">
        <v>7.5716419999999998</v>
      </c>
      <c r="BY115" s="4">
        <v>12.997669999999999</v>
      </c>
      <c r="BZ115" s="4">
        <f t="shared" si="12"/>
        <v>2.0004278163999998</v>
      </c>
      <c r="CB115" s="4">
        <f t="shared" si="13"/>
        <v>16928.231365319039</v>
      </c>
      <c r="CC115" s="4">
        <f t="shared" si="13"/>
        <v>90.089031990671998</v>
      </c>
      <c r="CD115" s="4">
        <f t="shared" si="14"/>
        <v>30.819634311726002</v>
      </c>
      <c r="CE115" s="4">
        <f t="shared" si="14"/>
        <v>28.253499592102198</v>
      </c>
    </row>
    <row r="116" spans="1:83">
      <c r="A116" s="2">
        <v>42438</v>
      </c>
      <c r="B116" s="28">
        <v>0.66983155092592594</v>
      </c>
      <c r="C116" s="4">
        <v>14.316000000000001</v>
      </c>
      <c r="D116" s="4">
        <v>0.1193</v>
      </c>
      <c r="E116" s="4" t="s">
        <v>155</v>
      </c>
      <c r="F116" s="4">
        <v>1192.544283</v>
      </c>
      <c r="G116" s="4">
        <v>367.4</v>
      </c>
      <c r="H116" s="4">
        <v>20.100000000000001</v>
      </c>
      <c r="I116" s="4">
        <v>784.3</v>
      </c>
      <c r="K116" s="4">
        <v>0.1</v>
      </c>
      <c r="L116" s="4">
        <v>0.87480000000000002</v>
      </c>
      <c r="M116" s="4">
        <v>12.5243</v>
      </c>
      <c r="N116" s="4">
        <v>0.1043</v>
      </c>
      <c r="O116" s="4">
        <v>321.37819999999999</v>
      </c>
      <c r="P116" s="4">
        <v>17.584299999999999</v>
      </c>
      <c r="Q116" s="4">
        <v>339</v>
      </c>
      <c r="R116" s="4">
        <v>257.65530000000001</v>
      </c>
      <c r="S116" s="4">
        <v>14.0977</v>
      </c>
      <c r="T116" s="4">
        <v>271.8</v>
      </c>
      <c r="U116" s="4">
        <v>784.25699999999995</v>
      </c>
      <c r="X116" s="4">
        <v>0</v>
      </c>
      <c r="Y116" s="4">
        <v>8.7499999999999994E-2</v>
      </c>
      <c r="Z116" s="4" t="s">
        <v>377</v>
      </c>
      <c r="AA116" s="4">
        <v>0</v>
      </c>
      <c r="AB116" s="4">
        <v>11.8</v>
      </c>
      <c r="AC116" s="4">
        <v>846</v>
      </c>
      <c r="AD116" s="4">
        <v>869</v>
      </c>
      <c r="AE116" s="4">
        <v>834</v>
      </c>
      <c r="AF116" s="4">
        <v>88</v>
      </c>
      <c r="AG116" s="4">
        <v>22.38</v>
      </c>
      <c r="AH116" s="4">
        <v>0.51</v>
      </c>
      <c r="AI116" s="4">
        <v>976</v>
      </c>
      <c r="AJ116" s="4">
        <v>-1</v>
      </c>
      <c r="AK116" s="4">
        <v>0</v>
      </c>
      <c r="AL116" s="4">
        <v>23</v>
      </c>
      <c r="AM116" s="4">
        <v>190</v>
      </c>
      <c r="AN116" s="4">
        <v>190</v>
      </c>
      <c r="AO116" s="4">
        <v>2.7</v>
      </c>
      <c r="AP116" s="4">
        <v>195</v>
      </c>
      <c r="AQ116" s="4" t="s">
        <v>155</v>
      </c>
      <c r="AR116" s="4">
        <v>2</v>
      </c>
      <c r="AS116" s="5">
        <v>0.87774305555555554</v>
      </c>
      <c r="AT116" s="4">
        <v>47.163614000000003</v>
      </c>
      <c r="AU116" s="4">
        <v>-88.491191000000001</v>
      </c>
      <c r="AV116" s="4">
        <v>318.60000000000002</v>
      </c>
      <c r="AW116" s="4">
        <v>30.1</v>
      </c>
      <c r="AX116" s="4">
        <v>12</v>
      </c>
      <c r="AY116" s="4">
        <v>10</v>
      </c>
      <c r="AZ116" s="4" t="s">
        <v>425</v>
      </c>
      <c r="BA116" s="4">
        <v>1.43</v>
      </c>
      <c r="BB116" s="4">
        <v>1.3149999999999999</v>
      </c>
      <c r="BC116" s="4">
        <v>2.3650000000000002</v>
      </c>
      <c r="BD116" s="4">
        <v>14.063000000000001</v>
      </c>
      <c r="BE116" s="4">
        <v>14.64</v>
      </c>
      <c r="BF116" s="4">
        <v>1.04</v>
      </c>
      <c r="BG116" s="4">
        <v>14.307</v>
      </c>
      <c r="BH116" s="4">
        <v>2989.4810000000002</v>
      </c>
      <c r="BI116" s="4">
        <v>15.85</v>
      </c>
      <c r="BJ116" s="4">
        <v>8.0329999999999995</v>
      </c>
      <c r="BK116" s="4">
        <v>0.44</v>
      </c>
      <c r="BL116" s="4">
        <v>8.4730000000000008</v>
      </c>
      <c r="BM116" s="4">
        <v>6.44</v>
      </c>
      <c r="BN116" s="4">
        <v>0.35199999999999998</v>
      </c>
      <c r="BO116" s="4">
        <v>6.7930000000000001</v>
      </c>
      <c r="BP116" s="4">
        <v>6.1901000000000002</v>
      </c>
      <c r="BT116" s="4">
        <v>15.183</v>
      </c>
      <c r="BU116" s="4">
        <v>0.32604</v>
      </c>
      <c r="BV116" s="4">
        <v>-5</v>
      </c>
      <c r="BW116" s="4">
        <v>0.64355099999999998</v>
      </c>
      <c r="BX116" s="4">
        <v>7.9676020000000003</v>
      </c>
      <c r="BY116" s="4">
        <v>12.99973</v>
      </c>
      <c r="BZ116" s="4">
        <f t="shared" si="12"/>
        <v>2.1050404484</v>
      </c>
      <c r="CB116" s="4">
        <f t="shared" si="13"/>
        <v>17792.789111537819</v>
      </c>
      <c r="CC116" s="4">
        <f t="shared" si="13"/>
        <v>94.336009299899999</v>
      </c>
      <c r="CD116" s="4">
        <f t="shared" si="14"/>
        <v>40.430568528342</v>
      </c>
      <c r="CE116" s="4">
        <f t="shared" si="14"/>
        <v>36.842229095729401</v>
      </c>
    </row>
    <row r="117" spans="1:83">
      <c r="A117" s="2">
        <v>42438</v>
      </c>
      <c r="B117" s="28">
        <v>0.66984312499999998</v>
      </c>
      <c r="C117" s="4">
        <v>14.257999999999999</v>
      </c>
      <c r="D117" s="4">
        <v>0.1205</v>
      </c>
      <c r="E117" s="4" t="s">
        <v>155</v>
      </c>
      <c r="F117" s="4">
        <v>1204.5765610000001</v>
      </c>
      <c r="G117" s="4">
        <v>744.5</v>
      </c>
      <c r="H117" s="4">
        <v>8.1999999999999993</v>
      </c>
      <c r="I117" s="4">
        <v>844.1</v>
      </c>
      <c r="K117" s="4">
        <v>0.1</v>
      </c>
      <c r="L117" s="4">
        <v>0.87529999999999997</v>
      </c>
      <c r="M117" s="4">
        <v>12.4796</v>
      </c>
      <c r="N117" s="4">
        <v>0.10539999999999999</v>
      </c>
      <c r="O117" s="4">
        <v>651.66269999999997</v>
      </c>
      <c r="P117" s="4">
        <v>7.2037000000000004</v>
      </c>
      <c r="Q117" s="4">
        <v>658.9</v>
      </c>
      <c r="R117" s="4">
        <v>522.45100000000002</v>
      </c>
      <c r="S117" s="4">
        <v>5.7754000000000003</v>
      </c>
      <c r="T117" s="4">
        <v>528.20000000000005</v>
      </c>
      <c r="U117" s="4">
        <v>844.13340000000005</v>
      </c>
      <c r="X117" s="4">
        <v>0</v>
      </c>
      <c r="Y117" s="4">
        <v>8.7499999999999994E-2</v>
      </c>
      <c r="Z117" s="4" t="s">
        <v>377</v>
      </c>
      <c r="AA117" s="4">
        <v>0</v>
      </c>
      <c r="AB117" s="4">
        <v>11.8</v>
      </c>
      <c r="AC117" s="4">
        <v>847</v>
      </c>
      <c r="AD117" s="4">
        <v>871</v>
      </c>
      <c r="AE117" s="4">
        <v>835</v>
      </c>
      <c r="AF117" s="4">
        <v>88</v>
      </c>
      <c r="AG117" s="4">
        <v>22.38</v>
      </c>
      <c r="AH117" s="4">
        <v>0.51</v>
      </c>
      <c r="AI117" s="4">
        <v>976</v>
      </c>
      <c r="AJ117" s="4">
        <v>-1</v>
      </c>
      <c r="AK117" s="4">
        <v>0</v>
      </c>
      <c r="AL117" s="4">
        <v>23</v>
      </c>
      <c r="AM117" s="4">
        <v>190</v>
      </c>
      <c r="AN117" s="4">
        <v>190</v>
      </c>
      <c r="AO117" s="4">
        <v>2.8</v>
      </c>
      <c r="AP117" s="4">
        <v>195</v>
      </c>
      <c r="AQ117" s="4" t="s">
        <v>155</v>
      </c>
      <c r="AR117" s="4">
        <v>2</v>
      </c>
      <c r="AS117" s="5">
        <v>0.87775462962962969</v>
      </c>
      <c r="AT117" s="4">
        <v>47.163564999999998</v>
      </c>
      <c r="AU117" s="4">
        <v>-88.491359000000003</v>
      </c>
      <c r="AV117" s="4">
        <v>318.2</v>
      </c>
      <c r="AW117" s="4">
        <v>30.3</v>
      </c>
      <c r="AX117" s="4">
        <v>12</v>
      </c>
      <c r="AY117" s="4">
        <v>10</v>
      </c>
      <c r="AZ117" s="4" t="s">
        <v>425</v>
      </c>
      <c r="BA117" s="4">
        <v>1.3049999999999999</v>
      </c>
      <c r="BB117" s="4">
        <v>1.0649999999999999</v>
      </c>
      <c r="BC117" s="4">
        <v>2.27</v>
      </c>
      <c r="BD117" s="4">
        <v>14.063000000000001</v>
      </c>
      <c r="BE117" s="4">
        <v>14.69</v>
      </c>
      <c r="BF117" s="4">
        <v>1.04</v>
      </c>
      <c r="BG117" s="4">
        <v>14.253</v>
      </c>
      <c r="BH117" s="4">
        <v>2987.6819999999998</v>
      </c>
      <c r="BI117" s="4">
        <v>16.065000000000001</v>
      </c>
      <c r="BJ117" s="4">
        <v>16.338000000000001</v>
      </c>
      <c r="BK117" s="4">
        <v>0.18099999999999999</v>
      </c>
      <c r="BL117" s="4">
        <v>16.518000000000001</v>
      </c>
      <c r="BM117" s="4">
        <v>13.098000000000001</v>
      </c>
      <c r="BN117" s="4">
        <v>0.14499999999999999</v>
      </c>
      <c r="BO117" s="4">
        <v>13.243</v>
      </c>
      <c r="BP117" s="4">
        <v>6.6825999999999999</v>
      </c>
      <c r="BT117" s="4">
        <v>15.236000000000001</v>
      </c>
      <c r="BU117" s="4">
        <v>0.36769299999999999</v>
      </c>
      <c r="BV117" s="4">
        <v>-5</v>
      </c>
      <c r="BW117" s="4">
        <v>0.64344900000000005</v>
      </c>
      <c r="BX117" s="4">
        <v>8.9854979999999998</v>
      </c>
      <c r="BY117" s="4">
        <v>12.997669999999999</v>
      </c>
      <c r="BZ117" s="4">
        <f t="shared" si="12"/>
        <v>2.3739685715999999</v>
      </c>
      <c r="CB117" s="4">
        <f t="shared" si="13"/>
        <v>20053.82054482009</v>
      </c>
      <c r="CC117" s="4">
        <f t="shared" si="13"/>
        <v>107.83096295139001</v>
      </c>
      <c r="CD117" s="4">
        <f t="shared" si="14"/>
        <v>88.889227660457991</v>
      </c>
      <c r="CE117" s="4">
        <f t="shared" si="14"/>
        <v>44.854727234295595</v>
      </c>
    </row>
    <row r="118" spans="1:83">
      <c r="A118" s="2">
        <v>42438</v>
      </c>
      <c r="B118" s="28">
        <v>0.66985469907407413</v>
      </c>
      <c r="C118" s="4">
        <v>14.25</v>
      </c>
      <c r="D118" s="4">
        <v>0.1321</v>
      </c>
      <c r="E118" s="4" t="s">
        <v>155</v>
      </c>
      <c r="F118" s="4">
        <v>1320.54339</v>
      </c>
      <c r="G118" s="4">
        <v>1049.4000000000001</v>
      </c>
      <c r="H118" s="4">
        <v>26.9</v>
      </c>
      <c r="I118" s="4">
        <v>887.4</v>
      </c>
      <c r="K118" s="4">
        <v>0.1</v>
      </c>
      <c r="L118" s="4">
        <v>0.87519999999999998</v>
      </c>
      <c r="M118" s="4">
        <v>12.471399999999999</v>
      </c>
      <c r="N118" s="4">
        <v>0.11559999999999999</v>
      </c>
      <c r="O118" s="4">
        <v>918.40380000000005</v>
      </c>
      <c r="P118" s="4">
        <v>23.5426</v>
      </c>
      <c r="Q118" s="4">
        <v>941.9</v>
      </c>
      <c r="R118" s="4">
        <v>736.30269999999996</v>
      </c>
      <c r="S118" s="4">
        <v>18.874600000000001</v>
      </c>
      <c r="T118" s="4">
        <v>755.2</v>
      </c>
      <c r="U118" s="4">
        <v>887.39599999999996</v>
      </c>
      <c r="X118" s="4">
        <v>0</v>
      </c>
      <c r="Y118" s="4">
        <v>8.7499999999999994E-2</v>
      </c>
      <c r="Z118" s="4" t="s">
        <v>377</v>
      </c>
      <c r="AA118" s="4">
        <v>0</v>
      </c>
      <c r="AB118" s="4">
        <v>11.8</v>
      </c>
      <c r="AC118" s="4">
        <v>848</v>
      </c>
      <c r="AD118" s="4">
        <v>873</v>
      </c>
      <c r="AE118" s="4">
        <v>833</v>
      </c>
      <c r="AF118" s="4">
        <v>88</v>
      </c>
      <c r="AG118" s="4">
        <v>22.38</v>
      </c>
      <c r="AH118" s="4">
        <v>0.51</v>
      </c>
      <c r="AI118" s="4">
        <v>976</v>
      </c>
      <c r="AJ118" s="4">
        <v>-1</v>
      </c>
      <c r="AK118" s="4">
        <v>0</v>
      </c>
      <c r="AL118" s="4">
        <v>23</v>
      </c>
      <c r="AM118" s="4">
        <v>190</v>
      </c>
      <c r="AN118" s="4">
        <v>190</v>
      </c>
      <c r="AO118" s="4">
        <v>2.8</v>
      </c>
      <c r="AP118" s="4">
        <v>195</v>
      </c>
      <c r="AQ118" s="4" t="s">
        <v>155</v>
      </c>
      <c r="AR118" s="4">
        <v>2</v>
      </c>
      <c r="AS118" s="5">
        <v>0.87776620370370362</v>
      </c>
      <c r="AT118" s="4">
        <v>47.163485999999999</v>
      </c>
      <c r="AU118" s="4">
        <v>-88.491512</v>
      </c>
      <c r="AV118" s="4">
        <v>318.2</v>
      </c>
      <c r="AW118" s="4">
        <v>31</v>
      </c>
      <c r="AX118" s="4">
        <v>12</v>
      </c>
      <c r="AY118" s="4">
        <v>10</v>
      </c>
      <c r="AZ118" s="4" t="s">
        <v>425</v>
      </c>
      <c r="BA118" s="4">
        <v>1.2</v>
      </c>
      <c r="BB118" s="4">
        <v>1.23</v>
      </c>
      <c r="BC118" s="4">
        <v>2.33</v>
      </c>
      <c r="BD118" s="4">
        <v>14.063000000000001</v>
      </c>
      <c r="BE118" s="4">
        <v>14.68</v>
      </c>
      <c r="BF118" s="4">
        <v>1.04</v>
      </c>
      <c r="BG118" s="4">
        <v>14.260999999999999</v>
      </c>
      <c r="BH118" s="4">
        <v>2984.2379999999998</v>
      </c>
      <c r="BI118" s="4">
        <v>17.600999999999999</v>
      </c>
      <c r="BJ118" s="4">
        <v>23.013999999999999</v>
      </c>
      <c r="BK118" s="4">
        <v>0.59</v>
      </c>
      <c r="BL118" s="4">
        <v>23.603999999999999</v>
      </c>
      <c r="BM118" s="4">
        <v>18.451000000000001</v>
      </c>
      <c r="BN118" s="4">
        <v>0.47299999999999998</v>
      </c>
      <c r="BO118" s="4">
        <v>18.923999999999999</v>
      </c>
      <c r="BP118" s="4">
        <v>7.0214999999999996</v>
      </c>
      <c r="BT118" s="4">
        <v>15.227</v>
      </c>
      <c r="BU118" s="4">
        <v>0.38479600000000003</v>
      </c>
      <c r="BV118" s="4">
        <v>-5</v>
      </c>
      <c r="BW118" s="4">
        <v>0.64300000000000002</v>
      </c>
      <c r="BX118" s="4">
        <v>9.4034530000000007</v>
      </c>
      <c r="BY118" s="4">
        <v>12.9886</v>
      </c>
      <c r="BZ118" s="4">
        <f t="shared" si="12"/>
        <v>2.4843922826</v>
      </c>
      <c r="CB118" s="4">
        <f t="shared" si="13"/>
        <v>20962.41990503906</v>
      </c>
      <c r="CC118" s="4">
        <f t="shared" si="13"/>
        <v>123.636101660991</v>
      </c>
      <c r="CD118" s="4">
        <f t="shared" si="14"/>
        <v>132.92935559528399</v>
      </c>
      <c r="CE118" s="4">
        <f t="shared" si="14"/>
        <v>49.321679893906499</v>
      </c>
    </row>
    <row r="119" spans="1:83">
      <c r="A119" s="2">
        <v>42438</v>
      </c>
      <c r="B119" s="28">
        <v>0.66986627314814806</v>
      </c>
      <c r="C119" s="4">
        <v>14.276</v>
      </c>
      <c r="D119" s="4">
        <v>0.15229999999999999</v>
      </c>
      <c r="E119" s="4" t="s">
        <v>155</v>
      </c>
      <c r="F119" s="4">
        <v>1523.300892</v>
      </c>
      <c r="G119" s="4">
        <v>1099.0999999999999</v>
      </c>
      <c r="H119" s="4">
        <v>26</v>
      </c>
      <c r="I119" s="4">
        <v>907.5</v>
      </c>
      <c r="K119" s="4">
        <v>0.1</v>
      </c>
      <c r="L119" s="4">
        <v>0.87480000000000002</v>
      </c>
      <c r="M119" s="4">
        <v>12.488799999999999</v>
      </c>
      <c r="N119" s="4">
        <v>0.1333</v>
      </c>
      <c r="O119" s="4">
        <v>961.48620000000005</v>
      </c>
      <c r="P119" s="4">
        <v>22.753</v>
      </c>
      <c r="Q119" s="4">
        <v>984.2</v>
      </c>
      <c r="R119" s="4">
        <v>770.84270000000004</v>
      </c>
      <c r="S119" s="4">
        <v>18.241599999999998</v>
      </c>
      <c r="T119" s="4">
        <v>789.1</v>
      </c>
      <c r="U119" s="4">
        <v>907.48590000000002</v>
      </c>
      <c r="X119" s="4">
        <v>0</v>
      </c>
      <c r="Y119" s="4">
        <v>8.7499999999999994E-2</v>
      </c>
      <c r="Z119" s="4" t="s">
        <v>377</v>
      </c>
      <c r="AA119" s="4">
        <v>0</v>
      </c>
      <c r="AB119" s="4">
        <v>11.8</v>
      </c>
      <c r="AC119" s="4">
        <v>848</v>
      </c>
      <c r="AD119" s="4">
        <v>874</v>
      </c>
      <c r="AE119" s="4">
        <v>832</v>
      </c>
      <c r="AF119" s="4">
        <v>88</v>
      </c>
      <c r="AG119" s="4">
        <v>22.38</v>
      </c>
      <c r="AH119" s="4">
        <v>0.51</v>
      </c>
      <c r="AI119" s="4">
        <v>976</v>
      </c>
      <c r="AJ119" s="4">
        <v>-1</v>
      </c>
      <c r="AK119" s="4">
        <v>0</v>
      </c>
      <c r="AL119" s="4">
        <v>23</v>
      </c>
      <c r="AM119" s="4">
        <v>190</v>
      </c>
      <c r="AN119" s="4">
        <v>190</v>
      </c>
      <c r="AO119" s="4">
        <v>2.8</v>
      </c>
      <c r="AP119" s="4">
        <v>195</v>
      </c>
      <c r="AQ119" s="4" t="s">
        <v>155</v>
      </c>
      <c r="AR119" s="4">
        <v>2</v>
      </c>
      <c r="AS119" s="5">
        <v>0.87777777777777777</v>
      </c>
      <c r="AT119" s="4">
        <v>47.163395000000001</v>
      </c>
      <c r="AU119" s="4">
        <v>-88.491657000000004</v>
      </c>
      <c r="AV119" s="4">
        <v>318.3</v>
      </c>
      <c r="AW119" s="4">
        <v>31.7</v>
      </c>
      <c r="AX119" s="4">
        <v>12</v>
      </c>
      <c r="AY119" s="4">
        <v>10</v>
      </c>
      <c r="AZ119" s="4" t="s">
        <v>425</v>
      </c>
      <c r="BA119" s="4">
        <v>1.33</v>
      </c>
      <c r="BB119" s="4">
        <v>1.105</v>
      </c>
      <c r="BC119" s="4">
        <v>2.4649999999999999</v>
      </c>
      <c r="BD119" s="4">
        <v>14.063000000000001</v>
      </c>
      <c r="BE119" s="4">
        <v>14.63</v>
      </c>
      <c r="BF119" s="4">
        <v>1.04</v>
      </c>
      <c r="BG119" s="4">
        <v>14.313000000000001</v>
      </c>
      <c r="BH119" s="4">
        <v>2979.6529999999998</v>
      </c>
      <c r="BI119" s="4">
        <v>20.234999999999999</v>
      </c>
      <c r="BJ119" s="4">
        <v>24.023</v>
      </c>
      <c r="BK119" s="4">
        <v>0.56799999999999995</v>
      </c>
      <c r="BL119" s="4">
        <v>24.591000000000001</v>
      </c>
      <c r="BM119" s="4">
        <v>19.260000000000002</v>
      </c>
      <c r="BN119" s="4">
        <v>0.45600000000000002</v>
      </c>
      <c r="BO119" s="4">
        <v>19.715</v>
      </c>
      <c r="BP119" s="4">
        <v>7.1595000000000004</v>
      </c>
      <c r="BT119" s="4">
        <v>15.176</v>
      </c>
      <c r="BU119" s="4">
        <v>0.38079600000000002</v>
      </c>
      <c r="BV119" s="4">
        <v>-5</v>
      </c>
      <c r="BW119" s="4">
        <v>0.64300000000000002</v>
      </c>
      <c r="BX119" s="4">
        <v>9.3057020000000001</v>
      </c>
      <c r="BY119" s="4">
        <v>12.9886</v>
      </c>
      <c r="BZ119" s="4">
        <f t="shared" si="12"/>
        <v>2.4585664683999999</v>
      </c>
      <c r="CB119" s="4">
        <f t="shared" si="13"/>
        <v>20712.63887241028</v>
      </c>
      <c r="CC119" s="4">
        <f t="shared" si="13"/>
        <v>140.66075733759001</v>
      </c>
      <c r="CD119" s="4">
        <f t="shared" si="14"/>
        <v>137.04605045271001</v>
      </c>
      <c r="CE119" s="4">
        <f t="shared" si="14"/>
        <v>49.768257581343001</v>
      </c>
    </row>
    <row r="120" spans="1:83">
      <c r="A120" s="2">
        <v>42438</v>
      </c>
      <c r="B120" s="28">
        <v>0.66987784722222221</v>
      </c>
      <c r="C120" s="4">
        <v>14.295999999999999</v>
      </c>
      <c r="D120" s="4">
        <v>0.2409</v>
      </c>
      <c r="E120" s="4" t="s">
        <v>155</v>
      </c>
      <c r="F120" s="4">
        <v>2408.9209860000001</v>
      </c>
      <c r="G120" s="4">
        <v>930.9</v>
      </c>
      <c r="H120" s="4">
        <v>19.8</v>
      </c>
      <c r="I120" s="4">
        <v>985.2</v>
      </c>
      <c r="K120" s="4">
        <v>0.11</v>
      </c>
      <c r="L120" s="4">
        <v>0.87380000000000002</v>
      </c>
      <c r="M120" s="4">
        <v>12.492100000000001</v>
      </c>
      <c r="N120" s="4">
        <v>0.21049999999999999</v>
      </c>
      <c r="O120" s="4">
        <v>813.41849999999999</v>
      </c>
      <c r="P120" s="4">
        <v>17.3447</v>
      </c>
      <c r="Q120" s="4">
        <v>830.8</v>
      </c>
      <c r="R120" s="4">
        <v>652.13379999999995</v>
      </c>
      <c r="S120" s="4">
        <v>13.9056</v>
      </c>
      <c r="T120" s="4">
        <v>666</v>
      </c>
      <c r="U120" s="4">
        <v>985.22519999999997</v>
      </c>
      <c r="X120" s="4">
        <v>0</v>
      </c>
      <c r="Y120" s="4">
        <v>0.1003</v>
      </c>
      <c r="Z120" s="4" t="s">
        <v>377</v>
      </c>
      <c r="AA120" s="4">
        <v>0</v>
      </c>
      <c r="AB120" s="4">
        <v>11.7</v>
      </c>
      <c r="AC120" s="4">
        <v>849</v>
      </c>
      <c r="AD120" s="4">
        <v>873</v>
      </c>
      <c r="AE120" s="4">
        <v>831</v>
      </c>
      <c r="AF120" s="4">
        <v>88</v>
      </c>
      <c r="AG120" s="4">
        <v>22.38</v>
      </c>
      <c r="AH120" s="4">
        <v>0.51</v>
      </c>
      <c r="AI120" s="4">
        <v>976</v>
      </c>
      <c r="AJ120" s="4">
        <v>-1</v>
      </c>
      <c r="AK120" s="4">
        <v>0</v>
      </c>
      <c r="AL120" s="4">
        <v>23</v>
      </c>
      <c r="AM120" s="4">
        <v>190</v>
      </c>
      <c r="AN120" s="4">
        <v>190</v>
      </c>
      <c r="AO120" s="4">
        <v>2.8</v>
      </c>
      <c r="AP120" s="4">
        <v>195</v>
      </c>
      <c r="AQ120" s="4" t="s">
        <v>155</v>
      </c>
      <c r="AR120" s="4">
        <v>2</v>
      </c>
      <c r="AS120" s="5">
        <v>0.87778935185185192</v>
      </c>
      <c r="AT120" s="4">
        <v>47.163311999999998</v>
      </c>
      <c r="AU120" s="4">
        <v>-88.491803000000004</v>
      </c>
      <c r="AV120" s="4">
        <v>318.3</v>
      </c>
      <c r="AW120" s="4">
        <v>31.9</v>
      </c>
      <c r="AX120" s="4">
        <v>12</v>
      </c>
      <c r="AY120" s="4">
        <v>10</v>
      </c>
      <c r="AZ120" s="4" t="s">
        <v>425</v>
      </c>
      <c r="BA120" s="4">
        <v>1.4</v>
      </c>
      <c r="BB120" s="4">
        <v>1</v>
      </c>
      <c r="BC120" s="4">
        <v>2.5</v>
      </c>
      <c r="BD120" s="4">
        <v>14.063000000000001</v>
      </c>
      <c r="BE120" s="4">
        <v>14.51</v>
      </c>
      <c r="BF120" s="4">
        <v>1.03</v>
      </c>
      <c r="BG120" s="4">
        <v>14.444000000000001</v>
      </c>
      <c r="BH120" s="4">
        <v>2959.8130000000001</v>
      </c>
      <c r="BI120" s="4">
        <v>31.742000000000001</v>
      </c>
      <c r="BJ120" s="4">
        <v>20.183</v>
      </c>
      <c r="BK120" s="4">
        <v>0.43</v>
      </c>
      <c r="BL120" s="4">
        <v>20.613</v>
      </c>
      <c r="BM120" s="4">
        <v>16.181000000000001</v>
      </c>
      <c r="BN120" s="4">
        <v>0.34499999999999997</v>
      </c>
      <c r="BO120" s="4">
        <v>16.526</v>
      </c>
      <c r="BP120" s="4">
        <v>7.7190000000000003</v>
      </c>
      <c r="BT120" s="4">
        <v>17.276</v>
      </c>
      <c r="BU120" s="4">
        <v>0.39771499999999999</v>
      </c>
      <c r="BV120" s="4">
        <v>-5</v>
      </c>
      <c r="BW120" s="4">
        <v>0.641899</v>
      </c>
      <c r="BX120" s="4">
        <v>9.7191670000000006</v>
      </c>
      <c r="BY120" s="4">
        <v>12.966362</v>
      </c>
      <c r="BZ120" s="4">
        <f t="shared" si="12"/>
        <v>2.5678039213999999</v>
      </c>
      <c r="CB120" s="4">
        <f t="shared" si="13"/>
        <v>21488.886876320939</v>
      </c>
      <c r="CC120" s="4">
        <f t="shared" si="13"/>
        <v>230.45383178875801</v>
      </c>
      <c r="CD120" s="4">
        <f t="shared" si="14"/>
        <v>119.982358519974</v>
      </c>
      <c r="CE120" s="4">
        <f t="shared" si="14"/>
        <v>56.041620804531007</v>
      </c>
    </row>
    <row r="121" spans="1:83">
      <c r="A121" s="2">
        <v>42438</v>
      </c>
      <c r="B121" s="28">
        <v>0.66988942129629636</v>
      </c>
      <c r="C121" s="4">
        <v>14.242000000000001</v>
      </c>
      <c r="D121" s="4">
        <v>0.22389999999999999</v>
      </c>
      <c r="E121" s="4" t="s">
        <v>155</v>
      </c>
      <c r="F121" s="4">
        <v>2239.3131640000001</v>
      </c>
      <c r="G121" s="4">
        <v>713.6</v>
      </c>
      <c r="H121" s="4">
        <v>19.399999999999999</v>
      </c>
      <c r="I121" s="4">
        <v>1080.5</v>
      </c>
      <c r="K121" s="4">
        <v>0.2</v>
      </c>
      <c r="L121" s="4">
        <v>0.87429999999999997</v>
      </c>
      <c r="M121" s="4">
        <v>12.4521</v>
      </c>
      <c r="N121" s="4">
        <v>0.1958</v>
      </c>
      <c r="O121" s="4">
        <v>623.90340000000003</v>
      </c>
      <c r="P121" s="4">
        <v>16.961500000000001</v>
      </c>
      <c r="Q121" s="4">
        <v>640.9</v>
      </c>
      <c r="R121" s="4">
        <v>500.19580000000002</v>
      </c>
      <c r="S121" s="4">
        <v>13.5984</v>
      </c>
      <c r="T121" s="4">
        <v>513.79999999999995</v>
      </c>
      <c r="U121" s="4">
        <v>1080.45</v>
      </c>
      <c r="X121" s="4">
        <v>0</v>
      </c>
      <c r="Y121" s="4">
        <v>0.1749</v>
      </c>
      <c r="Z121" s="4" t="s">
        <v>377</v>
      </c>
      <c r="AA121" s="4">
        <v>0</v>
      </c>
      <c r="AB121" s="4">
        <v>11.8</v>
      </c>
      <c r="AC121" s="4">
        <v>848</v>
      </c>
      <c r="AD121" s="4">
        <v>874</v>
      </c>
      <c r="AE121" s="4">
        <v>830</v>
      </c>
      <c r="AF121" s="4">
        <v>88</v>
      </c>
      <c r="AG121" s="4">
        <v>22.38</v>
      </c>
      <c r="AH121" s="4">
        <v>0.51</v>
      </c>
      <c r="AI121" s="4">
        <v>976</v>
      </c>
      <c r="AJ121" s="4">
        <v>-1</v>
      </c>
      <c r="AK121" s="4">
        <v>0</v>
      </c>
      <c r="AL121" s="4">
        <v>23</v>
      </c>
      <c r="AM121" s="4">
        <v>190</v>
      </c>
      <c r="AN121" s="4">
        <v>190</v>
      </c>
      <c r="AO121" s="4">
        <v>2.9</v>
      </c>
      <c r="AP121" s="4">
        <v>195</v>
      </c>
      <c r="AQ121" s="4" t="s">
        <v>155</v>
      </c>
      <c r="AR121" s="4">
        <v>2</v>
      </c>
      <c r="AS121" s="5">
        <v>0.87780092592592596</v>
      </c>
      <c r="AT121" s="4">
        <v>47.163215000000001</v>
      </c>
      <c r="AU121" s="4">
        <v>-88.491938000000005</v>
      </c>
      <c r="AV121" s="4">
        <v>317.8</v>
      </c>
      <c r="AW121" s="4">
        <v>33</v>
      </c>
      <c r="AX121" s="4">
        <v>12</v>
      </c>
      <c r="AY121" s="4">
        <v>10</v>
      </c>
      <c r="AZ121" s="4" t="s">
        <v>425</v>
      </c>
      <c r="BA121" s="4">
        <v>1.595</v>
      </c>
      <c r="BB121" s="4">
        <v>1.325</v>
      </c>
      <c r="BC121" s="4">
        <v>2.8250000000000002</v>
      </c>
      <c r="BD121" s="4">
        <v>14.063000000000001</v>
      </c>
      <c r="BE121" s="4">
        <v>14.57</v>
      </c>
      <c r="BF121" s="4">
        <v>1.04</v>
      </c>
      <c r="BG121" s="4">
        <v>14.377000000000001</v>
      </c>
      <c r="BH121" s="4">
        <v>2960.819</v>
      </c>
      <c r="BI121" s="4">
        <v>29.63</v>
      </c>
      <c r="BJ121" s="4">
        <v>15.535</v>
      </c>
      <c r="BK121" s="4">
        <v>0.42199999999999999</v>
      </c>
      <c r="BL121" s="4">
        <v>15.958</v>
      </c>
      <c r="BM121" s="4">
        <v>12.455</v>
      </c>
      <c r="BN121" s="4">
        <v>0.33900000000000002</v>
      </c>
      <c r="BO121" s="4">
        <v>12.794</v>
      </c>
      <c r="BP121" s="4">
        <v>8.4952000000000005</v>
      </c>
      <c r="BT121" s="4">
        <v>30.231999999999999</v>
      </c>
      <c r="BU121" s="4">
        <v>0.400337</v>
      </c>
      <c r="BV121" s="4">
        <v>-5</v>
      </c>
      <c r="BW121" s="4">
        <v>0.64155099999999998</v>
      </c>
      <c r="BX121" s="4">
        <v>9.7832439999999998</v>
      </c>
      <c r="BY121" s="4">
        <v>12.959320999999999</v>
      </c>
      <c r="BZ121" s="4">
        <f t="shared" si="12"/>
        <v>2.5847330648</v>
      </c>
      <c r="CB121" s="4">
        <f t="shared" si="13"/>
        <v>21637.911793476491</v>
      </c>
      <c r="CC121" s="4">
        <f t="shared" si="13"/>
        <v>216.53850723084</v>
      </c>
      <c r="CD121" s="4">
        <f t="shared" si="14"/>
        <v>93.499617330791992</v>
      </c>
      <c r="CE121" s="4">
        <f t="shared" si="14"/>
        <v>62.083628978313605</v>
      </c>
    </row>
    <row r="122" spans="1:83">
      <c r="A122" s="2">
        <v>42438</v>
      </c>
      <c r="B122" s="28">
        <v>0.6699009953703704</v>
      </c>
      <c r="C122" s="4">
        <v>14.045</v>
      </c>
      <c r="D122" s="4">
        <v>0.161</v>
      </c>
      <c r="E122" s="4" t="s">
        <v>155</v>
      </c>
      <c r="F122" s="4">
        <v>1610.333333</v>
      </c>
      <c r="G122" s="4">
        <v>683.9</v>
      </c>
      <c r="H122" s="4">
        <v>19.399999999999999</v>
      </c>
      <c r="I122" s="4">
        <v>1067</v>
      </c>
      <c r="K122" s="4">
        <v>0.2</v>
      </c>
      <c r="L122" s="4">
        <v>0.87639999999999996</v>
      </c>
      <c r="M122" s="4">
        <v>12.3089</v>
      </c>
      <c r="N122" s="4">
        <v>0.1411</v>
      </c>
      <c r="O122" s="4">
        <v>599.34490000000005</v>
      </c>
      <c r="P122" s="4">
        <v>17.002099999999999</v>
      </c>
      <c r="Q122" s="4">
        <v>616.29999999999995</v>
      </c>
      <c r="R122" s="4">
        <v>480.5068</v>
      </c>
      <c r="S122" s="4">
        <v>13.6309</v>
      </c>
      <c r="T122" s="4">
        <v>494.1</v>
      </c>
      <c r="U122" s="4">
        <v>1066.9771000000001</v>
      </c>
      <c r="X122" s="4">
        <v>0</v>
      </c>
      <c r="Y122" s="4">
        <v>0.17530000000000001</v>
      </c>
      <c r="Z122" s="4" t="s">
        <v>377</v>
      </c>
      <c r="AA122" s="4">
        <v>0</v>
      </c>
      <c r="AB122" s="4">
        <v>11.7</v>
      </c>
      <c r="AC122" s="4">
        <v>849</v>
      </c>
      <c r="AD122" s="4">
        <v>876</v>
      </c>
      <c r="AE122" s="4">
        <v>830</v>
      </c>
      <c r="AF122" s="4">
        <v>88</v>
      </c>
      <c r="AG122" s="4">
        <v>22.38</v>
      </c>
      <c r="AH122" s="4">
        <v>0.51</v>
      </c>
      <c r="AI122" s="4">
        <v>976</v>
      </c>
      <c r="AJ122" s="4">
        <v>-1</v>
      </c>
      <c r="AK122" s="4">
        <v>0</v>
      </c>
      <c r="AL122" s="4">
        <v>23</v>
      </c>
      <c r="AM122" s="4">
        <v>190</v>
      </c>
      <c r="AN122" s="4">
        <v>190</v>
      </c>
      <c r="AO122" s="4">
        <v>2.9</v>
      </c>
      <c r="AP122" s="4">
        <v>195</v>
      </c>
      <c r="AQ122" s="4" t="s">
        <v>155</v>
      </c>
      <c r="AR122" s="4">
        <v>2</v>
      </c>
      <c r="AS122" s="5">
        <v>0.8778125</v>
      </c>
      <c r="AT122" s="4">
        <v>47.163089999999997</v>
      </c>
      <c r="AU122" s="4">
        <v>-88.492024999999998</v>
      </c>
      <c r="AV122" s="4">
        <v>317.5</v>
      </c>
      <c r="AW122" s="4">
        <v>34.1</v>
      </c>
      <c r="AX122" s="4">
        <v>12</v>
      </c>
      <c r="AY122" s="4">
        <v>10</v>
      </c>
      <c r="AZ122" s="4" t="s">
        <v>425</v>
      </c>
      <c r="BA122" s="4">
        <v>1.5049999999999999</v>
      </c>
      <c r="BB122" s="4">
        <v>1.5</v>
      </c>
      <c r="BC122" s="4">
        <v>2.415</v>
      </c>
      <c r="BD122" s="4">
        <v>14.063000000000001</v>
      </c>
      <c r="BE122" s="4">
        <v>14.83</v>
      </c>
      <c r="BF122" s="4">
        <v>1.05</v>
      </c>
      <c r="BG122" s="4">
        <v>14.103999999999999</v>
      </c>
      <c r="BH122" s="4">
        <v>2973.3510000000001</v>
      </c>
      <c r="BI122" s="4">
        <v>21.698</v>
      </c>
      <c r="BJ122" s="4">
        <v>15.161</v>
      </c>
      <c r="BK122" s="4">
        <v>0.43</v>
      </c>
      <c r="BL122" s="4">
        <v>15.590999999999999</v>
      </c>
      <c r="BM122" s="4">
        <v>12.154999999999999</v>
      </c>
      <c r="BN122" s="4">
        <v>0.34499999999999997</v>
      </c>
      <c r="BO122" s="4">
        <v>12.5</v>
      </c>
      <c r="BP122" s="4">
        <v>8.5227000000000004</v>
      </c>
      <c r="BT122" s="4">
        <v>30.786000000000001</v>
      </c>
      <c r="BU122" s="4">
        <v>0.41644799999999998</v>
      </c>
      <c r="BV122" s="4">
        <v>-5</v>
      </c>
      <c r="BW122" s="4">
        <v>0.64144900000000005</v>
      </c>
      <c r="BX122" s="4">
        <v>10.176947999999999</v>
      </c>
      <c r="BY122" s="4">
        <v>12.957269999999999</v>
      </c>
      <c r="BZ122" s="4">
        <f t="shared" si="12"/>
        <v>2.6887496615999997</v>
      </c>
      <c r="CB122" s="4">
        <f t="shared" si="13"/>
        <v>22603.949969022757</v>
      </c>
      <c r="CC122" s="4">
        <f t="shared" si="13"/>
        <v>164.952105024888</v>
      </c>
      <c r="CD122" s="4">
        <f t="shared" si="14"/>
        <v>95.027251949999993</v>
      </c>
      <c r="CE122" s="4">
        <f t="shared" si="14"/>
        <v>64.791100815541199</v>
      </c>
    </row>
    <row r="123" spans="1:83">
      <c r="A123" s="2">
        <v>42438</v>
      </c>
      <c r="B123" s="28">
        <v>0.66991256944444444</v>
      </c>
      <c r="C123" s="4">
        <v>14.21</v>
      </c>
      <c r="D123" s="4">
        <v>0.1363</v>
      </c>
      <c r="E123" s="4" t="s">
        <v>155</v>
      </c>
      <c r="F123" s="4">
        <v>1363.1475129999999</v>
      </c>
      <c r="G123" s="4">
        <v>1283.3</v>
      </c>
      <c r="H123" s="4">
        <v>19.3</v>
      </c>
      <c r="I123" s="4">
        <v>1054.2</v>
      </c>
      <c r="K123" s="4">
        <v>0.2</v>
      </c>
      <c r="L123" s="4">
        <v>0.87529999999999997</v>
      </c>
      <c r="M123" s="4">
        <v>12.4382</v>
      </c>
      <c r="N123" s="4">
        <v>0.1193</v>
      </c>
      <c r="O123" s="4">
        <v>1123.2449999999999</v>
      </c>
      <c r="P123" s="4">
        <v>16.8828</v>
      </c>
      <c r="Q123" s="4">
        <v>1140.0999999999999</v>
      </c>
      <c r="R123" s="4">
        <v>900.52790000000005</v>
      </c>
      <c r="S123" s="4">
        <v>13.535299999999999</v>
      </c>
      <c r="T123" s="4">
        <v>914.1</v>
      </c>
      <c r="U123" s="4">
        <v>1054.2473</v>
      </c>
      <c r="X123" s="4">
        <v>0</v>
      </c>
      <c r="Y123" s="4">
        <v>0.17510000000000001</v>
      </c>
      <c r="Z123" s="4" t="s">
        <v>377</v>
      </c>
      <c r="AA123" s="4">
        <v>0</v>
      </c>
      <c r="AB123" s="4">
        <v>11.8</v>
      </c>
      <c r="AC123" s="4">
        <v>850</v>
      </c>
      <c r="AD123" s="4">
        <v>876</v>
      </c>
      <c r="AE123" s="4">
        <v>832</v>
      </c>
      <c r="AF123" s="4">
        <v>88</v>
      </c>
      <c r="AG123" s="4">
        <v>22.38</v>
      </c>
      <c r="AH123" s="4">
        <v>0.51</v>
      </c>
      <c r="AI123" s="4">
        <v>976</v>
      </c>
      <c r="AJ123" s="4">
        <v>-1</v>
      </c>
      <c r="AK123" s="4">
        <v>0</v>
      </c>
      <c r="AL123" s="4">
        <v>23</v>
      </c>
      <c r="AM123" s="4">
        <v>190</v>
      </c>
      <c r="AN123" s="4">
        <v>190</v>
      </c>
      <c r="AO123" s="4">
        <v>2.8</v>
      </c>
      <c r="AP123" s="4">
        <v>195</v>
      </c>
      <c r="AQ123" s="4" t="s">
        <v>155</v>
      </c>
      <c r="AR123" s="4">
        <v>2</v>
      </c>
      <c r="AS123" s="5">
        <v>0.87782407407407403</v>
      </c>
      <c r="AT123" s="4">
        <v>47.162947000000003</v>
      </c>
      <c r="AU123" s="4">
        <v>-88.492058999999998</v>
      </c>
      <c r="AV123" s="4">
        <v>317.5</v>
      </c>
      <c r="AW123" s="4">
        <v>35.299999999999997</v>
      </c>
      <c r="AX123" s="4">
        <v>12</v>
      </c>
      <c r="AY123" s="4">
        <v>10</v>
      </c>
      <c r="AZ123" s="4" t="s">
        <v>425</v>
      </c>
      <c r="BA123" s="4">
        <v>1.4</v>
      </c>
      <c r="BB123" s="4">
        <v>1.564935</v>
      </c>
      <c r="BC123" s="4">
        <v>2.1</v>
      </c>
      <c r="BD123" s="4">
        <v>14.063000000000001</v>
      </c>
      <c r="BE123" s="4">
        <v>14.7</v>
      </c>
      <c r="BF123" s="4">
        <v>1.04</v>
      </c>
      <c r="BG123" s="4">
        <v>14.247</v>
      </c>
      <c r="BH123" s="4">
        <v>2979.3040000000001</v>
      </c>
      <c r="BI123" s="4">
        <v>18.190000000000001</v>
      </c>
      <c r="BJ123" s="4">
        <v>28.175000000000001</v>
      </c>
      <c r="BK123" s="4">
        <v>0.42299999999999999</v>
      </c>
      <c r="BL123" s="4">
        <v>28.599</v>
      </c>
      <c r="BM123" s="4">
        <v>22.588999999999999</v>
      </c>
      <c r="BN123" s="4">
        <v>0.34</v>
      </c>
      <c r="BO123" s="4">
        <v>22.928000000000001</v>
      </c>
      <c r="BP123" s="4">
        <v>8.3501999999999992</v>
      </c>
      <c r="BT123" s="4">
        <v>30.489000000000001</v>
      </c>
      <c r="BU123" s="4">
        <v>0.44130599999999998</v>
      </c>
      <c r="BV123" s="4">
        <v>-5</v>
      </c>
      <c r="BW123" s="4">
        <v>0.63989799999999997</v>
      </c>
      <c r="BX123" s="4">
        <v>10.784414999999999</v>
      </c>
      <c r="BY123" s="4">
        <v>12.925940000000001</v>
      </c>
      <c r="BZ123" s="4">
        <f t="shared" si="12"/>
        <v>2.8492424429999996</v>
      </c>
      <c r="CB123" s="4">
        <f t="shared" si="13"/>
        <v>24001.147908128518</v>
      </c>
      <c r="CC123" s="4">
        <f t="shared" si="13"/>
        <v>146.53787611095001</v>
      </c>
      <c r="CD123" s="4">
        <f t="shared" si="14"/>
        <v>184.70700513864</v>
      </c>
      <c r="CE123" s="4">
        <f t="shared" si="14"/>
        <v>67.268860533350988</v>
      </c>
    </row>
    <row r="124" spans="1:83">
      <c r="A124" s="2">
        <v>42438</v>
      </c>
      <c r="B124" s="28">
        <v>0.66992414351851848</v>
      </c>
      <c r="C124" s="4">
        <v>14.24</v>
      </c>
      <c r="D124" s="4">
        <v>0.1411</v>
      </c>
      <c r="E124" s="4" t="s">
        <v>155</v>
      </c>
      <c r="F124" s="4">
        <v>1410.5510529999999</v>
      </c>
      <c r="G124" s="4">
        <v>1928.2</v>
      </c>
      <c r="H124" s="4">
        <v>19.100000000000001</v>
      </c>
      <c r="I124" s="4">
        <v>1034.8</v>
      </c>
      <c r="K124" s="4">
        <v>0.3</v>
      </c>
      <c r="L124" s="4">
        <v>0.87509999999999999</v>
      </c>
      <c r="M124" s="4">
        <v>12.460800000000001</v>
      </c>
      <c r="N124" s="4">
        <v>0.1234</v>
      </c>
      <c r="O124" s="4">
        <v>1687.269</v>
      </c>
      <c r="P124" s="4">
        <v>16.7135</v>
      </c>
      <c r="Q124" s="4">
        <v>1704</v>
      </c>
      <c r="R124" s="4">
        <v>1352.7173</v>
      </c>
      <c r="S124" s="4">
        <v>13.3996</v>
      </c>
      <c r="T124" s="4">
        <v>1366.1</v>
      </c>
      <c r="U124" s="4">
        <v>1034.8214</v>
      </c>
      <c r="X124" s="4">
        <v>0</v>
      </c>
      <c r="Y124" s="4">
        <v>0.26250000000000001</v>
      </c>
      <c r="Z124" s="4" t="s">
        <v>377</v>
      </c>
      <c r="AA124" s="4">
        <v>0</v>
      </c>
      <c r="AB124" s="4">
        <v>11.8</v>
      </c>
      <c r="AC124" s="4">
        <v>849</v>
      </c>
      <c r="AD124" s="4">
        <v>875</v>
      </c>
      <c r="AE124" s="4">
        <v>834</v>
      </c>
      <c r="AF124" s="4">
        <v>88</v>
      </c>
      <c r="AG124" s="4">
        <v>22.38</v>
      </c>
      <c r="AH124" s="4">
        <v>0.51</v>
      </c>
      <c r="AI124" s="4">
        <v>976</v>
      </c>
      <c r="AJ124" s="4">
        <v>-1</v>
      </c>
      <c r="AK124" s="4">
        <v>0</v>
      </c>
      <c r="AL124" s="4">
        <v>23</v>
      </c>
      <c r="AM124" s="4">
        <v>190</v>
      </c>
      <c r="AN124" s="4">
        <v>190.6</v>
      </c>
      <c r="AO124" s="4">
        <v>2.8</v>
      </c>
      <c r="AP124" s="4">
        <v>195</v>
      </c>
      <c r="AQ124" s="4" t="s">
        <v>155</v>
      </c>
      <c r="AR124" s="4">
        <v>2</v>
      </c>
      <c r="AS124" s="5">
        <v>0.87783564814814818</v>
      </c>
      <c r="AT124" s="4">
        <v>47.162796</v>
      </c>
      <c r="AU124" s="4">
        <v>-88.492058999999998</v>
      </c>
      <c r="AV124" s="4">
        <v>317.60000000000002</v>
      </c>
      <c r="AW124" s="4">
        <v>36.4</v>
      </c>
      <c r="AX124" s="4">
        <v>12</v>
      </c>
      <c r="AY124" s="4">
        <v>10</v>
      </c>
      <c r="AZ124" s="4" t="s">
        <v>425</v>
      </c>
      <c r="BA124" s="4">
        <v>1.27007</v>
      </c>
      <c r="BB124" s="4">
        <v>1.6</v>
      </c>
      <c r="BC124" s="4">
        <v>2.1</v>
      </c>
      <c r="BD124" s="4">
        <v>14.063000000000001</v>
      </c>
      <c r="BE124" s="4">
        <v>14.66</v>
      </c>
      <c r="BF124" s="4">
        <v>1.04</v>
      </c>
      <c r="BG124" s="4">
        <v>14.279</v>
      </c>
      <c r="BH124" s="4">
        <v>2978.8710000000001</v>
      </c>
      <c r="BI124" s="4">
        <v>18.780999999999999</v>
      </c>
      <c r="BJ124" s="4">
        <v>42.24</v>
      </c>
      <c r="BK124" s="4">
        <v>0.41799999999999998</v>
      </c>
      <c r="BL124" s="4">
        <v>42.658999999999999</v>
      </c>
      <c r="BM124" s="4">
        <v>33.865000000000002</v>
      </c>
      <c r="BN124" s="4">
        <v>0.33500000000000002</v>
      </c>
      <c r="BO124" s="4">
        <v>34.200000000000003</v>
      </c>
      <c r="BP124" s="4">
        <v>8.1803000000000008</v>
      </c>
      <c r="BT124" s="4">
        <v>45.631</v>
      </c>
      <c r="BU124" s="4">
        <v>0.47430499999999998</v>
      </c>
      <c r="BV124" s="4">
        <v>-5</v>
      </c>
      <c r="BW124" s="4">
        <v>0.64010199999999995</v>
      </c>
      <c r="BX124" s="4">
        <v>11.590828999999999</v>
      </c>
      <c r="BY124" s="4">
        <v>12.930059999999999</v>
      </c>
      <c r="BZ124" s="4">
        <f t="shared" si="12"/>
        <v>3.0622970217999996</v>
      </c>
      <c r="CB124" s="4">
        <f t="shared" si="13"/>
        <v>25792.105527422071</v>
      </c>
      <c r="CC124" s="4">
        <f t="shared" si="13"/>
        <v>162.612457508403</v>
      </c>
      <c r="CD124" s="4">
        <f t="shared" si="14"/>
        <v>296.11554479460005</v>
      </c>
      <c r="CE124" s="4">
        <f t="shared" si="14"/>
        <v>70.8278944761189</v>
      </c>
    </row>
    <row r="125" spans="1:83">
      <c r="A125" s="2">
        <v>42438</v>
      </c>
      <c r="B125" s="28">
        <v>0.66993571759259263</v>
      </c>
      <c r="C125" s="4">
        <v>14.013999999999999</v>
      </c>
      <c r="D125" s="4">
        <v>0.1232</v>
      </c>
      <c r="E125" s="4" t="s">
        <v>155</v>
      </c>
      <c r="F125" s="4">
        <v>1232.2690439999999</v>
      </c>
      <c r="G125" s="4">
        <v>2084.6999999999998</v>
      </c>
      <c r="H125" s="4">
        <v>19.100000000000001</v>
      </c>
      <c r="I125" s="4">
        <v>950.9</v>
      </c>
      <c r="K125" s="4">
        <v>0.3</v>
      </c>
      <c r="L125" s="4">
        <v>0.87709999999999999</v>
      </c>
      <c r="M125" s="4">
        <v>12.2913</v>
      </c>
      <c r="N125" s="4">
        <v>0.1081</v>
      </c>
      <c r="O125" s="4">
        <v>1828.3746000000001</v>
      </c>
      <c r="P125" s="4">
        <v>16.739999999999998</v>
      </c>
      <c r="Q125" s="4">
        <v>1845.1</v>
      </c>
      <c r="R125" s="4">
        <v>1465.8444999999999</v>
      </c>
      <c r="S125" s="4">
        <v>13.4208</v>
      </c>
      <c r="T125" s="4">
        <v>1479.3</v>
      </c>
      <c r="U125" s="4">
        <v>950.92939999999999</v>
      </c>
      <c r="X125" s="4">
        <v>0</v>
      </c>
      <c r="Y125" s="4">
        <v>0.2631</v>
      </c>
      <c r="Z125" s="4" t="s">
        <v>377</v>
      </c>
      <c r="AA125" s="4">
        <v>0</v>
      </c>
      <c r="AB125" s="4">
        <v>11.8</v>
      </c>
      <c r="AC125" s="4">
        <v>850</v>
      </c>
      <c r="AD125" s="4">
        <v>876</v>
      </c>
      <c r="AE125" s="4">
        <v>834</v>
      </c>
      <c r="AF125" s="4">
        <v>88</v>
      </c>
      <c r="AG125" s="4">
        <v>22.38</v>
      </c>
      <c r="AH125" s="4">
        <v>0.51</v>
      </c>
      <c r="AI125" s="4">
        <v>976</v>
      </c>
      <c r="AJ125" s="4">
        <v>-1</v>
      </c>
      <c r="AK125" s="4">
        <v>0</v>
      </c>
      <c r="AL125" s="4">
        <v>23</v>
      </c>
      <c r="AM125" s="4">
        <v>190</v>
      </c>
      <c r="AN125" s="4">
        <v>191</v>
      </c>
      <c r="AO125" s="4">
        <v>2.9</v>
      </c>
      <c r="AP125" s="4">
        <v>195</v>
      </c>
      <c r="AQ125" s="4" t="s">
        <v>155</v>
      </c>
      <c r="AR125" s="4">
        <v>2</v>
      </c>
      <c r="AS125" s="5">
        <v>0.87784722222222211</v>
      </c>
      <c r="AT125" s="4">
        <v>47.162638999999999</v>
      </c>
      <c r="AU125" s="4">
        <v>-88.492028000000005</v>
      </c>
      <c r="AV125" s="4">
        <v>317.60000000000002</v>
      </c>
      <c r="AW125" s="4">
        <v>37.299999999999997</v>
      </c>
      <c r="AX125" s="4">
        <v>12</v>
      </c>
      <c r="AY125" s="4">
        <v>10</v>
      </c>
      <c r="AZ125" s="4" t="s">
        <v>425</v>
      </c>
      <c r="BA125" s="4">
        <v>1.2649999999999999</v>
      </c>
      <c r="BB125" s="4">
        <v>1.21</v>
      </c>
      <c r="BC125" s="4">
        <v>1.97</v>
      </c>
      <c r="BD125" s="4">
        <v>14.063000000000001</v>
      </c>
      <c r="BE125" s="4">
        <v>14.91</v>
      </c>
      <c r="BF125" s="4">
        <v>1.06</v>
      </c>
      <c r="BG125" s="4">
        <v>14.018000000000001</v>
      </c>
      <c r="BH125" s="4">
        <v>2983.942</v>
      </c>
      <c r="BI125" s="4">
        <v>16.699000000000002</v>
      </c>
      <c r="BJ125" s="4">
        <v>46.482999999999997</v>
      </c>
      <c r="BK125" s="4">
        <v>0.42599999999999999</v>
      </c>
      <c r="BL125" s="4">
        <v>46.908999999999999</v>
      </c>
      <c r="BM125" s="4">
        <v>37.265999999999998</v>
      </c>
      <c r="BN125" s="4">
        <v>0.34100000000000003</v>
      </c>
      <c r="BO125" s="4">
        <v>37.607999999999997</v>
      </c>
      <c r="BP125" s="4">
        <v>7.6337999999999999</v>
      </c>
      <c r="BT125" s="4">
        <v>46.445</v>
      </c>
      <c r="BU125" s="4">
        <v>0.51883599999999996</v>
      </c>
      <c r="BV125" s="4">
        <v>-5</v>
      </c>
      <c r="BW125" s="4">
        <v>0.639347</v>
      </c>
      <c r="BX125" s="4">
        <v>12.679055</v>
      </c>
      <c r="BY125" s="4">
        <v>12.914809</v>
      </c>
      <c r="BZ125" s="4">
        <f t="shared" si="12"/>
        <v>3.3498063309999999</v>
      </c>
      <c r="CB125" s="4">
        <f t="shared" si="13"/>
        <v>28261.672856903071</v>
      </c>
      <c r="CC125" s="4">
        <f t="shared" si="13"/>
        <v>158.16047196541501</v>
      </c>
      <c r="CD125" s="4">
        <f t="shared" si="14"/>
        <v>356.19492362867999</v>
      </c>
      <c r="CE125" s="4">
        <f t="shared" si="14"/>
        <v>72.301659434072988</v>
      </c>
    </row>
    <row r="126" spans="1:83">
      <c r="A126" s="2">
        <v>42438</v>
      </c>
      <c r="B126" s="28">
        <v>0.66994729166666678</v>
      </c>
      <c r="C126" s="4">
        <v>13.728</v>
      </c>
      <c r="D126" s="4">
        <v>9.3600000000000003E-2</v>
      </c>
      <c r="E126" s="4" t="s">
        <v>155</v>
      </c>
      <c r="F126" s="4">
        <v>935.58198800000002</v>
      </c>
      <c r="G126" s="4">
        <v>1896.6</v>
      </c>
      <c r="H126" s="4">
        <v>19</v>
      </c>
      <c r="I126" s="4">
        <v>710.9</v>
      </c>
      <c r="K126" s="4">
        <v>0.3</v>
      </c>
      <c r="L126" s="4">
        <v>0.87980000000000003</v>
      </c>
      <c r="M126" s="4">
        <v>12.077999999999999</v>
      </c>
      <c r="N126" s="4">
        <v>8.2299999999999998E-2</v>
      </c>
      <c r="O126" s="4">
        <v>1668.5911000000001</v>
      </c>
      <c r="P126" s="4">
        <v>16.716000000000001</v>
      </c>
      <c r="Q126" s="4">
        <v>1685.3</v>
      </c>
      <c r="R126" s="4">
        <v>1337.7428</v>
      </c>
      <c r="S126" s="4">
        <v>13.4015</v>
      </c>
      <c r="T126" s="4">
        <v>1351.1</v>
      </c>
      <c r="U126" s="4">
        <v>710.88909999999998</v>
      </c>
      <c r="X126" s="4">
        <v>0</v>
      </c>
      <c r="Y126" s="4">
        <v>0.26390000000000002</v>
      </c>
      <c r="Z126" s="4" t="s">
        <v>377</v>
      </c>
      <c r="AA126" s="4">
        <v>0</v>
      </c>
      <c r="AB126" s="4">
        <v>11.9</v>
      </c>
      <c r="AC126" s="4">
        <v>849</v>
      </c>
      <c r="AD126" s="4">
        <v>876</v>
      </c>
      <c r="AE126" s="4">
        <v>833</v>
      </c>
      <c r="AF126" s="4">
        <v>88</v>
      </c>
      <c r="AG126" s="4">
        <v>22.38</v>
      </c>
      <c r="AH126" s="4">
        <v>0.51</v>
      </c>
      <c r="AI126" s="4">
        <v>976</v>
      </c>
      <c r="AJ126" s="4">
        <v>-1</v>
      </c>
      <c r="AK126" s="4">
        <v>0</v>
      </c>
      <c r="AL126" s="4">
        <v>23</v>
      </c>
      <c r="AM126" s="4">
        <v>190</v>
      </c>
      <c r="AN126" s="4">
        <v>191</v>
      </c>
      <c r="AO126" s="4">
        <v>3</v>
      </c>
      <c r="AP126" s="4">
        <v>195</v>
      </c>
      <c r="AQ126" s="4" t="s">
        <v>155</v>
      </c>
      <c r="AR126" s="4">
        <v>2</v>
      </c>
      <c r="AS126" s="5">
        <v>0.87785879629629626</v>
      </c>
      <c r="AT126" s="4">
        <v>47.162475999999998</v>
      </c>
      <c r="AU126" s="4">
        <v>-88.491973999999999</v>
      </c>
      <c r="AV126" s="4">
        <v>317.5</v>
      </c>
      <c r="AW126" s="4">
        <v>38.799999999999997</v>
      </c>
      <c r="AX126" s="4">
        <v>12</v>
      </c>
      <c r="AY126" s="4">
        <v>10</v>
      </c>
      <c r="AZ126" s="4" t="s">
        <v>425</v>
      </c>
      <c r="BA126" s="4">
        <v>1.3</v>
      </c>
      <c r="BB126" s="4">
        <v>1.1299999999999999</v>
      </c>
      <c r="BC126" s="4">
        <v>1.9650000000000001</v>
      </c>
      <c r="BD126" s="4">
        <v>14.063000000000001</v>
      </c>
      <c r="BE126" s="4">
        <v>15.26</v>
      </c>
      <c r="BF126" s="4">
        <v>1.0900000000000001</v>
      </c>
      <c r="BG126" s="4">
        <v>13.664</v>
      </c>
      <c r="BH126" s="4">
        <v>2995.431</v>
      </c>
      <c r="BI126" s="4">
        <v>12.993</v>
      </c>
      <c r="BJ126" s="4">
        <v>43.335999999999999</v>
      </c>
      <c r="BK126" s="4">
        <v>0.434</v>
      </c>
      <c r="BL126" s="4">
        <v>43.771000000000001</v>
      </c>
      <c r="BM126" s="4">
        <v>34.744</v>
      </c>
      <c r="BN126" s="4">
        <v>0.34799999999999998</v>
      </c>
      <c r="BO126" s="4">
        <v>35.091999999999999</v>
      </c>
      <c r="BP126" s="4">
        <v>5.8299000000000003</v>
      </c>
      <c r="BT126" s="4">
        <v>47.594999999999999</v>
      </c>
      <c r="BU126" s="4">
        <v>0.56199900000000003</v>
      </c>
      <c r="BV126" s="4">
        <v>-5</v>
      </c>
      <c r="BW126" s="4">
        <v>0.64185700000000001</v>
      </c>
      <c r="BX126" s="4">
        <v>13.733851</v>
      </c>
      <c r="BY126" s="4">
        <v>12.965510999999999</v>
      </c>
      <c r="BZ126" s="4">
        <f t="shared" si="12"/>
        <v>3.6284834341999996</v>
      </c>
      <c r="CB126" s="4">
        <f t="shared" si="13"/>
        <v>30730.685866981406</v>
      </c>
      <c r="CC126" s="4">
        <f t="shared" si="13"/>
        <v>133.29761275412099</v>
      </c>
      <c r="CD126" s="4">
        <f t="shared" si="14"/>
        <v>360.01537957112396</v>
      </c>
      <c r="CE126" s="4">
        <f t="shared" si="14"/>
        <v>59.810032524840302</v>
      </c>
    </row>
    <row r="127" spans="1:83">
      <c r="A127" s="2">
        <v>42438</v>
      </c>
      <c r="B127" s="28">
        <v>0.66995886574074071</v>
      </c>
      <c r="C127" s="4">
        <v>13.73</v>
      </c>
      <c r="D127" s="4">
        <v>0.1246</v>
      </c>
      <c r="E127" s="4" t="s">
        <v>155</v>
      </c>
      <c r="F127" s="4">
        <v>1246.2459019999999</v>
      </c>
      <c r="G127" s="4">
        <v>2115.5</v>
      </c>
      <c r="H127" s="4">
        <v>19</v>
      </c>
      <c r="I127" s="4">
        <v>558.9</v>
      </c>
      <c r="K127" s="4">
        <v>0.46</v>
      </c>
      <c r="L127" s="4">
        <v>0.87970000000000004</v>
      </c>
      <c r="M127" s="4">
        <v>12.077299999999999</v>
      </c>
      <c r="N127" s="4">
        <v>0.1096</v>
      </c>
      <c r="O127" s="4">
        <v>1860.9201</v>
      </c>
      <c r="P127" s="4">
        <v>16.7135</v>
      </c>
      <c r="Q127" s="4">
        <v>1877.6</v>
      </c>
      <c r="R127" s="4">
        <v>1491.9367999999999</v>
      </c>
      <c r="S127" s="4">
        <v>13.3996</v>
      </c>
      <c r="T127" s="4">
        <v>1505.3</v>
      </c>
      <c r="U127" s="4">
        <v>558.86509999999998</v>
      </c>
      <c r="X127" s="4">
        <v>0</v>
      </c>
      <c r="Y127" s="4">
        <v>0.40239999999999998</v>
      </c>
      <c r="Z127" s="4" t="s">
        <v>377</v>
      </c>
      <c r="AA127" s="4">
        <v>0</v>
      </c>
      <c r="AB127" s="4">
        <v>11.9</v>
      </c>
      <c r="AC127" s="4">
        <v>849</v>
      </c>
      <c r="AD127" s="4">
        <v>877</v>
      </c>
      <c r="AE127" s="4">
        <v>834</v>
      </c>
      <c r="AF127" s="4">
        <v>88</v>
      </c>
      <c r="AG127" s="4">
        <v>22.38</v>
      </c>
      <c r="AH127" s="4">
        <v>0.51</v>
      </c>
      <c r="AI127" s="4">
        <v>976</v>
      </c>
      <c r="AJ127" s="4">
        <v>-1</v>
      </c>
      <c r="AK127" s="4">
        <v>0</v>
      </c>
      <c r="AL127" s="4">
        <v>23</v>
      </c>
      <c r="AM127" s="4">
        <v>190</v>
      </c>
      <c r="AN127" s="4">
        <v>191</v>
      </c>
      <c r="AO127" s="4">
        <v>3</v>
      </c>
      <c r="AP127" s="4">
        <v>195</v>
      </c>
      <c r="AQ127" s="4" t="s">
        <v>155</v>
      </c>
      <c r="AR127" s="4">
        <v>2</v>
      </c>
      <c r="AS127" s="5">
        <v>0.87787037037037041</v>
      </c>
      <c r="AT127" s="4">
        <v>47.162317000000002</v>
      </c>
      <c r="AU127" s="4">
        <v>-88.491927000000004</v>
      </c>
      <c r="AV127" s="4">
        <v>317.39999999999998</v>
      </c>
      <c r="AW127" s="4">
        <v>39.4</v>
      </c>
      <c r="AX127" s="4">
        <v>12</v>
      </c>
      <c r="AY127" s="4">
        <v>10</v>
      </c>
      <c r="AZ127" s="4" t="s">
        <v>425</v>
      </c>
      <c r="BA127" s="4">
        <v>1.3</v>
      </c>
      <c r="BB127" s="4">
        <v>1.2</v>
      </c>
      <c r="BC127" s="4">
        <v>2</v>
      </c>
      <c r="BD127" s="4">
        <v>14.063000000000001</v>
      </c>
      <c r="BE127" s="4">
        <v>15.24</v>
      </c>
      <c r="BF127" s="4">
        <v>1.08</v>
      </c>
      <c r="BG127" s="4">
        <v>13.68</v>
      </c>
      <c r="BH127" s="4">
        <v>2992.4540000000002</v>
      </c>
      <c r="BI127" s="4">
        <v>17.288</v>
      </c>
      <c r="BJ127" s="4">
        <v>48.286000000000001</v>
      </c>
      <c r="BK127" s="4">
        <v>0.434</v>
      </c>
      <c r="BL127" s="4">
        <v>48.72</v>
      </c>
      <c r="BM127" s="4">
        <v>38.712000000000003</v>
      </c>
      <c r="BN127" s="4">
        <v>0.34799999999999998</v>
      </c>
      <c r="BO127" s="4">
        <v>39.06</v>
      </c>
      <c r="BP127" s="4">
        <v>4.5789</v>
      </c>
      <c r="BT127" s="4">
        <v>72.491</v>
      </c>
      <c r="BU127" s="4">
        <v>0.61044799999999999</v>
      </c>
      <c r="BV127" s="4">
        <v>-5</v>
      </c>
      <c r="BW127" s="4">
        <v>0.64169399999999999</v>
      </c>
      <c r="BX127" s="4">
        <v>14.917823</v>
      </c>
      <c r="BY127" s="4">
        <v>12.962218999999999</v>
      </c>
      <c r="BZ127" s="4">
        <f t="shared" si="12"/>
        <v>3.9412888366000001</v>
      </c>
      <c r="CB127" s="4">
        <f t="shared" si="13"/>
        <v>33346.751633408581</v>
      </c>
      <c r="CC127" s="4">
        <f t="shared" si="13"/>
        <v>192.65079504592799</v>
      </c>
      <c r="CD127" s="4">
        <f t="shared" si="14"/>
        <v>435.26955428586001</v>
      </c>
      <c r="CE127" s="4">
        <f t="shared" si="14"/>
        <v>51.025493141820895</v>
      </c>
    </row>
    <row r="128" spans="1:83">
      <c r="A128" s="2">
        <v>42438</v>
      </c>
      <c r="B128" s="28">
        <v>0.66997043981481486</v>
      </c>
      <c r="C128" s="4">
        <v>14.324</v>
      </c>
      <c r="D128" s="4">
        <v>0.70799999999999996</v>
      </c>
      <c r="E128" s="4" t="s">
        <v>155</v>
      </c>
      <c r="F128" s="4">
        <v>7080.2491689999997</v>
      </c>
      <c r="G128" s="4">
        <v>2176.5</v>
      </c>
      <c r="H128" s="4">
        <v>19</v>
      </c>
      <c r="I128" s="4">
        <v>825</v>
      </c>
      <c r="K128" s="4">
        <v>0.91</v>
      </c>
      <c r="L128" s="4">
        <v>0.86970000000000003</v>
      </c>
      <c r="M128" s="4">
        <v>12.457000000000001</v>
      </c>
      <c r="N128" s="4">
        <v>0.61580000000000001</v>
      </c>
      <c r="O128" s="4">
        <v>1892.8686</v>
      </c>
      <c r="P128" s="4">
        <v>16.524100000000001</v>
      </c>
      <c r="Q128" s="4">
        <v>1909.4</v>
      </c>
      <c r="R128" s="4">
        <v>1517.5506</v>
      </c>
      <c r="S128" s="4">
        <v>13.2477</v>
      </c>
      <c r="T128" s="4">
        <v>1530.8</v>
      </c>
      <c r="U128" s="4">
        <v>825.00099999999998</v>
      </c>
      <c r="X128" s="4">
        <v>0</v>
      </c>
      <c r="Y128" s="4">
        <v>0.7873</v>
      </c>
      <c r="Z128" s="4" t="s">
        <v>377</v>
      </c>
      <c r="AA128" s="4">
        <v>0</v>
      </c>
      <c r="AB128" s="4">
        <v>11.8</v>
      </c>
      <c r="AC128" s="4">
        <v>850</v>
      </c>
      <c r="AD128" s="4">
        <v>876</v>
      </c>
      <c r="AE128" s="4">
        <v>834</v>
      </c>
      <c r="AF128" s="4">
        <v>88</v>
      </c>
      <c r="AG128" s="4">
        <v>22.38</v>
      </c>
      <c r="AH128" s="4">
        <v>0.51</v>
      </c>
      <c r="AI128" s="4">
        <v>976</v>
      </c>
      <c r="AJ128" s="4">
        <v>-1</v>
      </c>
      <c r="AK128" s="4">
        <v>0</v>
      </c>
      <c r="AL128" s="4">
        <v>23</v>
      </c>
      <c r="AM128" s="4">
        <v>190</v>
      </c>
      <c r="AN128" s="4">
        <v>191</v>
      </c>
      <c r="AO128" s="4">
        <v>2.9</v>
      </c>
      <c r="AP128" s="4">
        <v>195</v>
      </c>
      <c r="AQ128" s="4" t="s">
        <v>155</v>
      </c>
      <c r="AR128" s="4">
        <v>2</v>
      </c>
      <c r="AS128" s="5">
        <v>0.87788194444444445</v>
      </c>
      <c r="AT128" s="4">
        <v>47.162153000000004</v>
      </c>
      <c r="AU128" s="4">
        <v>-88.491861999999998</v>
      </c>
      <c r="AV128" s="4">
        <v>317.2</v>
      </c>
      <c r="AW128" s="4">
        <v>40.4</v>
      </c>
      <c r="AX128" s="4">
        <v>12</v>
      </c>
      <c r="AY128" s="4">
        <v>10</v>
      </c>
      <c r="AZ128" s="4" t="s">
        <v>425</v>
      </c>
      <c r="BA128" s="4">
        <v>1.2350000000000001</v>
      </c>
      <c r="BB128" s="4">
        <v>1.2</v>
      </c>
      <c r="BC128" s="4">
        <v>2</v>
      </c>
      <c r="BD128" s="4">
        <v>14.063000000000001</v>
      </c>
      <c r="BE128" s="4">
        <v>14.03</v>
      </c>
      <c r="BF128" s="4">
        <v>1</v>
      </c>
      <c r="BG128" s="4">
        <v>14.984</v>
      </c>
      <c r="BH128" s="4">
        <v>2871.7820000000002</v>
      </c>
      <c r="BI128" s="4">
        <v>90.349000000000004</v>
      </c>
      <c r="BJ128" s="4">
        <v>45.698</v>
      </c>
      <c r="BK128" s="4">
        <v>0.39900000000000002</v>
      </c>
      <c r="BL128" s="4">
        <v>46.097000000000001</v>
      </c>
      <c r="BM128" s="4">
        <v>36.637</v>
      </c>
      <c r="BN128" s="4">
        <v>0.32</v>
      </c>
      <c r="BO128" s="4">
        <v>36.957000000000001</v>
      </c>
      <c r="BP128" s="4">
        <v>6.2891000000000004</v>
      </c>
      <c r="BT128" s="4">
        <v>131.97300000000001</v>
      </c>
      <c r="BU128" s="4">
        <v>0.54659500000000005</v>
      </c>
      <c r="BV128" s="4">
        <v>-5</v>
      </c>
      <c r="BW128" s="4">
        <v>0.637347</v>
      </c>
      <c r="BX128" s="4">
        <v>13.357416000000001</v>
      </c>
      <c r="BY128" s="4">
        <v>12.874409</v>
      </c>
      <c r="BZ128" s="4">
        <f t="shared" si="12"/>
        <v>3.5290293072000001</v>
      </c>
      <c r="CB128" s="4">
        <f t="shared" si="13"/>
        <v>28654.611365978064</v>
      </c>
      <c r="CC128" s="4">
        <f t="shared" si="13"/>
        <v>901.50139610344809</v>
      </c>
      <c r="CD128" s="4">
        <f t="shared" si="14"/>
        <v>368.75656726466406</v>
      </c>
      <c r="CE128" s="4">
        <f t="shared" si="14"/>
        <v>62.752575349303207</v>
      </c>
    </row>
    <row r="129" spans="1:83">
      <c r="A129" s="2">
        <v>42438</v>
      </c>
      <c r="B129" s="28">
        <v>0.66998201388888889</v>
      </c>
      <c r="C129" s="4">
        <v>13.503</v>
      </c>
      <c r="D129" s="4">
        <v>1.9757</v>
      </c>
      <c r="E129" s="4" t="s">
        <v>155</v>
      </c>
      <c r="F129" s="4">
        <v>19756.528238999999</v>
      </c>
      <c r="G129" s="4">
        <v>1671.4</v>
      </c>
      <c r="H129" s="4">
        <v>11.7</v>
      </c>
      <c r="I129" s="4">
        <v>1385.1</v>
      </c>
      <c r="K129" s="4">
        <v>0.95</v>
      </c>
      <c r="L129" s="4">
        <v>0.86429999999999996</v>
      </c>
      <c r="M129" s="4">
        <v>11.670500000000001</v>
      </c>
      <c r="N129" s="4">
        <v>1.7075</v>
      </c>
      <c r="O129" s="4">
        <v>1444.5292999999999</v>
      </c>
      <c r="P129" s="4">
        <v>10.1007</v>
      </c>
      <c r="Q129" s="4">
        <v>1454.6</v>
      </c>
      <c r="R129" s="4">
        <v>1158.1079999999999</v>
      </c>
      <c r="S129" s="4">
        <v>8.0980000000000008</v>
      </c>
      <c r="T129" s="4">
        <v>1166.2</v>
      </c>
      <c r="U129" s="4">
        <v>1385.0565999999999</v>
      </c>
      <c r="X129" s="4">
        <v>0</v>
      </c>
      <c r="Y129" s="4">
        <v>0.81769999999999998</v>
      </c>
      <c r="Z129" s="4" t="s">
        <v>377</v>
      </c>
      <c r="AA129" s="4">
        <v>0</v>
      </c>
      <c r="AB129" s="4">
        <v>11.9</v>
      </c>
      <c r="AC129" s="4">
        <v>849</v>
      </c>
      <c r="AD129" s="4">
        <v>875</v>
      </c>
      <c r="AE129" s="4">
        <v>833</v>
      </c>
      <c r="AF129" s="4">
        <v>88</v>
      </c>
      <c r="AG129" s="4">
        <v>22.38</v>
      </c>
      <c r="AH129" s="4">
        <v>0.51</v>
      </c>
      <c r="AI129" s="4">
        <v>976</v>
      </c>
      <c r="AJ129" s="4">
        <v>-1</v>
      </c>
      <c r="AK129" s="4">
        <v>0</v>
      </c>
      <c r="AL129" s="4">
        <v>23</v>
      </c>
      <c r="AM129" s="4">
        <v>190</v>
      </c>
      <c r="AN129" s="4">
        <v>191</v>
      </c>
      <c r="AO129" s="4">
        <v>2.9</v>
      </c>
      <c r="AP129" s="4">
        <v>195</v>
      </c>
      <c r="AQ129" s="4" t="s">
        <v>155</v>
      </c>
      <c r="AR129" s="4">
        <v>2</v>
      </c>
      <c r="AS129" s="5">
        <v>0.87789351851851849</v>
      </c>
      <c r="AT129" s="4">
        <v>47.162095000000001</v>
      </c>
      <c r="AU129" s="4">
        <v>-88.491834999999995</v>
      </c>
      <c r="AV129" s="4">
        <v>317.10000000000002</v>
      </c>
      <c r="AW129" s="4">
        <v>40.9</v>
      </c>
      <c r="AX129" s="4">
        <v>12</v>
      </c>
      <c r="AY129" s="4">
        <v>9</v>
      </c>
      <c r="AZ129" s="4" t="s">
        <v>418</v>
      </c>
      <c r="BA129" s="4">
        <v>1.2</v>
      </c>
      <c r="BB129" s="4">
        <v>1.2</v>
      </c>
      <c r="BC129" s="4">
        <v>2</v>
      </c>
      <c r="BD129" s="4">
        <v>14.063000000000001</v>
      </c>
      <c r="BE129" s="4">
        <v>13.44</v>
      </c>
      <c r="BF129" s="4">
        <v>0.96</v>
      </c>
      <c r="BG129" s="4">
        <v>15.705</v>
      </c>
      <c r="BH129" s="4">
        <v>2618.308</v>
      </c>
      <c r="BI129" s="4">
        <v>243.81800000000001</v>
      </c>
      <c r="BJ129" s="4">
        <v>33.939</v>
      </c>
      <c r="BK129" s="4">
        <v>0.23699999999999999</v>
      </c>
      <c r="BL129" s="4">
        <v>34.176000000000002</v>
      </c>
      <c r="BM129" s="4">
        <v>27.209</v>
      </c>
      <c r="BN129" s="4">
        <v>0.19</v>
      </c>
      <c r="BO129" s="4">
        <v>27.4</v>
      </c>
      <c r="BP129" s="4">
        <v>10.2753</v>
      </c>
      <c r="BT129" s="4">
        <v>133.39699999999999</v>
      </c>
      <c r="BU129" s="4">
        <v>0.39324799999999999</v>
      </c>
      <c r="BV129" s="4">
        <v>-5</v>
      </c>
      <c r="BW129" s="4">
        <v>0.63655099999999998</v>
      </c>
      <c r="BX129" s="4">
        <v>9.6099979999999992</v>
      </c>
      <c r="BY129" s="4">
        <v>12.85833</v>
      </c>
      <c r="BZ129" s="4">
        <f t="shared" si="12"/>
        <v>2.5389614715999995</v>
      </c>
      <c r="CB129" s="4">
        <f t="shared" si="13"/>
        <v>18795.965178607847</v>
      </c>
      <c r="CC129" s="4">
        <f t="shared" si="13"/>
        <v>1750.2885977959081</v>
      </c>
      <c r="CD129" s="4">
        <f t="shared" si="14"/>
        <v>196.69551706439998</v>
      </c>
      <c r="CE129" s="4">
        <f t="shared" si="14"/>
        <v>73.762972499701789</v>
      </c>
    </row>
    <row r="130" spans="1:83">
      <c r="A130" s="2">
        <v>42438</v>
      </c>
      <c r="B130" s="28">
        <v>0.66999358796296293</v>
      </c>
      <c r="C130" s="4">
        <v>13.114000000000001</v>
      </c>
      <c r="D130" s="4">
        <v>3.1301000000000001</v>
      </c>
      <c r="E130" s="4" t="s">
        <v>155</v>
      </c>
      <c r="F130" s="4">
        <v>31300.86994</v>
      </c>
      <c r="G130" s="4">
        <v>662.5</v>
      </c>
      <c r="H130" s="4">
        <v>10.5</v>
      </c>
      <c r="I130" s="4">
        <v>1223.5999999999999</v>
      </c>
      <c r="K130" s="4">
        <v>0.6</v>
      </c>
      <c r="L130" s="4">
        <v>0.85709999999999997</v>
      </c>
      <c r="M130" s="4">
        <v>11.2402</v>
      </c>
      <c r="N130" s="4">
        <v>2.6827999999999999</v>
      </c>
      <c r="O130" s="4">
        <v>567.83590000000004</v>
      </c>
      <c r="P130" s="4">
        <v>8.9997000000000007</v>
      </c>
      <c r="Q130" s="4">
        <v>576.79999999999995</v>
      </c>
      <c r="R130" s="4">
        <v>455.24540000000002</v>
      </c>
      <c r="S130" s="4">
        <v>7.2152000000000003</v>
      </c>
      <c r="T130" s="4">
        <v>462.5</v>
      </c>
      <c r="U130" s="4">
        <v>1223.6400000000001</v>
      </c>
      <c r="X130" s="4">
        <v>0</v>
      </c>
      <c r="Y130" s="4">
        <v>0.51100000000000001</v>
      </c>
      <c r="Z130" s="4" t="s">
        <v>377</v>
      </c>
      <c r="AA130" s="4">
        <v>0</v>
      </c>
      <c r="AB130" s="4">
        <v>11.8</v>
      </c>
      <c r="AC130" s="4">
        <v>847</v>
      </c>
      <c r="AD130" s="4">
        <v>873</v>
      </c>
      <c r="AE130" s="4">
        <v>830</v>
      </c>
      <c r="AF130" s="4">
        <v>88</v>
      </c>
      <c r="AG130" s="4">
        <v>22.38</v>
      </c>
      <c r="AH130" s="4">
        <v>0.51</v>
      </c>
      <c r="AI130" s="4">
        <v>976</v>
      </c>
      <c r="AJ130" s="4">
        <v>-1</v>
      </c>
      <c r="AK130" s="4">
        <v>0</v>
      </c>
      <c r="AL130" s="4">
        <v>23</v>
      </c>
      <c r="AM130" s="4">
        <v>190</v>
      </c>
      <c r="AN130" s="4">
        <v>191</v>
      </c>
      <c r="AO130" s="4">
        <v>3</v>
      </c>
      <c r="AP130" s="4">
        <v>195</v>
      </c>
      <c r="AQ130" s="4" t="s">
        <v>155</v>
      </c>
      <c r="AR130" s="4">
        <v>2</v>
      </c>
      <c r="AS130" s="5">
        <v>0.87789351851851849</v>
      </c>
      <c r="AT130" s="4">
        <v>47.161873999999997</v>
      </c>
      <c r="AU130" s="4">
        <v>-88.491703999999999</v>
      </c>
      <c r="AV130" s="4">
        <v>316.89999999999998</v>
      </c>
      <c r="AW130" s="4">
        <v>43.4</v>
      </c>
      <c r="AX130" s="4">
        <v>12</v>
      </c>
      <c r="AY130" s="4">
        <v>9</v>
      </c>
      <c r="AZ130" s="4" t="s">
        <v>418</v>
      </c>
      <c r="BA130" s="4">
        <v>1.07</v>
      </c>
      <c r="BB130" s="4">
        <v>1.2649999999999999</v>
      </c>
      <c r="BC130" s="4">
        <v>1.8049999999999999</v>
      </c>
      <c r="BD130" s="4">
        <v>14.063000000000001</v>
      </c>
      <c r="BE130" s="4">
        <v>12.72</v>
      </c>
      <c r="BF130" s="4">
        <v>0.9</v>
      </c>
      <c r="BG130" s="4">
        <v>16.670000000000002</v>
      </c>
      <c r="BH130" s="4">
        <v>2426.5030000000002</v>
      </c>
      <c r="BI130" s="4">
        <v>368.62200000000001</v>
      </c>
      <c r="BJ130" s="4">
        <v>12.837</v>
      </c>
      <c r="BK130" s="4">
        <v>0.20300000000000001</v>
      </c>
      <c r="BL130" s="4">
        <v>13.041</v>
      </c>
      <c r="BM130" s="4">
        <v>10.292</v>
      </c>
      <c r="BN130" s="4">
        <v>0.16300000000000001</v>
      </c>
      <c r="BO130" s="4">
        <v>10.455</v>
      </c>
      <c r="BP130" s="4">
        <v>8.7348999999999997</v>
      </c>
      <c r="BT130" s="4">
        <v>80.216999999999999</v>
      </c>
      <c r="BU130" s="4">
        <v>0.29965399999999998</v>
      </c>
      <c r="BV130" s="4">
        <v>-5</v>
      </c>
      <c r="BW130" s="4">
        <v>0.635347</v>
      </c>
      <c r="BX130" s="4">
        <v>7.3227950000000002</v>
      </c>
      <c r="BY130" s="4">
        <v>12.834009</v>
      </c>
      <c r="BZ130" s="4">
        <f t="shared" si="12"/>
        <v>1.9346824389999999</v>
      </c>
      <c r="CB130" s="4">
        <f t="shared" si="13"/>
        <v>13273.281674806096</v>
      </c>
      <c r="CC130" s="4">
        <f t="shared" si="13"/>
        <v>2016.40947385203</v>
      </c>
      <c r="CD130" s="4">
        <f t="shared" si="14"/>
        <v>57.190186828575001</v>
      </c>
      <c r="CE130" s="4">
        <f t="shared" si="14"/>
        <v>47.781019887988499</v>
      </c>
    </row>
    <row r="131" spans="1:83">
      <c r="A131" s="2">
        <v>42438</v>
      </c>
      <c r="B131" s="28">
        <v>0.67000516203703697</v>
      </c>
      <c r="C131" s="4">
        <v>12.827</v>
      </c>
      <c r="D131" s="4">
        <v>2.3506</v>
      </c>
      <c r="E131" s="4" t="s">
        <v>155</v>
      </c>
      <c r="F131" s="4">
        <v>23505.865633000001</v>
      </c>
      <c r="G131" s="4">
        <v>245.4</v>
      </c>
      <c r="H131" s="4">
        <v>10.5</v>
      </c>
      <c r="I131" s="4">
        <v>1017.7</v>
      </c>
      <c r="K131" s="4">
        <v>0.34</v>
      </c>
      <c r="L131" s="4">
        <v>0.86650000000000005</v>
      </c>
      <c r="M131" s="4">
        <v>11.1142</v>
      </c>
      <c r="N131" s="4">
        <v>2.0367999999999999</v>
      </c>
      <c r="O131" s="4">
        <v>212.63480000000001</v>
      </c>
      <c r="P131" s="4">
        <v>9.0981000000000005</v>
      </c>
      <c r="Q131" s="4">
        <v>221.7</v>
      </c>
      <c r="R131" s="4">
        <v>170.4736</v>
      </c>
      <c r="S131" s="4">
        <v>7.2941000000000003</v>
      </c>
      <c r="T131" s="4">
        <v>177.8</v>
      </c>
      <c r="U131" s="4">
        <v>1017.7111</v>
      </c>
      <c r="X131" s="4">
        <v>0</v>
      </c>
      <c r="Y131" s="4">
        <v>0.29459999999999997</v>
      </c>
      <c r="Z131" s="4" t="s">
        <v>377</v>
      </c>
      <c r="AA131" s="4">
        <v>0</v>
      </c>
      <c r="AB131" s="4">
        <v>11.9</v>
      </c>
      <c r="AC131" s="4">
        <v>844</v>
      </c>
      <c r="AD131" s="4">
        <v>870</v>
      </c>
      <c r="AE131" s="4">
        <v>825</v>
      </c>
      <c r="AF131" s="4">
        <v>88</v>
      </c>
      <c r="AG131" s="4">
        <v>22.38</v>
      </c>
      <c r="AH131" s="4">
        <v>0.51</v>
      </c>
      <c r="AI131" s="4">
        <v>976</v>
      </c>
      <c r="AJ131" s="4">
        <v>-1</v>
      </c>
      <c r="AK131" s="4">
        <v>0</v>
      </c>
      <c r="AL131" s="4">
        <v>23</v>
      </c>
      <c r="AM131" s="4">
        <v>190</v>
      </c>
      <c r="AN131" s="4">
        <v>191</v>
      </c>
      <c r="AO131" s="4">
        <v>3</v>
      </c>
      <c r="AP131" s="4">
        <v>195</v>
      </c>
      <c r="AQ131" s="4" t="s">
        <v>155</v>
      </c>
      <c r="AR131" s="4">
        <v>2</v>
      </c>
      <c r="AS131" s="5">
        <v>0.87791666666666668</v>
      </c>
      <c r="AT131" s="4">
        <v>47.161638000000004</v>
      </c>
      <c r="AU131" s="4">
        <v>-88.491557999999998</v>
      </c>
      <c r="AV131" s="4">
        <v>317.10000000000002</v>
      </c>
      <c r="AW131" s="4">
        <v>45.5</v>
      </c>
      <c r="AX131" s="4">
        <v>12</v>
      </c>
      <c r="AY131" s="4">
        <v>9</v>
      </c>
      <c r="AZ131" s="4" t="s">
        <v>418</v>
      </c>
      <c r="BA131" s="4">
        <v>1.0649999999999999</v>
      </c>
      <c r="BB131" s="4">
        <v>1.365</v>
      </c>
      <c r="BC131" s="4">
        <v>1.7649999999999999</v>
      </c>
      <c r="BD131" s="4">
        <v>14.063000000000001</v>
      </c>
      <c r="BE131" s="4">
        <v>13.67</v>
      </c>
      <c r="BF131" s="4">
        <v>0.97</v>
      </c>
      <c r="BG131" s="4">
        <v>15.409000000000001</v>
      </c>
      <c r="BH131" s="4">
        <v>2543.2640000000001</v>
      </c>
      <c r="BI131" s="4">
        <v>296.64</v>
      </c>
      <c r="BJ131" s="4">
        <v>5.0949999999999998</v>
      </c>
      <c r="BK131" s="4">
        <v>0.218</v>
      </c>
      <c r="BL131" s="4">
        <v>5.3140000000000001</v>
      </c>
      <c r="BM131" s="4">
        <v>4.085</v>
      </c>
      <c r="BN131" s="4">
        <v>0.17499999999999999</v>
      </c>
      <c r="BO131" s="4">
        <v>4.26</v>
      </c>
      <c r="BP131" s="4">
        <v>7.7008000000000001</v>
      </c>
      <c r="BT131" s="4">
        <v>49.01</v>
      </c>
      <c r="BU131" s="4">
        <v>0.26742899999999997</v>
      </c>
      <c r="BV131" s="4">
        <v>-5</v>
      </c>
      <c r="BW131" s="4">
        <v>0.63730600000000004</v>
      </c>
      <c r="BX131" s="4">
        <v>6.5352959999999998</v>
      </c>
      <c r="BY131" s="4">
        <v>12.873581</v>
      </c>
      <c r="BZ131" s="4">
        <f t="shared" si="12"/>
        <v>1.7266252031999998</v>
      </c>
      <c r="CB131" s="4">
        <f t="shared" si="13"/>
        <v>12415.874335469567</v>
      </c>
      <c r="CC131" s="4">
        <f t="shared" si="13"/>
        <v>1448.1567634636799</v>
      </c>
      <c r="CD131" s="4">
        <f t="shared" si="14"/>
        <v>20.796749637119998</v>
      </c>
      <c r="CE131" s="4">
        <f t="shared" si="14"/>
        <v>37.594274555289594</v>
      </c>
    </row>
    <row r="132" spans="1:83">
      <c r="A132" s="2">
        <v>42438</v>
      </c>
      <c r="B132" s="28">
        <v>0.67001673611111112</v>
      </c>
      <c r="C132" s="4">
        <v>12.663</v>
      </c>
      <c r="D132" s="4">
        <v>3.1122000000000001</v>
      </c>
      <c r="E132" s="4" t="s">
        <v>155</v>
      </c>
      <c r="F132" s="4">
        <v>31122.444261000001</v>
      </c>
      <c r="G132" s="4">
        <v>142.1</v>
      </c>
      <c r="H132" s="4">
        <v>10.6</v>
      </c>
      <c r="I132" s="4">
        <v>1421.2</v>
      </c>
      <c r="K132" s="4">
        <v>0.2</v>
      </c>
      <c r="L132" s="4">
        <v>0.86050000000000004</v>
      </c>
      <c r="M132" s="4">
        <v>10.896699999999999</v>
      </c>
      <c r="N132" s="4">
        <v>2.6779999999999999</v>
      </c>
      <c r="O132" s="4">
        <v>122.26560000000001</v>
      </c>
      <c r="P132" s="4">
        <v>9.1105</v>
      </c>
      <c r="Q132" s="4">
        <v>131.4</v>
      </c>
      <c r="R132" s="4">
        <v>98.022800000000004</v>
      </c>
      <c r="S132" s="4">
        <v>7.3041</v>
      </c>
      <c r="T132" s="4">
        <v>105.3</v>
      </c>
      <c r="U132" s="4">
        <v>1421.1641999999999</v>
      </c>
      <c r="X132" s="4">
        <v>0</v>
      </c>
      <c r="Y132" s="4">
        <v>0.1721</v>
      </c>
      <c r="Z132" s="4" t="s">
        <v>377</v>
      </c>
      <c r="AA132" s="4">
        <v>0</v>
      </c>
      <c r="AB132" s="4">
        <v>11.9</v>
      </c>
      <c r="AC132" s="4">
        <v>842</v>
      </c>
      <c r="AD132" s="4">
        <v>870</v>
      </c>
      <c r="AE132" s="4">
        <v>824</v>
      </c>
      <c r="AF132" s="4">
        <v>88</v>
      </c>
      <c r="AG132" s="4">
        <v>22.38</v>
      </c>
      <c r="AH132" s="4">
        <v>0.51</v>
      </c>
      <c r="AI132" s="4">
        <v>976</v>
      </c>
      <c r="AJ132" s="4">
        <v>-1</v>
      </c>
      <c r="AK132" s="4">
        <v>0</v>
      </c>
      <c r="AL132" s="4">
        <v>23</v>
      </c>
      <c r="AM132" s="4">
        <v>190</v>
      </c>
      <c r="AN132" s="4">
        <v>190.4</v>
      </c>
      <c r="AO132" s="4">
        <v>2.9</v>
      </c>
      <c r="AP132" s="4">
        <v>195</v>
      </c>
      <c r="AQ132" s="4" t="s">
        <v>155</v>
      </c>
      <c r="AR132" s="4">
        <v>2</v>
      </c>
      <c r="AS132" s="5">
        <v>0.87792824074074083</v>
      </c>
      <c r="AT132" s="4">
        <v>47.161479</v>
      </c>
      <c r="AU132" s="4">
        <v>-88.491426000000004</v>
      </c>
      <c r="AV132" s="4">
        <v>317.10000000000002</v>
      </c>
      <c r="AW132" s="4">
        <v>43.7</v>
      </c>
      <c r="AX132" s="4">
        <v>12</v>
      </c>
      <c r="AY132" s="4">
        <v>9</v>
      </c>
      <c r="AZ132" s="4" t="s">
        <v>418</v>
      </c>
      <c r="BA132" s="4">
        <v>1.1000000000000001</v>
      </c>
      <c r="BB132" s="4">
        <v>1.4</v>
      </c>
      <c r="BC132" s="4">
        <v>1.8</v>
      </c>
      <c r="BD132" s="4">
        <v>14.063000000000001</v>
      </c>
      <c r="BE132" s="4">
        <v>13.05</v>
      </c>
      <c r="BF132" s="4">
        <v>0.93</v>
      </c>
      <c r="BG132" s="4">
        <v>16.213999999999999</v>
      </c>
      <c r="BH132" s="4">
        <v>2408.8589999999999</v>
      </c>
      <c r="BI132" s="4">
        <v>376.798</v>
      </c>
      <c r="BJ132" s="4">
        <v>2.83</v>
      </c>
      <c r="BK132" s="4">
        <v>0.21099999999999999</v>
      </c>
      <c r="BL132" s="4">
        <v>3.0409999999999999</v>
      </c>
      <c r="BM132" s="4">
        <v>2.2690000000000001</v>
      </c>
      <c r="BN132" s="4">
        <v>0.16900000000000001</v>
      </c>
      <c r="BO132" s="4">
        <v>2.4380000000000002</v>
      </c>
      <c r="BP132" s="4">
        <v>10.3886</v>
      </c>
      <c r="BT132" s="4">
        <v>27.661999999999999</v>
      </c>
      <c r="BU132" s="4">
        <v>0.21942999999999999</v>
      </c>
      <c r="BV132" s="4">
        <v>-5</v>
      </c>
      <c r="BW132" s="4">
        <v>0.638347</v>
      </c>
      <c r="BX132" s="4">
        <v>5.3623209999999997</v>
      </c>
      <c r="BY132" s="4">
        <v>12.894609000000001</v>
      </c>
      <c r="BZ132" s="4">
        <f t="shared" si="12"/>
        <v>1.4167252081999999</v>
      </c>
      <c r="CB132" s="4">
        <f t="shared" si="13"/>
        <v>9649.0551756990317</v>
      </c>
      <c r="CC132" s="4">
        <f t="shared" si="13"/>
        <v>1509.3223356340259</v>
      </c>
      <c r="CD132" s="4">
        <f t="shared" si="14"/>
        <v>9.7657839327060003</v>
      </c>
      <c r="CE132" s="4">
        <f t="shared" si="14"/>
        <v>41.613134931628203</v>
      </c>
    </row>
    <row r="133" spans="1:83">
      <c r="A133" s="2">
        <v>42438</v>
      </c>
      <c r="B133" s="28">
        <v>0.67002831018518527</v>
      </c>
      <c r="C133" s="4">
        <v>12.86</v>
      </c>
      <c r="D133" s="4">
        <v>2.5377000000000001</v>
      </c>
      <c r="E133" s="4" t="s">
        <v>155</v>
      </c>
      <c r="F133" s="4">
        <v>25376.674816999999</v>
      </c>
      <c r="G133" s="4">
        <v>111.3</v>
      </c>
      <c r="H133" s="4">
        <v>10.6</v>
      </c>
      <c r="I133" s="4">
        <v>1278.5</v>
      </c>
      <c r="K133" s="4">
        <v>0.2</v>
      </c>
      <c r="L133" s="4">
        <v>0.86419999999999997</v>
      </c>
      <c r="M133" s="4">
        <v>11.113799999999999</v>
      </c>
      <c r="N133" s="4">
        <v>2.1930999999999998</v>
      </c>
      <c r="O133" s="4">
        <v>96.156700000000001</v>
      </c>
      <c r="P133" s="4">
        <v>9.1608000000000001</v>
      </c>
      <c r="Q133" s="4">
        <v>105.3</v>
      </c>
      <c r="R133" s="4">
        <v>77.090699999999998</v>
      </c>
      <c r="S133" s="4">
        <v>7.3444000000000003</v>
      </c>
      <c r="T133" s="4">
        <v>84.4</v>
      </c>
      <c r="U133" s="4">
        <v>1278.4920999999999</v>
      </c>
      <c r="X133" s="4">
        <v>0</v>
      </c>
      <c r="Y133" s="4">
        <v>0.17280000000000001</v>
      </c>
      <c r="Z133" s="4" t="s">
        <v>377</v>
      </c>
      <c r="AA133" s="4">
        <v>0</v>
      </c>
      <c r="AB133" s="4">
        <v>11.8</v>
      </c>
      <c r="AC133" s="4">
        <v>843</v>
      </c>
      <c r="AD133" s="4">
        <v>869</v>
      </c>
      <c r="AE133" s="4">
        <v>825</v>
      </c>
      <c r="AF133" s="4">
        <v>88</v>
      </c>
      <c r="AG133" s="4">
        <v>22.38</v>
      </c>
      <c r="AH133" s="4">
        <v>0.51</v>
      </c>
      <c r="AI133" s="4">
        <v>976</v>
      </c>
      <c r="AJ133" s="4">
        <v>-1</v>
      </c>
      <c r="AK133" s="4">
        <v>0</v>
      </c>
      <c r="AL133" s="4">
        <v>23</v>
      </c>
      <c r="AM133" s="4">
        <v>190</v>
      </c>
      <c r="AN133" s="4">
        <v>190.6</v>
      </c>
      <c r="AO133" s="4">
        <v>2.7</v>
      </c>
      <c r="AP133" s="4">
        <v>195</v>
      </c>
      <c r="AQ133" s="4" t="s">
        <v>155</v>
      </c>
      <c r="AR133" s="4">
        <v>2</v>
      </c>
      <c r="AS133" s="5">
        <v>0.87793981481481476</v>
      </c>
      <c r="AT133" s="4">
        <v>47.161335000000001</v>
      </c>
      <c r="AU133" s="4">
        <v>-88.491287999999997</v>
      </c>
      <c r="AV133" s="4">
        <v>316.89999999999998</v>
      </c>
      <c r="AW133" s="4">
        <v>42.6</v>
      </c>
      <c r="AX133" s="4">
        <v>12</v>
      </c>
      <c r="AY133" s="4">
        <v>10</v>
      </c>
      <c r="AZ133" s="4" t="s">
        <v>418</v>
      </c>
      <c r="BA133" s="4">
        <v>1.1000000000000001</v>
      </c>
      <c r="BB133" s="4">
        <v>1.4</v>
      </c>
      <c r="BC133" s="4">
        <v>1.8</v>
      </c>
      <c r="BD133" s="4">
        <v>14.063000000000001</v>
      </c>
      <c r="BE133" s="4">
        <v>13.44</v>
      </c>
      <c r="BF133" s="4">
        <v>0.96</v>
      </c>
      <c r="BG133" s="4">
        <v>15.711</v>
      </c>
      <c r="BH133" s="4">
        <v>2508.607</v>
      </c>
      <c r="BI133" s="4">
        <v>315.07</v>
      </c>
      <c r="BJ133" s="4">
        <v>2.2730000000000001</v>
      </c>
      <c r="BK133" s="4">
        <v>0.217</v>
      </c>
      <c r="BL133" s="4">
        <v>2.4889999999999999</v>
      </c>
      <c r="BM133" s="4">
        <v>1.8220000000000001</v>
      </c>
      <c r="BN133" s="4">
        <v>0.17399999999999999</v>
      </c>
      <c r="BO133" s="4">
        <v>1.996</v>
      </c>
      <c r="BP133" s="4">
        <v>9.5425000000000004</v>
      </c>
      <c r="BT133" s="4">
        <v>28.367999999999999</v>
      </c>
      <c r="BU133" s="4">
        <v>0.206734</v>
      </c>
      <c r="BV133" s="4">
        <v>-5</v>
      </c>
      <c r="BW133" s="4">
        <v>0.63479600000000003</v>
      </c>
      <c r="BX133" s="4">
        <v>5.0520620000000003</v>
      </c>
      <c r="BY133" s="4">
        <v>12.822879</v>
      </c>
      <c r="BZ133" s="4">
        <f t="shared" si="12"/>
        <v>1.3347547804</v>
      </c>
      <c r="CB133" s="4">
        <f t="shared" si="13"/>
        <v>9467.2076589325989</v>
      </c>
      <c r="CC133" s="4">
        <f t="shared" si="13"/>
        <v>1189.0396212319799</v>
      </c>
      <c r="CD133" s="4">
        <f t="shared" si="14"/>
        <v>7.5326850667440004</v>
      </c>
      <c r="CE133" s="4">
        <f t="shared" si="14"/>
        <v>36.012348321345002</v>
      </c>
    </row>
    <row r="134" spans="1:83">
      <c r="A134" s="2">
        <v>42438</v>
      </c>
      <c r="B134" s="28">
        <v>0.6700398842592592</v>
      </c>
      <c r="C134" s="4">
        <v>13.647</v>
      </c>
      <c r="D134" s="4">
        <v>1.53</v>
      </c>
      <c r="E134" s="4" t="s">
        <v>155</v>
      </c>
      <c r="F134" s="4">
        <v>15299.725686</v>
      </c>
      <c r="G134" s="4">
        <v>115.1</v>
      </c>
      <c r="H134" s="4">
        <v>10.6</v>
      </c>
      <c r="I134" s="4">
        <v>943.6</v>
      </c>
      <c r="K134" s="4">
        <v>0.2</v>
      </c>
      <c r="L134" s="4">
        <v>0.86739999999999995</v>
      </c>
      <c r="M134" s="4">
        <v>11.8377</v>
      </c>
      <c r="N134" s="4">
        <v>1.3271999999999999</v>
      </c>
      <c r="O134" s="4">
        <v>99.873599999999996</v>
      </c>
      <c r="P134" s="4">
        <v>9.1949000000000005</v>
      </c>
      <c r="Q134" s="4">
        <v>109.1</v>
      </c>
      <c r="R134" s="4">
        <v>80.066800000000001</v>
      </c>
      <c r="S134" s="4">
        <v>7.3714000000000004</v>
      </c>
      <c r="T134" s="4">
        <v>87.4</v>
      </c>
      <c r="U134" s="4">
        <v>943.59450000000004</v>
      </c>
      <c r="X134" s="4">
        <v>0</v>
      </c>
      <c r="Y134" s="4">
        <v>0.17349999999999999</v>
      </c>
      <c r="Z134" s="4" t="s">
        <v>377</v>
      </c>
      <c r="AA134" s="4">
        <v>0</v>
      </c>
      <c r="AB134" s="4">
        <v>11.9</v>
      </c>
      <c r="AC134" s="4">
        <v>842</v>
      </c>
      <c r="AD134" s="4">
        <v>867</v>
      </c>
      <c r="AE134" s="4">
        <v>825</v>
      </c>
      <c r="AF134" s="4">
        <v>88</v>
      </c>
      <c r="AG134" s="4">
        <v>22.37</v>
      </c>
      <c r="AH134" s="4">
        <v>0.51</v>
      </c>
      <c r="AI134" s="4">
        <v>977</v>
      </c>
      <c r="AJ134" s="4">
        <v>-1</v>
      </c>
      <c r="AK134" s="4">
        <v>0</v>
      </c>
      <c r="AL134" s="4">
        <v>23</v>
      </c>
      <c r="AM134" s="4">
        <v>190</v>
      </c>
      <c r="AN134" s="4">
        <v>191</v>
      </c>
      <c r="AO134" s="4">
        <v>2.6</v>
      </c>
      <c r="AP134" s="4">
        <v>195</v>
      </c>
      <c r="AQ134" s="4" t="s">
        <v>155</v>
      </c>
      <c r="AR134" s="4">
        <v>2</v>
      </c>
      <c r="AS134" s="5">
        <v>0.87795138888888891</v>
      </c>
      <c r="AT134" s="4">
        <v>47.161208999999999</v>
      </c>
      <c r="AU134" s="4">
        <v>-88.491146999999998</v>
      </c>
      <c r="AV134" s="4">
        <v>316.8</v>
      </c>
      <c r="AW134" s="4">
        <v>38.799999999999997</v>
      </c>
      <c r="AX134" s="4">
        <v>12</v>
      </c>
      <c r="AY134" s="4">
        <v>10</v>
      </c>
      <c r="AZ134" s="4" t="s">
        <v>425</v>
      </c>
      <c r="BA134" s="4">
        <v>1.1000000000000001</v>
      </c>
      <c r="BB134" s="4">
        <v>1.4</v>
      </c>
      <c r="BC134" s="4">
        <v>1.8</v>
      </c>
      <c r="BD134" s="4">
        <v>14.063000000000001</v>
      </c>
      <c r="BE134" s="4">
        <v>13.79</v>
      </c>
      <c r="BF134" s="4">
        <v>0.98</v>
      </c>
      <c r="BG134" s="4">
        <v>15.282</v>
      </c>
      <c r="BH134" s="4">
        <v>2707.5219999999999</v>
      </c>
      <c r="BI134" s="4">
        <v>193.19900000000001</v>
      </c>
      <c r="BJ134" s="4">
        <v>2.3919999999999999</v>
      </c>
      <c r="BK134" s="4">
        <v>0.22</v>
      </c>
      <c r="BL134" s="4">
        <v>2.6120000000000001</v>
      </c>
      <c r="BM134" s="4">
        <v>1.9179999999999999</v>
      </c>
      <c r="BN134" s="4">
        <v>0.17699999999999999</v>
      </c>
      <c r="BO134" s="4">
        <v>2.0939999999999999</v>
      </c>
      <c r="BP134" s="4">
        <v>7.1364999999999998</v>
      </c>
      <c r="BT134" s="4">
        <v>28.852</v>
      </c>
      <c r="BU134" s="4">
        <v>0.24569299999999999</v>
      </c>
      <c r="BV134" s="4">
        <v>-5</v>
      </c>
      <c r="BW134" s="4">
        <v>0.63355099999999998</v>
      </c>
      <c r="BX134" s="4">
        <v>6.0041229999999999</v>
      </c>
      <c r="BY134" s="4">
        <v>12.79773</v>
      </c>
      <c r="BZ134" s="4">
        <f t="shared" si="12"/>
        <v>1.5862892966</v>
      </c>
      <c r="CB134" s="4">
        <f t="shared" si="13"/>
        <v>12143.45244956488</v>
      </c>
      <c r="CC134" s="4">
        <f t="shared" si="13"/>
        <v>866.51294792931901</v>
      </c>
      <c r="CD134" s="4">
        <f t="shared" si="14"/>
        <v>9.3917572708139989</v>
      </c>
      <c r="CE134" s="4">
        <f t="shared" si="14"/>
        <v>32.007772570756494</v>
      </c>
    </row>
    <row r="135" spans="1:83">
      <c r="A135" s="2">
        <v>42438</v>
      </c>
      <c r="B135" s="28">
        <v>0.67005145833333335</v>
      </c>
      <c r="C135" s="4">
        <v>13.391999999999999</v>
      </c>
      <c r="D135" s="4">
        <v>1.3683000000000001</v>
      </c>
      <c r="E135" s="4" t="s">
        <v>155</v>
      </c>
      <c r="F135" s="4">
        <v>13683.253011999999</v>
      </c>
      <c r="G135" s="4">
        <v>209</v>
      </c>
      <c r="H135" s="4">
        <v>10.6</v>
      </c>
      <c r="I135" s="4">
        <v>766.9</v>
      </c>
      <c r="K135" s="4">
        <v>0.2</v>
      </c>
      <c r="L135" s="4">
        <v>0.871</v>
      </c>
      <c r="M135" s="4">
        <v>11.6638</v>
      </c>
      <c r="N135" s="4">
        <v>1.1918</v>
      </c>
      <c r="O135" s="4">
        <v>182.05160000000001</v>
      </c>
      <c r="P135" s="4">
        <v>9.2324000000000002</v>
      </c>
      <c r="Q135" s="4">
        <v>191.3</v>
      </c>
      <c r="R135" s="4">
        <v>145.9418</v>
      </c>
      <c r="S135" s="4">
        <v>7.4010999999999996</v>
      </c>
      <c r="T135" s="4">
        <v>153.30000000000001</v>
      </c>
      <c r="U135" s="4">
        <v>766.92899999999997</v>
      </c>
      <c r="X135" s="4">
        <v>0</v>
      </c>
      <c r="Y135" s="4">
        <v>0.17419999999999999</v>
      </c>
      <c r="Z135" s="4" t="s">
        <v>377</v>
      </c>
      <c r="AA135" s="4">
        <v>0</v>
      </c>
      <c r="AB135" s="4">
        <v>11.8</v>
      </c>
      <c r="AC135" s="4">
        <v>841</v>
      </c>
      <c r="AD135" s="4">
        <v>865</v>
      </c>
      <c r="AE135" s="4">
        <v>824</v>
      </c>
      <c r="AF135" s="4">
        <v>88</v>
      </c>
      <c r="AG135" s="4">
        <v>22.36</v>
      </c>
      <c r="AH135" s="4">
        <v>0.51</v>
      </c>
      <c r="AI135" s="4">
        <v>977</v>
      </c>
      <c r="AJ135" s="4">
        <v>-1</v>
      </c>
      <c r="AK135" s="4">
        <v>0</v>
      </c>
      <c r="AL135" s="4">
        <v>23</v>
      </c>
      <c r="AM135" s="4">
        <v>190</v>
      </c>
      <c r="AN135" s="4">
        <v>191</v>
      </c>
      <c r="AO135" s="4">
        <v>2.6</v>
      </c>
      <c r="AP135" s="4">
        <v>195</v>
      </c>
      <c r="AQ135" s="4" t="s">
        <v>155</v>
      </c>
      <c r="AR135" s="4">
        <v>2</v>
      </c>
      <c r="AS135" s="5">
        <v>0.87796296296296295</v>
      </c>
      <c r="AT135" s="4">
        <v>47.161095000000003</v>
      </c>
      <c r="AU135" s="4">
        <v>-88.491007999999994</v>
      </c>
      <c r="AV135" s="4">
        <v>316.60000000000002</v>
      </c>
      <c r="AW135" s="4">
        <v>36.700000000000003</v>
      </c>
      <c r="AX135" s="4">
        <v>12</v>
      </c>
      <c r="AY135" s="4">
        <v>10</v>
      </c>
      <c r="AZ135" s="4" t="s">
        <v>425</v>
      </c>
      <c r="BA135" s="4">
        <v>1.0349999999999999</v>
      </c>
      <c r="BB135" s="4">
        <v>1.335</v>
      </c>
      <c r="BC135" s="4">
        <v>1.67</v>
      </c>
      <c r="BD135" s="4">
        <v>14.063000000000001</v>
      </c>
      <c r="BE135" s="4">
        <v>14.19</v>
      </c>
      <c r="BF135" s="4">
        <v>1.01</v>
      </c>
      <c r="BG135" s="4">
        <v>14.814</v>
      </c>
      <c r="BH135" s="4">
        <v>2735.4029999999998</v>
      </c>
      <c r="BI135" s="4">
        <v>177.892</v>
      </c>
      <c r="BJ135" s="4">
        <v>4.4710000000000001</v>
      </c>
      <c r="BK135" s="4">
        <v>0.22700000000000001</v>
      </c>
      <c r="BL135" s="4">
        <v>4.6980000000000004</v>
      </c>
      <c r="BM135" s="4">
        <v>3.5840000000000001</v>
      </c>
      <c r="BN135" s="4">
        <v>0.182</v>
      </c>
      <c r="BO135" s="4">
        <v>3.766</v>
      </c>
      <c r="BP135" s="4">
        <v>5.9474999999999998</v>
      </c>
      <c r="BT135" s="4">
        <v>29.704000000000001</v>
      </c>
      <c r="BU135" s="4">
        <v>0.23910300000000001</v>
      </c>
      <c r="BV135" s="4">
        <v>-5</v>
      </c>
      <c r="BW135" s="4">
        <v>0.63289799999999996</v>
      </c>
      <c r="BX135" s="4">
        <v>5.8430799999999996</v>
      </c>
      <c r="BY135" s="4">
        <v>12.78454</v>
      </c>
      <c r="BZ135" s="4">
        <f t="shared" si="12"/>
        <v>1.5437417359999999</v>
      </c>
      <c r="CB135" s="4">
        <f t="shared" si="13"/>
        <v>11939.434385246279</v>
      </c>
      <c r="CC135" s="4">
        <f t="shared" si="13"/>
        <v>776.45957895791992</v>
      </c>
      <c r="CD135" s="4">
        <f t="shared" si="14"/>
        <v>16.437764342159998</v>
      </c>
      <c r="CE135" s="4">
        <f t="shared" si="14"/>
        <v>25.959533570099996</v>
      </c>
    </row>
    <row r="136" spans="1:83">
      <c r="A136" s="2">
        <v>42438</v>
      </c>
      <c r="B136" s="28">
        <v>0.67006303240740739</v>
      </c>
      <c r="C136" s="4">
        <v>13.476000000000001</v>
      </c>
      <c r="D136" s="4">
        <v>1.8794</v>
      </c>
      <c r="E136" s="4" t="s">
        <v>155</v>
      </c>
      <c r="F136" s="4">
        <v>18794.311926999999</v>
      </c>
      <c r="G136" s="4">
        <v>199</v>
      </c>
      <c r="H136" s="4">
        <v>10.6</v>
      </c>
      <c r="I136" s="4">
        <v>910.2</v>
      </c>
      <c r="K136" s="4">
        <v>0.2</v>
      </c>
      <c r="L136" s="4">
        <v>0.86570000000000003</v>
      </c>
      <c r="M136" s="4">
        <v>11.666600000000001</v>
      </c>
      <c r="N136" s="4">
        <v>1.6271</v>
      </c>
      <c r="O136" s="4">
        <v>172.2516</v>
      </c>
      <c r="P136" s="4">
        <v>9.1881000000000004</v>
      </c>
      <c r="Q136" s="4">
        <v>181.4</v>
      </c>
      <c r="R136" s="4">
        <v>138.0855</v>
      </c>
      <c r="S136" s="4">
        <v>7.3657000000000004</v>
      </c>
      <c r="T136" s="4">
        <v>145.5</v>
      </c>
      <c r="U136" s="4">
        <v>910.22190000000001</v>
      </c>
      <c r="X136" s="4">
        <v>0</v>
      </c>
      <c r="Y136" s="4">
        <v>0.1731</v>
      </c>
      <c r="Z136" s="4" t="s">
        <v>377</v>
      </c>
      <c r="AA136" s="4">
        <v>0</v>
      </c>
      <c r="AB136" s="4">
        <v>12</v>
      </c>
      <c r="AC136" s="4">
        <v>840</v>
      </c>
      <c r="AD136" s="4">
        <v>862</v>
      </c>
      <c r="AE136" s="4">
        <v>822</v>
      </c>
      <c r="AF136" s="4">
        <v>88</v>
      </c>
      <c r="AG136" s="4">
        <v>22.36</v>
      </c>
      <c r="AH136" s="4">
        <v>0.51</v>
      </c>
      <c r="AI136" s="4">
        <v>977</v>
      </c>
      <c r="AJ136" s="4">
        <v>-1</v>
      </c>
      <c r="AK136" s="4">
        <v>0</v>
      </c>
      <c r="AL136" s="4">
        <v>23</v>
      </c>
      <c r="AM136" s="4">
        <v>190</v>
      </c>
      <c r="AN136" s="4">
        <v>191</v>
      </c>
      <c r="AO136" s="4">
        <v>2.8</v>
      </c>
      <c r="AP136" s="4">
        <v>195</v>
      </c>
      <c r="AQ136" s="4" t="s">
        <v>155</v>
      </c>
      <c r="AR136" s="4">
        <v>2</v>
      </c>
      <c r="AS136" s="5">
        <v>0.87797453703703709</v>
      </c>
      <c r="AT136" s="4">
        <v>47.160983999999999</v>
      </c>
      <c r="AU136" s="4">
        <v>-88.490899999999996</v>
      </c>
      <c r="AV136" s="4">
        <v>316.3</v>
      </c>
      <c r="AW136" s="4">
        <v>34.700000000000003</v>
      </c>
      <c r="AX136" s="4">
        <v>12</v>
      </c>
      <c r="AY136" s="4">
        <v>10</v>
      </c>
      <c r="AZ136" s="4" t="s">
        <v>425</v>
      </c>
      <c r="BA136" s="4">
        <v>1</v>
      </c>
      <c r="BB136" s="4">
        <v>1.3</v>
      </c>
      <c r="BC136" s="4">
        <v>1.6</v>
      </c>
      <c r="BD136" s="4">
        <v>14.063000000000001</v>
      </c>
      <c r="BE136" s="4">
        <v>13.6</v>
      </c>
      <c r="BF136" s="4">
        <v>0.97</v>
      </c>
      <c r="BG136" s="4">
        <v>15.51</v>
      </c>
      <c r="BH136" s="4">
        <v>2643.2860000000001</v>
      </c>
      <c r="BI136" s="4">
        <v>234.63</v>
      </c>
      <c r="BJ136" s="4">
        <v>4.0869999999999997</v>
      </c>
      <c r="BK136" s="4">
        <v>0.218</v>
      </c>
      <c r="BL136" s="4">
        <v>4.3049999999999997</v>
      </c>
      <c r="BM136" s="4">
        <v>3.2759999999999998</v>
      </c>
      <c r="BN136" s="4">
        <v>0.17499999999999999</v>
      </c>
      <c r="BO136" s="4">
        <v>3.4510000000000001</v>
      </c>
      <c r="BP136" s="4">
        <v>6.8193999999999999</v>
      </c>
      <c r="BT136" s="4">
        <v>28.524000000000001</v>
      </c>
      <c r="BU136" s="4">
        <v>0.221303</v>
      </c>
      <c r="BV136" s="4">
        <v>-5</v>
      </c>
      <c r="BW136" s="4">
        <v>0.63640399999999997</v>
      </c>
      <c r="BX136" s="4">
        <v>5.4080849999999998</v>
      </c>
      <c r="BY136" s="4">
        <v>12.855352999999999</v>
      </c>
      <c r="BZ136" s="4">
        <f t="shared" si="12"/>
        <v>1.4288160569999999</v>
      </c>
      <c r="CB136" s="4">
        <f t="shared" si="13"/>
        <v>10678.45117938057</v>
      </c>
      <c r="CC136" s="4">
        <f t="shared" si="13"/>
        <v>947.86754071184998</v>
      </c>
      <c r="CD136" s="4">
        <f t="shared" si="14"/>
        <v>13.941486097244999</v>
      </c>
      <c r="CE136" s="4">
        <f t="shared" si="14"/>
        <v>27.549281452202997</v>
      </c>
    </row>
    <row r="137" spans="1:83">
      <c r="A137" s="2">
        <v>42438</v>
      </c>
      <c r="B137" s="28">
        <v>0.67007460648148154</v>
      </c>
      <c r="C137" s="4">
        <v>13.66</v>
      </c>
      <c r="D137" s="4">
        <v>1.2281</v>
      </c>
      <c r="E137" s="4" t="s">
        <v>155</v>
      </c>
      <c r="F137" s="4">
        <v>12280.550459</v>
      </c>
      <c r="G137" s="4">
        <v>188.9</v>
      </c>
      <c r="H137" s="4">
        <v>11.1</v>
      </c>
      <c r="I137" s="4">
        <v>858.4</v>
      </c>
      <c r="K137" s="4">
        <v>0.2</v>
      </c>
      <c r="L137" s="4">
        <v>0.87019999999999997</v>
      </c>
      <c r="M137" s="4">
        <v>11.8865</v>
      </c>
      <c r="N137" s="4">
        <v>1.0686</v>
      </c>
      <c r="O137" s="4">
        <v>164.41290000000001</v>
      </c>
      <c r="P137" s="4">
        <v>9.6705000000000005</v>
      </c>
      <c r="Q137" s="4">
        <v>174.1</v>
      </c>
      <c r="R137" s="4">
        <v>131.80799999999999</v>
      </c>
      <c r="S137" s="4">
        <v>7.7526999999999999</v>
      </c>
      <c r="T137" s="4">
        <v>139.6</v>
      </c>
      <c r="U137" s="4">
        <v>858.40089999999998</v>
      </c>
      <c r="X137" s="4">
        <v>0</v>
      </c>
      <c r="Y137" s="4">
        <v>0.17399999999999999</v>
      </c>
      <c r="Z137" s="4" t="s">
        <v>377</v>
      </c>
      <c r="AA137" s="4">
        <v>0</v>
      </c>
      <c r="AB137" s="4">
        <v>12</v>
      </c>
      <c r="AC137" s="4">
        <v>838</v>
      </c>
      <c r="AD137" s="4">
        <v>860</v>
      </c>
      <c r="AE137" s="4">
        <v>823</v>
      </c>
      <c r="AF137" s="4">
        <v>88</v>
      </c>
      <c r="AG137" s="4">
        <v>22.37</v>
      </c>
      <c r="AH137" s="4">
        <v>0.51</v>
      </c>
      <c r="AI137" s="4">
        <v>976</v>
      </c>
      <c r="AJ137" s="4">
        <v>-1</v>
      </c>
      <c r="AK137" s="4">
        <v>0</v>
      </c>
      <c r="AL137" s="4">
        <v>23</v>
      </c>
      <c r="AM137" s="4">
        <v>190</v>
      </c>
      <c r="AN137" s="4">
        <v>190.4</v>
      </c>
      <c r="AO137" s="4">
        <v>3</v>
      </c>
      <c r="AP137" s="4">
        <v>195</v>
      </c>
      <c r="AQ137" s="4" t="s">
        <v>155</v>
      </c>
      <c r="AR137" s="4">
        <v>2</v>
      </c>
      <c r="AS137" s="5">
        <v>0.87798611111111102</v>
      </c>
      <c r="AT137" s="4">
        <v>47.160870000000003</v>
      </c>
      <c r="AU137" s="4">
        <v>-88.490826999999996</v>
      </c>
      <c r="AV137" s="4">
        <v>316.3</v>
      </c>
      <c r="AW137" s="4">
        <v>31.2</v>
      </c>
      <c r="AX137" s="4">
        <v>12</v>
      </c>
      <c r="AY137" s="4">
        <v>10</v>
      </c>
      <c r="AZ137" s="4" t="s">
        <v>425</v>
      </c>
      <c r="BA137" s="4">
        <v>1</v>
      </c>
      <c r="BB137" s="4">
        <v>1.43</v>
      </c>
      <c r="BC137" s="4">
        <v>1.73</v>
      </c>
      <c r="BD137" s="4">
        <v>14.063000000000001</v>
      </c>
      <c r="BE137" s="4">
        <v>14.08</v>
      </c>
      <c r="BF137" s="4">
        <v>1</v>
      </c>
      <c r="BG137" s="4">
        <v>14.917</v>
      </c>
      <c r="BH137" s="4">
        <v>2764.3290000000002</v>
      </c>
      <c r="BI137" s="4">
        <v>158.17699999999999</v>
      </c>
      <c r="BJ137" s="4">
        <v>4.0039999999999996</v>
      </c>
      <c r="BK137" s="4">
        <v>0.23599999999999999</v>
      </c>
      <c r="BL137" s="4">
        <v>4.24</v>
      </c>
      <c r="BM137" s="4">
        <v>3.21</v>
      </c>
      <c r="BN137" s="4">
        <v>0.189</v>
      </c>
      <c r="BO137" s="4">
        <v>3.399</v>
      </c>
      <c r="BP137" s="4">
        <v>6.6012000000000004</v>
      </c>
      <c r="BT137" s="4">
        <v>29.428999999999998</v>
      </c>
      <c r="BU137" s="4">
        <v>0.24657299999999999</v>
      </c>
      <c r="BV137" s="4">
        <v>-5</v>
      </c>
      <c r="BW137" s="4">
        <v>0.63834800000000003</v>
      </c>
      <c r="BX137" s="4">
        <v>6.0256179999999997</v>
      </c>
      <c r="BY137" s="4">
        <v>12.894636999999999</v>
      </c>
      <c r="BZ137" s="4">
        <f t="shared" si="12"/>
        <v>1.5919682755999998</v>
      </c>
      <c r="CB137" s="4">
        <f t="shared" si="13"/>
        <v>12442.622563500536</v>
      </c>
      <c r="CC137" s="4">
        <f t="shared" si="13"/>
        <v>711.97629125434196</v>
      </c>
      <c r="CD137" s="4">
        <f t="shared" si="14"/>
        <v>15.299363459754</v>
      </c>
      <c r="CE137" s="4">
        <f t="shared" si="14"/>
        <v>29.7129032275752</v>
      </c>
    </row>
    <row r="138" spans="1:83">
      <c r="A138" s="2">
        <v>42438</v>
      </c>
      <c r="B138" s="28">
        <v>0.67008618055555547</v>
      </c>
      <c r="C138" s="4">
        <v>13.865</v>
      </c>
      <c r="D138" s="4">
        <v>0.85580000000000001</v>
      </c>
      <c r="E138" s="4" t="s">
        <v>155</v>
      </c>
      <c r="F138" s="4">
        <v>8557.7998349999998</v>
      </c>
      <c r="G138" s="4">
        <v>246.3</v>
      </c>
      <c r="H138" s="4">
        <v>21.3</v>
      </c>
      <c r="I138" s="4">
        <v>732.7</v>
      </c>
      <c r="K138" s="4">
        <v>0.1</v>
      </c>
      <c r="L138" s="4">
        <v>0.872</v>
      </c>
      <c r="M138" s="4">
        <v>12.0906</v>
      </c>
      <c r="N138" s="4">
        <v>0.74619999999999997</v>
      </c>
      <c r="O138" s="4">
        <v>214.74799999999999</v>
      </c>
      <c r="P138" s="4">
        <v>18.573699999999999</v>
      </c>
      <c r="Q138" s="4">
        <v>233.3</v>
      </c>
      <c r="R138" s="4">
        <v>172.1677</v>
      </c>
      <c r="S138" s="4">
        <v>14.8909</v>
      </c>
      <c r="T138" s="4">
        <v>187.1</v>
      </c>
      <c r="U138" s="4">
        <v>732.65620000000001</v>
      </c>
      <c r="X138" s="4">
        <v>0</v>
      </c>
      <c r="Y138" s="4">
        <v>8.72E-2</v>
      </c>
      <c r="Z138" s="4" t="s">
        <v>377</v>
      </c>
      <c r="AA138" s="4">
        <v>0</v>
      </c>
      <c r="AB138" s="4">
        <v>11.8</v>
      </c>
      <c r="AC138" s="4">
        <v>838</v>
      </c>
      <c r="AD138" s="4">
        <v>862</v>
      </c>
      <c r="AE138" s="4">
        <v>822</v>
      </c>
      <c r="AF138" s="4">
        <v>88</v>
      </c>
      <c r="AG138" s="4">
        <v>22.38</v>
      </c>
      <c r="AH138" s="4">
        <v>0.51</v>
      </c>
      <c r="AI138" s="4">
        <v>976</v>
      </c>
      <c r="AJ138" s="4">
        <v>-1</v>
      </c>
      <c r="AK138" s="4">
        <v>0</v>
      </c>
      <c r="AL138" s="4">
        <v>23</v>
      </c>
      <c r="AM138" s="4">
        <v>190</v>
      </c>
      <c r="AN138" s="4">
        <v>190</v>
      </c>
      <c r="AO138" s="4">
        <v>2.9</v>
      </c>
      <c r="AP138" s="4">
        <v>195</v>
      </c>
      <c r="AQ138" s="4" t="s">
        <v>155</v>
      </c>
      <c r="AR138" s="4">
        <v>2</v>
      </c>
      <c r="AS138" s="5">
        <v>0.87799768518518517</v>
      </c>
      <c r="AT138" s="4">
        <v>47.160753999999997</v>
      </c>
      <c r="AU138" s="4">
        <v>-88.490776999999994</v>
      </c>
      <c r="AV138" s="4">
        <v>316.3</v>
      </c>
      <c r="AW138" s="4">
        <v>29.6</v>
      </c>
      <c r="AX138" s="4">
        <v>12</v>
      </c>
      <c r="AY138" s="4">
        <v>10</v>
      </c>
      <c r="AZ138" s="4" t="s">
        <v>425</v>
      </c>
      <c r="BA138" s="4">
        <v>1</v>
      </c>
      <c r="BB138" s="4">
        <v>1.5</v>
      </c>
      <c r="BC138" s="4">
        <v>1.8</v>
      </c>
      <c r="BD138" s="4">
        <v>14.063000000000001</v>
      </c>
      <c r="BE138" s="4">
        <v>14.29</v>
      </c>
      <c r="BF138" s="4">
        <v>1.02</v>
      </c>
      <c r="BG138" s="4">
        <v>14.679</v>
      </c>
      <c r="BH138" s="4">
        <v>2840.4</v>
      </c>
      <c r="BI138" s="4">
        <v>111.58</v>
      </c>
      <c r="BJ138" s="4">
        <v>5.2830000000000004</v>
      </c>
      <c r="BK138" s="4">
        <v>0.45700000000000002</v>
      </c>
      <c r="BL138" s="4">
        <v>5.74</v>
      </c>
      <c r="BM138" s="4">
        <v>4.2359999999999998</v>
      </c>
      <c r="BN138" s="4">
        <v>0.36599999999999999</v>
      </c>
      <c r="BO138" s="4">
        <v>4.6020000000000003</v>
      </c>
      <c r="BP138" s="4">
        <v>5.6914999999999996</v>
      </c>
      <c r="BT138" s="4">
        <v>14.895</v>
      </c>
      <c r="BU138" s="4">
        <v>0.25949</v>
      </c>
      <c r="BV138" s="4">
        <v>-5</v>
      </c>
      <c r="BW138" s="4">
        <v>0.63589799999999996</v>
      </c>
      <c r="BX138" s="4">
        <v>6.3412870000000003</v>
      </c>
      <c r="BY138" s="4">
        <v>12.845140000000001</v>
      </c>
      <c r="BZ138" s="4">
        <f t="shared" si="12"/>
        <v>1.6753680254000001</v>
      </c>
      <c r="CB138" s="4">
        <f t="shared" si="13"/>
        <v>13454.808321315601</v>
      </c>
      <c r="CC138" s="4">
        <f t="shared" si="13"/>
        <v>528.54792018462001</v>
      </c>
      <c r="CD138" s="4">
        <f t="shared" si="14"/>
        <v>21.799404272178002</v>
      </c>
      <c r="CE138" s="4">
        <f t="shared" si="14"/>
        <v>26.960301915493503</v>
      </c>
    </row>
    <row r="139" spans="1:83">
      <c r="A139" s="2">
        <v>42438</v>
      </c>
      <c r="B139" s="28">
        <v>0.67009775462962962</v>
      </c>
      <c r="C139" s="4">
        <v>14.032</v>
      </c>
      <c r="D139" s="4">
        <v>0.60350000000000004</v>
      </c>
      <c r="E139" s="4" t="s">
        <v>155</v>
      </c>
      <c r="F139" s="4">
        <v>6035.4885990000002</v>
      </c>
      <c r="G139" s="4">
        <v>256.2</v>
      </c>
      <c r="H139" s="4">
        <v>21.3</v>
      </c>
      <c r="I139" s="4">
        <v>647.1</v>
      </c>
      <c r="K139" s="4">
        <v>0.1</v>
      </c>
      <c r="L139" s="4">
        <v>0.873</v>
      </c>
      <c r="M139" s="4">
        <v>12.250299999999999</v>
      </c>
      <c r="N139" s="4">
        <v>0.52690000000000003</v>
      </c>
      <c r="O139" s="4">
        <v>223.67240000000001</v>
      </c>
      <c r="P139" s="4">
        <v>18.595700000000001</v>
      </c>
      <c r="Q139" s="4">
        <v>242.3</v>
      </c>
      <c r="R139" s="4">
        <v>179.31399999999999</v>
      </c>
      <c r="S139" s="4">
        <v>14.9078</v>
      </c>
      <c r="T139" s="4">
        <v>194.2</v>
      </c>
      <c r="U139" s="4">
        <v>647.08500000000004</v>
      </c>
      <c r="X139" s="4">
        <v>0</v>
      </c>
      <c r="Y139" s="4">
        <v>8.7300000000000003E-2</v>
      </c>
      <c r="Z139" s="4" t="s">
        <v>377</v>
      </c>
      <c r="AA139" s="4">
        <v>0</v>
      </c>
      <c r="AB139" s="4">
        <v>11.8</v>
      </c>
      <c r="AC139" s="4">
        <v>837</v>
      </c>
      <c r="AD139" s="4">
        <v>863</v>
      </c>
      <c r="AE139" s="4">
        <v>820</v>
      </c>
      <c r="AF139" s="4">
        <v>88</v>
      </c>
      <c r="AG139" s="4">
        <v>22.37</v>
      </c>
      <c r="AH139" s="4">
        <v>0.51</v>
      </c>
      <c r="AI139" s="4">
        <v>977</v>
      </c>
      <c r="AJ139" s="4">
        <v>-1</v>
      </c>
      <c r="AK139" s="4">
        <v>0</v>
      </c>
      <c r="AL139" s="4">
        <v>23</v>
      </c>
      <c r="AM139" s="4">
        <v>190</v>
      </c>
      <c r="AN139" s="4">
        <v>190.6</v>
      </c>
      <c r="AO139" s="4">
        <v>3</v>
      </c>
      <c r="AP139" s="4">
        <v>195</v>
      </c>
      <c r="AQ139" s="4" t="s">
        <v>155</v>
      </c>
      <c r="AR139" s="4">
        <v>2</v>
      </c>
      <c r="AS139" s="5">
        <v>0.87800925925925932</v>
      </c>
      <c r="AT139" s="4">
        <v>47.160637999999999</v>
      </c>
      <c r="AU139" s="4">
        <v>-88.490735000000001</v>
      </c>
      <c r="AV139" s="4">
        <v>316.2</v>
      </c>
      <c r="AW139" s="4">
        <v>29.5</v>
      </c>
      <c r="AX139" s="4">
        <v>12</v>
      </c>
      <c r="AY139" s="4">
        <v>10</v>
      </c>
      <c r="AZ139" s="4" t="s">
        <v>425</v>
      </c>
      <c r="BA139" s="4">
        <v>1</v>
      </c>
      <c r="BB139" s="4">
        <v>1.5</v>
      </c>
      <c r="BC139" s="4">
        <v>1.8</v>
      </c>
      <c r="BD139" s="4">
        <v>14.063000000000001</v>
      </c>
      <c r="BE139" s="4">
        <v>14.41</v>
      </c>
      <c r="BF139" s="4">
        <v>1.02</v>
      </c>
      <c r="BG139" s="4">
        <v>14.542999999999999</v>
      </c>
      <c r="BH139" s="4">
        <v>2893.2539999999999</v>
      </c>
      <c r="BI139" s="4">
        <v>79.206999999999994</v>
      </c>
      <c r="BJ139" s="4">
        <v>5.532</v>
      </c>
      <c r="BK139" s="4">
        <v>0.46</v>
      </c>
      <c r="BL139" s="4">
        <v>5.992</v>
      </c>
      <c r="BM139" s="4">
        <v>4.4349999999999996</v>
      </c>
      <c r="BN139" s="4">
        <v>0.36899999999999999</v>
      </c>
      <c r="BO139" s="4">
        <v>4.8040000000000003</v>
      </c>
      <c r="BP139" s="4">
        <v>5.0534999999999997</v>
      </c>
      <c r="BT139" s="4">
        <v>14.992000000000001</v>
      </c>
      <c r="BU139" s="4">
        <v>0.25444899999999998</v>
      </c>
      <c r="BV139" s="4">
        <v>-5</v>
      </c>
      <c r="BW139" s="4">
        <v>0.63555099999999998</v>
      </c>
      <c r="BX139" s="4">
        <v>6.2180970000000002</v>
      </c>
      <c r="BY139" s="4">
        <v>12.83813</v>
      </c>
      <c r="BZ139" s="4">
        <f t="shared" ref="BZ139:BZ151" si="15">BX139*0.2642</f>
        <v>1.6428212274</v>
      </c>
      <c r="CB139" s="4">
        <f t="shared" ref="CB139:CC151" si="16">BH139*$BX139*0.747</f>
        <v>13438.928911175586</v>
      </c>
      <c r="CC139" s="4">
        <f t="shared" si="16"/>
        <v>367.91005638201301</v>
      </c>
      <c r="CD139" s="4">
        <f t="shared" ref="CD139:CE151" si="17">BO139*$BX139*0.747</f>
        <v>22.314188277036003</v>
      </c>
      <c r="CE139" s="4">
        <f t="shared" si="17"/>
        <v>23.473095432556498</v>
      </c>
    </row>
    <row r="140" spans="1:83">
      <c r="A140" s="2">
        <v>42438</v>
      </c>
      <c r="B140" s="28">
        <v>0.67010932870370377</v>
      </c>
      <c r="C140" s="4">
        <v>14.042</v>
      </c>
      <c r="D140" s="4">
        <v>0.4506</v>
      </c>
      <c r="E140" s="4" t="s">
        <v>155</v>
      </c>
      <c r="F140" s="4">
        <v>4505.7081550000003</v>
      </c>
      <c r="G140" s="4">
        <v>249.4</v>
      </c>
      <c r="H140" s="4">
        <v>21.3</v>
      </c>
      <c r="I140" s="4">
        <v>561</v>
      </c>
      <c r="K140" s="4">
        <v>0.1</v>
      </c>
      <c r="L140" s="4">
        <v>0.87439999999999996</v>
      </c>
      <c r="M140" s="4">
        <v>12.2782</v>
      </c>
      <c r="N140" s="4">
        <v>0.39400000000000002</v>
      </c>
      <c r="O140" s="4">
        <v>218.05279999999999</v>
      </c>
      <c r="P140" s="4">
        <v>18.625</v>
      </c>
      <c r="Q140" s="4">
        <v>236.7</v>
      </c>
      <c r="R140" s="4">
        <v>174.8022</v>
      </c>
      <c r="S140" s="4">
        <v>14.9307</v>
      </c>
      <c r="T140" s="4">
        <v>189.7</v>
      </c>
      <c r="U140" s="4">
        <v>560.96410000000003</v>
      </c>
      <c r="X140" s="4">
        <v>0</v>
      </c>
      <c r="Y140" s="4">
        <v>8.7400000000000005E-2</v>
      </c>
      <c r="Z140" s="4" t="s">
        <v>377</v>
      </c>
      <c r="AA140" s="4">
        <v>0</v>
      </c>
      <c r="AB140" s="4">
        <v>11.9</v>
      </c>
      <c r="AC140" s="4">
        <v>838</v>
      </c>
      <c r="AD140" s="4">
        <v>862</v>
      </c>
      <c r="AE140" s="4">
        <v>822</v>
      </c>
      <c r="AF140" s="4">
        <v>88</v>
      </c>
      <c r="AG140" s="4">
        <v>22.36</v>
      </c>
      <c r="AH140" s="4">
        <v>0.51</v>
      </c>
      <c r="AI140" s="4">
        <v>977</v>
      </c>
      <c r="AJ140" s="4">
        <v>-1</v>
      </c>
      <c r="AK140" s="4">
        <v>0</v>
      </c>
      <c r="AL140" s="4">
        <v>23</v>
      </c>
      <c r="AM140" s="4">
        <v>190.6</v>
      </c>
      <c r="AN140" s="4">
        <v>190.4</v>
      </c>
      <c r="AO140" s="4">
        <v>3.1</v>
      </c>
      <c r="AP140" s="4">
        <v>195</v>
      </c>
      <c r="AQ140" s="4" t="s">
        <v>155</v>
      </c>
      <c r="AR140" s="4">
        <v>2</v>
      </c>
      <c r="AS140" s="5">
        <v>0.87802083333333336</v>
      </c>
      <c r="AT140" s="4">
        <v>47.160521000000003</v>
      </c>
      <c r="AU140" s="4">
        <v>-88.490725999999995</v>
      </c>
      <c r="AV140" s="4">
        <v>315.8</v>
      </c>
      <c r="AW140" s="4">
        <v>29.1</v>
      </c>
      <c r="AX140" s="4">
        <v>12</v>
      </c>
      <c r="AY140" s="4">
        <v>10</v>
      </c>
      <c r="AZ140" s="4" t="s">
        <v>425</v>
      </c>
      <c r="BA140" s="4">
        <v>1.194895</v>
      </c>
      <c r="BB140" s="4">
        <v>1.6299300000000001</v>
      </c>
      <c r="BC140" s="4">
        <v>1.9948950000000001</v>
      </c>
      <c r="BD140" s="4">
        <v>14.063000000000001</v>
      </c>
      <c r="BE140" s="4">
        <v>14.57</v>
      </c>
      <c r="BF140" s="4">
        <v>1.04</v>
      </c>
      <c r="BG140" s="4">
        <v>14.363</v>
      </c>
      <c r="BH140" s="4">
        <v>2925.8229999999999</v>
      </c>
      <c r="BI140" s="4">
        <v>59.753999999999998</v>
      </c>
      <c r="BJ140" s="4">
        <v>5.4409999999999998</v>
      </c>
      <c r="BK140" s="4">
        <v>0.46500000000000002</v>
      </c>
      <c r="BL140" s="4">
        <v>5.9059999999999997</v>
      </c>
      <c r="BM140" s="4">
        <v>4.3620000000000001</v>
      </c>
      <c r="BN140" s="4">
        <v>0.373</v>
      </c>
      <c r="BO140" s="4">
        <v>4.7350000000000003</v>
      </c>
      <c r="BP140" s="4">
        <v>4.4202000000000004</v>
      </c>
      <c r="BT140" s="4">
        <v>15.15</v>
      </c>
      <c r="BU140" s="4">
        <v>0.28540700000000002</v>
      </c>
      <c r="BV140" s="4">
        <v>-5</v>
      </c>
      <c r="BW140" s="4">
        <v>0.63820399999999999</v>
      </c>
      <c r="BX140" s="4">
        <v>6.9746329999999999</v>
      </c>
      <c r="BY140" s="4">
        <v>12.891721</v>
      </c>
      <c r="BZ140" s="4">
        <f t="shared" si="15"/>
        <v>1.8426980385999998</v>
      </c>
      <c r="CB140" s="4">
        <f t="shared" si="16"/>
        <v>15243.686611025372</v>
      </c>
      <c r="CC140" s="4">
        <f t="shared" si="16"/>
        <v>311.321378550654</v>
      </c>
      <c r="CD140" s="4">
        <f t="shared" si="17"/>
        <v>24.669590779485002</v>
      </c>
      <c r="CE140" s="4">
        <f t="shared" si="17"/>
        <v>23.029466771590201</v>
      </c>
    </row>
    <row r="141" spans="1:83">
      <c r="A141" s="2">
        <v>42438</v>
      </c>
      <c r="B141" s="28">
        <v>0.6701209027777778</v>
      </c>
      <c r="C141" s="4">
        <v>14.074</v>
      </c>
      <c r="D141" s="4">
        <v>0.37280000000000002</v>
      </c>
      <c r="E141" s="4" t="s">
        <v>155</v>
      </c>
      <c r="F141" s="4">
        <v>3727.675585</v>
      </c>
      <c r="G141" s="4">
        <v>233.5</v>
      </c>
      <c r="H141" s="4">
        <v>21.3</v>
      </c>
      <c r="I141" s="4">
        <v>702</v>
      </c>
      <c r="K141" s="4">
        <v>0.1</v>
      </c>
      <c r="L141" s="4">
        <v>0.87460000000000004</v>
      </c>
      <c r="M141" s="4">
        <v>12.309699999999999</v>
      </c>
      <c r="N141" s="4">
        <v>0.32600000000000001</v>
      </c>
      <c r="O141" s="4">
        <v>204.1885</v>
      </c>
      <c r="P141" s="4">
        <v>18.629799999999999</v>
      </c>
      <c r="Q141" s="4">
        <v>222.8</v>
      </c>
      <c r="R141" s="4">
        <v>163.68780000000001</v>
      </c>
      <c r="S141" s="4">
        <v>14.9345</v>
      </c>
      <c r="T141" s="4">
        <v>178.6</v>
      </c>
      <c r="U141" s="4">
        <v>701.9588</v>
      </c>
      <c r="X141" s="4">
        <v>0</v>
      </c>
      <c r="Y141" s="4">
        <v>8.7499999999999994E-2</v>
      </c>
      <c r="Z141" s="4" t="s">
        <v>377</v>
      </c>
      <c r="AA141" s="4">
        <v>0</v>
      </c>
      <c r="AB141" s="4">
        <v>11.9</v>
      </c>
      <c r="AC141" s="4">
        <v>840</v>
      </c>
      <c r="AD141" s="4">
        <v>863</v>
      </c>
      <c r="AE141" s="4">
        <v>825</v>
      </c>
      <c r="AF141" s="4">
        <v>88</v>
      </c>
      <c r="AG141" s="4">
        <v>22.36</v>
      </c>
      <c r="AH141" s="4">
        <v>0.51</v>
      </c>
      <c r="AI141" s="4">
        <v>977</v>
      </c>
      <c r="AJ141" s="4">
        <v>-1</v>
      </c>
      <c r="AK141" s="4">
        <v>0</v>
      </c>
      <c r="AL141" s="4">
        <v>23</v>
      </c>
      <c r="AM141" s="4">
        <v>191</v>
      </c>
      <c r="AN141" s="4">
        <v>190</v>
      </c>
      <c r="AO141" s="4">
        <v>2.9</v>
      </c>
      <c r="AP141" s="4">
        <v>195</v>
      </c>
      <c r="AQ141" s="4" t="s">
        <v>155</v>
      </c>
      <c r="AR141" s="4">
        <v>2</v>
      </c>
      <c r="AS141" s="5">
        <v>0.8780324074074074</v>
      </c>
      <c r="AT141" s="4">
        <v>47.160401999999998</v>
      </c>
      <c r="AU141" s="4">
        <v>-88.490735000000001</v>
      </c>
      <c r="AV141" s="4">
        <v>315.5</v>
      </c>
      <c r="AW141" s="4">
        <v>29</v>
      </c>
      <c r="AX141" s="4">
        <v>12</v>
      </c>
      <c r="AY141" s="4">
        <v>10</v>
      </c>
      <c r="AZ141" s="4" t="s">
        <v>425</v>
      </c>
      <c r="BA141" s="4">
        <v>1.105</v>
      </c>
      <c r="BB141" s="4">
        <v>1.5049999999999999</v>
      </c>
      <c r="BC141" s="4">
        <v>1.84</v>
      </c>
      <c r="BD141" s="4">
        <v>14.063000000000001</v>
      </c>
      <c r="BE141" s="4">
        <v>14.61</v>
      </c>
      <c r="BF141" s="4">
        <v>1.04</v>
      </c>
      <c r="BG141" s="4">
        <v>14.333</v>
      </c>
      <c r="BH141" s="4">
        <v>2938.5079999999998</v>
      </c>
      <c r="BI141" s="4">
        <v>49.536000000000001</v>
      </c>
      <c r="BJ141" s="4">
        <v>5.1040000000000001</v>
      </c>
      <c r="BK141" s="4">
        <v>0.46600000000000003</v>
      </c>
      <c r="BL141" s="4">
        <v>5.57</v>
      </c>
      <c r="BM141" s="4">
        <v>4.0919999999999996</v>
      </c>
      <c r="BN141" s="4">
        <v>0.373</v>
      </c>
      <c r="BO141" s="4">
        <v>4.4649999999999999</v>
      </c>
      <c r="BP141" s="4">
        <v>5.5410000000000004</v>
      </c>
      <c r="BT141" s="4">
        <v>15.180999999999999</v>
      </c>
      <c r="BU141" s="4">
        <v>0.32422400000000001</v>
      </c>
      <c r="BV141" s="4">
        <v>-5</v>
      </c>
      <c r="BW141" s="4">
        <v>0.63779600000000003</v>
      </c>
      <c r="BX141" s="4">
        <v>7.9232240000000003</v>
      </c>
      <c r="BY141" s="4">
        <v>12.883478999999999</v>
      </c>
      <c r="BZ141" s="4">
        <f t="shared" si="15"/>
        <v>2.0933157807999998</v>
      </c>
      <c r="CB141" s="4">
        <f t="shared" si="16"/>
        <v>17391.995461014623</v>
      </c>
      <c r="CC141" s="4">
        <f t="shared" si="16"/>
        <v>293.186163575808</v>
      </c>
      <c r="CD141" s="4">
        <f t="shared" si="17"/>
        <v>26.42676478452</v>
      </c>
      <c r="CE141" s="4">
        <f t="shared" si="17"/>
        <v>32.795230385448001</v>
      </c>
    </row>
    <row r="142" spans="1:83">
      <c r="A142" s="2">
        <v>42438</v>
      </c>
      <c r="B142" s="28">
        <v>0.67013247685185184</v>
      </c>
      <c r="C142" s="4">
        <v>14.101000000000001</v>
      </c>
      <c r="D142" s="4">
        <v>0.26979999999999998</v>
      </c>
      <c r="E142" s="4" t="s">
        <v>155</v>
      </c>
      <c r="F142" s="4">
        <v>2698.2</v>
      </c>
      <c r="G142" s="4">
        <v>288.2</v>
      </c>
      <c r="H142" s="4">
        <v>21.3</v>
      </c>
      <c r="I142" s="4">
        <v>887.6</v>
      </c>
      <c r="K142" s="4">
        <v>0.1</v>
      </c>
      <c r="L142" s="4">
        <v>0.87509999999999999</v>
      </c>
      <c r="M142" s="4">
        <v>12.3399</v>
      </c>
      <c r="N142" s="4">
        <v>0.2361</v>
      </c>
      <c r="O142" s="4">
        <v>252.1942</v>
      </c>
      <c r="P142" s="4">
        <v>18.639900000000001</v>
      </c>
      <c r="Q142" s="4">
        <v>270.8</v>
      </c>
      <c r="R142" s="4">
        <v>202.17160000000001</v>
      </c>
      <c r="S142" s="4">
        <v>14.9427</v>
      </c>
      <c r="T142" s="4">
        <v>217.1</v>
      </c>
      <c r="U142" s="4">
        <v>887.62630000000001</v>
      </c>
      <c r="X142" s="4">
        <v>0</v>
      </c>
      <c r="Y142" s="4">
        <v>8.7499999999999994E-2</v>
      </c>
      <c r="Z142" s="4" t="s">
        <v>377</v>
      </c>
      <c r="AA142" s="4">
        <v>0</v>
      </c>
      <c r="AB142" s="4">
        <v>11.8</v>
      </c>
      <c r="AC142" s="4">
        <v>842</v>
      </c>
      <c r="AD142" s="4">
        <v>866</v>
      </c>
      <c r="AE142" s="4">
        <v>827</v>
      </c>
      <c r="AF142" s="4">
        <v>88</v>
      </c>
      <c r="AG142" s="4">
        <v>22.36</v>
      </c>
      <c r="AH142" s="4">
        <v>0.51</v>
      </c>
      <c r="AI142" s="4">
        <v>977</v>
      </c>
      <c r="AJ142" s="4">
        <v>-1</v>
      </c>
      <c r="AK142" s="4">
        <v>0</v>
      </c>
      <c r="AL142" s="4">
        <v>23</v>
      </c>
      <c r="AM142" s="4">
        <v>191</v>
      </c>
      <c r="AN142" s="4">
        <v>190</v>
      </c>
      <c r="AO142" s="4">
        <v>2.8</v>
      </c>
      <c r="AP142" s="4">
        <v>195</v>
      </c>
      <c r="AQ142" s="4" t="s">
        <v>155</v>
      </c>
      <c r="AR142" s="4">
        <v>2</v>
      </c>
      <c r="AS142" s="5">
        <v>0.87804398148148144</v>
      </c>
      <c r="AT142" s="4">
        <v>47.16028</v>
      </c>
      <c r="AU142" s="4">
        <v>-88.490718000000001</v>
      </c>
      <c r="AV142" s="4">
        <v>315.5</v>
      </c>
      <c r="AW142" s="4">
        <v>29.4</v>
      </c>
      <c r="AX142" s="4">
        <v>12</v>
      </c>
      <c r="AY142" s="4">
        <v>10</v>
      </c>
      <c r="AZ142" s="4" t="s">
        <v>425</v>
      </c>
      <c r="BA142" s="4">
        <v>1</v>
      </c>
      <c r="BB142" s="4">
        <v>1.1399999999999999</v>
      </c>
      <c r="BC142" s="4">
        <v>1.7649999999999999</v>
      </c>
      <c r="BD142" s="4">
        <v>14.063000000000001</v>
      </c>
      <c r="BE142" s="4">
        <v>14.67</v>
      </c>
      <c r="BF142" s="4">
        <v>1.04</v>
      </c>
      <c r="BG142" s="4">
        <v>14.271000000000001</v>
      </c>
      <c r="BH142" s="4">
        <v>2955.3209999999999</v>
      </c>
      <c r="BI142" s="4">
        <v>35.991999999999997</v>
      </c>
      <c r="BJ142" s="4">
        <v>6.3250000000000002</v>
      </c>
      <c r="BK142" s="4">
        <v>0.46700000000000003</v>
      </c>
      <c r="BL142" s="4">
        <v>6.7930000000000001</v>
      </c>
      <c r="BM142" s="4">
        <v>5.07</v>
      </c>
      <c r="BN142" s="4">
        <v>0.375</v>
      </c>
      <c r="BO142" s="4">
        <v>5.4450000000000003</v>
      </c>
      <c r="BP142" s="4">
        <v>7.0293999999999999</v>
      </c>
      <c r="BT142" s="4">
        <v>15.239000000000001</v>
      </c>
      <c r="BU142" s="4">
        <v>0.31406200000000001</v>
      </c>
      <c r="BV142" s="4">
        <v>-5</v>
      </c>
      <c r="BW142" s="4">
        <v>0.63544900000000004</v>
      </c>
      <c r="BX142" s="4">
        <v>7.6748900000000004</v>
      </c>
      <c r="BY142" s="4">
        <v>12.836069999999999</v>
      </c>
      <c r="BZ142" s="4">
        <f t="shared" si="15"/>
        <v>2.027705938</v>
      </c>
      <c r="CB142" s="4">
        <f t="shared" si="16"/>
        <v>16943.277401498428</v>
      </c>
      <c r="CC142" s="4">
        <f t="shared" si="16"/>
        <v>206.34727673735998</v>
      </c>
      <c r="CD142" s="4">
        <f t="shared" si="17"/>
        <v>31.216962709350007</v>
      </c>
      <c r="CE142" s="4">
        <f t="shared" si="17"/>
        <v>40.300554209201998</v>
      </c>
    </row>
    <row r="143" spans="1:83">
      <c r="A143" s="2">
        <v>42438</v>
      </c>
      <c r="B143" s="28">
        <v>0.67014405092592588</v>
      </c>
      <c r="C143" s="4">
        <v>14.147</v>
      </c>
      <c r="D143" s="4">
        <v>0.20979999999999999</v>
      </c>
      <c r="E143" s="4" t="s">
        <v>155</v>
      </c>
      <c r="F143" s="4">
        <v>2098.1999999999998</v>
      </c>
      <c r="G143" s="4">
        <v>406.7</v>
      </c>
      <c r="H143" s="4">
        <v>21.3</v>
      </c>
      <c r="I143" s="4">
        <v>979</v>
      </c>
      <c r="K143" s="4">
        <v>0.1</v>
      </c>
      <c r="L143" s="4">
        <v>0.87519999999999998</v>
      </c>
      <c r="M143" s="4">
        <v>12.381399999999999</v>
      </c>
      <c r="N143" s="4">
        <v>0.18360000000000001</v>
      </c>
      <c r="O143" s="4">
        <v>355.9658</v>
      </c>
      <c r="P143" s="4">
        <v>18.6523</v>
      </c>
      <c r="Q143" s="4">
        <v>374.6</v>
      </c>
      <c r="R143" s="4">
        <v>285.36009999999999</v>
      </c>
      <c r="S143" s="4">
        <v>14.9526</v>
      </c>
      <c r="T143" s="4">
        <v>300.3</v>
      </c>
      <c r="U143" s="4">
        <v>978.97580000000005</v>
      </c>
      <c r="X143" s="4">
        <v>0</v>
      </c>
      <c r="Y143" s="4">
        <v>8.7499999999999994E-2</v>
      </c>
      <c r="Z143" s="4" t="s">
        <v>377</v>
      </c>
      <c r="AA143" s="4">
        <v>0</v>
      </c>
      <c r="AB143" s="4">
        <v>11.8</v>
      </c>
      <c r="AC143" s="4">
        <v>843</v>
      </c>
      <c r="AD143" s="4">
        <v>868</v>
      </c>
      <c r="AE143" s="4">
        <v>826</v>
      </c>
      <c r="AF143" s="4">
        <v>88</v>
      </c>
      <c r="AG143" s="4">
        <v>22.36</v>
      </c>
      <c r="AH143" s="4">
        <v>0.51</v>
      </c>
      <c r="AI143" s="4">
        <v>977</v>
      </c>
      <c r="AJ143" s="4">
        <v>-1</v>
      </c>
      <c r="AK143" s="4">
        <v>0</v>
      </c>
      <c r="AL143" s="4">
        <v>23</v>
      </c>
      <c r="AM143" s="4">
        <v>191</v>
      </c>
      <c r="AN143" s="4">
        <v>190</v>
      </c>
      <c r="AO143" s="4">
        <v>2.7</v>
      </c>
      <c r="AP143" s="4">
        <v>195</v>
      </c>
      <c r="AQ143" s="4" t="s">
        <v>155</v>
      </c>
      <c r="AR143" s="4">
        <v>2</v>
      </c>
      <c r="AS143" s="5">
        <v>0.87805555555555559</v>
      </c>
      <c r="AT143" s="4">
        <v>47.160156000000001</v>
      </c>
      <c r="AU143" s="4">
        <v>-88.490694000000005</v>
      </c>
      <c r="AV143" s="4">
        <v>315.39999999999998</v>
      </c>
      <c r="AW143" s="4">
        <v>29.8</v>
      </c>
      <c r="AX143" s="4">
        <v>12</v>
      </c>
      <c r="AY143" s="4">
        <v>10</v>
      </c>
      <c r="AZ143" s="4" t="s">
        <v>425</v>
      </c>
      <c r="BA143" s="4">
        <v>1.0649999999999999</v>
      </c>
      <c r="BB143" s="4">
        <v>1.0649999999999999</v>
      </c>
      <c r="BC143" s="4">
        <v>1.8</v>
      </c>
      <c r="BD143" s="4">
        <v>14.063000000000001</v>
      </c>
      <c r="BE143" s="4">
        <v>14.68</v>
      </c>
      <c r="BF143" s="4">
        <v>1.04</v>
      </c>
      <c r="BG143" s="4">
        <v>14.26</v>
      </c>
      <c r="BH143" s="4">
        <v>2965.6979999999999</v>
      </c>
      <c r="BI143" s="4">
        <v>27.995000000000001</v>
      </c>
      <c r="BJ143" s="4">
        <v>8.9290000000000003</v>
      </c>
      <c r="BK143" s="4">
        <v>0.46800000000000003</v>
      </c>
      <c r="BL143" s="4">
        <v>9.3970000000000002</v>
      </c>
      <c r="BM143" s="4">
        <v>7.1580000000000004</v>
      </c>
      <c r="BN143" s="4">
        <v>0.375</v>
      </c>
      <c r="BO143" s="4">
        <v>7.5330000000000004</v>
      </c>
      <c r="BP143" s="4">
        <v>7.7539999999999996</v>
      </c>
      <c r="BT143" s="4">
        <v>15.243</v>
      </c>
      <c r="BU143" s="4">
        <v>0.359263</v>
      </c>
      <c r="BV143" s="4">
        <v>-5</v>
      </c>
      <c r="BW143" s="4">
        <v>0.63389799999999996</v>
      </c>
      <c r="BX143" s="4">
        <v>8.7794889999999999</v>
      </c>
      <c r="BY143" s="4">
        <v>12.804740000000001</v>
      </c>
      <c r="BZ143" s="4">
        <f t="shared" si="15"/>
        <v>2.3195409938</v>
      </c>
      <c r="CB143" s="4">
        <f t="shared" si="16"/>
        <v>19449.872787336535</v>
      </c>
      <c r="CC143" s="4">
        <f t="shared" si="16"/>
        <v>183.59900053258499</v>
      </c>
      <c r="CD143" s="4">
        <f t="shared" si="17"/>
        <v>49.403510305838999</v>
      </c>
      <c r="CE143" s="4">
        <f t="shared" si="17"/>
        <v>50.852889806381995</v>
      </c>
    </row>
    <row r="144" spans="1:83">
      <c r="A144" s="2">
        <v>42438</v>
      </c>
      <c r="B144" s="28">
        <v>0.67015562500000003</v>
      </c>
      <c r="C144" s="4">
        <v>14.176</v>
      </c>
      <c r="D144" s="4">
        <v>0.29609999999999997</v>
      </c>
      <c r="E144" s="4" t="s">
        <v>155</v>
      </c>
      <c r="F144" s="4">
        <v>2960.90834</v>
      </c>
      <c r="G144" s="4">
        <v>565.79999999999995</v>
      </c>
      <c r="H144" s="4">
        <v>21.4</v>
      </c>
      <c r="I144" s="4">
        <v>1089.9000000000001</v>
      </c>
      <c r="K144" s="4">
        <v>0.1</v>
      </c>
      <c r="L144" s="4">
        <v>0.87409999999999999</v>
      </c>
      <c r="M144" s="4">
        <v>12.392099999999999</v>
      </c>
      <c r="N144" s="4">
        <v>0.25879999999999997</v>
      </c>
      <c r="O144" s="4">
        <v>494.57580000000002</v>
      </c>
      <c r="P144" s="4">
        <v>18.706499999999998</v>
      </c>
      <c r="Q144" s="4">
        <v>513.29999999999995</v>
      </c>
      <c r="R144" s="4">
        <v>396.4769</v>
      </c>
      <c r="S144" s="4">
        <v>14.9961</v>
      </c>
      <c r="T144" s="4">
        <v>411.5</v>
      </c>
      <c r="U144" s="4">
        <v>1089.8536999999999</v>
      </c>
      <c r="X144" s="4">
        <v>0</v>
      </c>
      <c r="Y144" s="4">
        <v>8.7400000000000005E-2</v>
      </c>
      <c r="Z144" s="4" t="s">
        <v>377</v>
      </c>
      <c r="AA144" s="4">
        <v>0</v>
      </c>
      <c r="AB144" s="4">
        <v>11.9</v>
      </c>
      <c r="AC144" s="4">
        <v>845</v>
      </c>
      <c r="AD144" s="4">
        <v>870</v>
      </c>
      <c r="AE144" s="4">
        <v>824</v>
      </c>
      <c r="AF144" s="4">
        <v>88</v>
      </c>
      <c r="AG144" s="4">
        <v>22.36</v>
      </c>
      <c r="AH144" s="4">
        <v>0.51</v>
      </c>
      <c r="AI144" s="4">
        <v>977</v>
      </c>
      <c r="AJ144" s="4">
        <v>-1</v>
      </c>
      <c r="AK144" s="4">
        <v>0</v>
      </c>
      <c r="AL144" s="4">
        <v>23</v>
      </c>
      <c r="AM144" s="4">
        <v>191</v>
      </c>
      <c r="AN144" s="4">
        <v>190.6</v>
      </c>
      <c r="AO144" s="4">
        <v>2.8</v>
      </c>
      <c r="AP144" s="4">
        <v>195</v>
      </c>
      <c r="AQ144" s="4" t="s">
        <v>155</v>
      </c>
      <c r="AR144" s="4">
        <v>2</v>
      </c>
      <c r="AS144" s="5">
        <v>0.87806712962962974</v>
      </c>
      <c r="AT144" s="4">
        <v>47.160035999999998</v>
      </c>
      <c r="AU144" s="4">
        <v>-88.490673999999999</v>
      </c>
      <c r="AV144" s="4">
        <v>315.3</v>
      </c>
      <c r="AW144" s="4">
        <v>29.9</v>
      </c>
      <c r="AX144" s="4">
        <v>12</v>
      </c>
      <c r="AY144" s="4">
        <v>10</v>
      </c>
      <c r="AZ144" s="4" t="s">
        <v>425</v>
      </c>
      <c r="BA144" s="4">
        <v>1.1000000000000001</v>
      </c>
      <c r="BB144" s="4">
        <v>1.1000000000000001</v>
      </c>
      <c r="BC144" s="4">
        <v>1.8</v>
      </c>
      <c r="BD144" s="4">
        <v>14.063000000000001</v>
      </c>
      <c r="BE144" s="4">
        <v>14.55</v>
      </c>
      <c r="BF144" s="4">
        <v>1.03</v>
      </c>
      <c r="BG144" s="4">
        <v>14.398999999999999</v>
      </c>
      <c r="BH144" s="4">
        <v>2945.6280000000002</v>
      </c>
      <c r="BI144" s="4">
        <v>39.158000000000001</v>
      </c>
      <c r="BJ144" s="4">
        <v>12.311</v>
      </c>
      <c r="BK144" s="4">
        <v>0.46600000000000003</v>
      </c>
      <c r="BL144" s="4">
        <v>12.776999999999999</v>
      </c>
      <c r="BM144" s="4">
        <v>9.8689999999999998</v>
      </c>
      <c r="BN144" s="4">
        <v>0.373</v>
      </c>
      <c r="BO144" s="4">
        <v>10.243</v>
      </c>
      <c r="BP144" s="4">
        <v>8.5663999999999998</v>
      </c>
      <c r="BT144" s="4">
        <v>15.108000000000001</v>
      </c>
      <c r="BU144" s="4">
        <v>0.39181700000000003</v>
      </c>
      <c r="BV144" s="4">
        <v>-5</v>
      </c>
      <c r="BW144" s="4">
        <v>0.63465300000000002</v>
      </c>
      <c r="BX144" s="4">
        <v>9.5750279999999997</v>
      </c>
      <c r="BY144" s="4">
        <v>12.819991</v>
      </c>
      <c r="BZ144" s="4">
        <f t="shared" si="15"/>
        <v>2.5297223975999996</v>
      </c>
      <c r="CB144" s="4">
        <f t="shared" si="16"/>
        <v>21068.739521455249</v>
      </c>
      <c r="CC144" s="4">
        <f t="shared" si="16"/>
        <v>280.07939297872798</v>
      </c>
      <c r="CD144" s="4">
        <f t="shared" si="17"/>
        <v>73.263527817587999</v>
      </c>
      <c r="CE144" s="4">
        <f t="shared" si="17"/>
        <v>61.271569334822395</v>
      </c>
    </row>
    <row r="145" spans="1:83">
      <c r="A145" s="2">
        <v>42438</v>
      </c>
      <c r="B145" s="28">
        <v>0.67016719907407418</v>
      </c>
      <c r="C145" s="4">
        <v>14.159000000000001</v>
      </c>
      <c r="D145" s="4">
        <v>0.45450000000000002</v>
      </c>
      <c r="E145" s="4" t="s">
        <v>155</v>
      </c>
      <c r="F145" s="4">
        <v>4544.8292680000004</v>
      </c>
      <c r="G145" s="4">
        <v>616.6</v>
      </c>
      <c r="H145" s="4">
        <v>21.3</v>
      </c>
      <c r="I145" s="4">
        <v>1178.5</v>
      </c>
      <c r="K145" s="4">
        <v>0.1</v>
      </c>
      <c r="L145" s="4">
        <v>0.87280000000000002</v>
      </c>
      <c r="M145" s="4">
        <v>12.358499999999999</v>
      </c>
      <c r="N145" s="4">
        <v>0.3967</v>
      </c>
      <c r="O145" s="4">
        <v>538.17439999999999</v>
      </c>
      <c r="P145" s="4">
        <v>18.590800000000002</v>
      </c>
      <c r="Q145" s="4">
        <v>556.79999999999995</v>
      </c>
      <c r="R145" s="4">
        <v>431.42779999999999</v>
      </c>
      <c r="S145" s="4">
        <v>14.9034</v>
      </c>
      <c r="T145" s="4">
        <v>446.3</v>
      </c>
      <c r="U145" s="4">
        <v>1178.4842000000001</v>
      </c>
      <c r="X145" s="4">
        <v>0</v>
      </c>
      <c r="Y145" s="4">
        <v>8.7300000000000003E-2</v>
      </c>
      <c r="Z145" s="4" t="s">
        <v>377</v>
      </c>
      <c r="AA145" s="4">
        <v>0</v>
      </c>
      <c r="AB145" s="4">
        <v>11.8</v>
      </c>
      <c r="AC145" s="4">
        <v>846</v>
      </c>
      <c r="AD145" s="4">
        <v>873</v>
      </c>
      <c r="AE145" s="4">
        <v>824</v>
      </c>
      <c r="AF145" s="4">
        <v>88</v>
      </c>
      <c r="AG145" s="4">
        <v>22.36</v>
      </c>
      <c r="AH145" s="4">
        <v>0.51</v>
      </c>
      <c r="AI145" s="4">
        <v>977</v>
      </c>
      <c r="AJ145" s="4">
        <v>-1</v>
      </c>
      <c r="AK145" s="4">
        <v>0</v>
      </c>
      <c r="AL145" s="4">
        <v>23</v>
      </c>
      <c r="AM145" s="4">
        <v>191</v>
      </c>
      <c r="AN145" s="4">
        <v>191</v>
      </c>
      <c r="AO145" s="4">
        <v>2.8</v>
      </c>
      <c r="AP145" s="4">
        <v>195</v>
      </c>
      <c r="AQ145" s="4" t="s">
        <v>155</v>
      </c>
      <c r="AR145" s="4">
        <v>2</v>
      </c>
      <c r="AS145" s="5">
        <v>0.87807870370370367</v>
      </c>
      <c r="AT145" s="4">
        <v>47.159914999999998</v>
      </c>
      <c r="AU145" s="4">
        <v>-88.490611999999999</v>
      </c>
      <c r="AV145" s="4">
        <v>315.10000000000002</v>
      </c>
      <c r="AW145" s="4">
        <v>30.7</v>
      </c>
      <c r="AX145" s="4">
        <v>12</v>
      </c>
      <c r="AY145" s="4">
        <v>10</v>
      </c>
      <c r="AZ145" s="4" t="s">
        <v>425</v>
      </c>
      <c r="BA145" s="4">
        <v>1.1000000000000001</v>
      </c>
      <c r="BB145" s="4">
        <v>1.165</v>
      </c>
      <c r="BC145" s="4">
        <v>1.865</v>
      </c>
      <c r="BD145" s="4">
        <v>14.063000000000001</v>
      </c>
      <c r="BE145" s="4">
        <v>14.39</v>
      </c>
      <c r="BF145" s="4">
        <v>1.02</v>
      </c>
      <c r="BG145" s="4">
        <v>14.573</v>
      </c>
      <c r="BH145" s="4">
        <v>2911.7420000000002</v>
      </c>
      <c r="BI145" s="4">
        <v>59.484000000000002</v>
      </c>
      <c r="BJ145" s="4">
        <v>13.278</v>
      </c>
      <c r="BK145" s="4">
        <v>0.45900000000000002</v>
      </c>
      <c r="BL145" s="4">
        <v>13.737</v>
      </c>
      <c r="BM145" s="4">
        <v>10.645</v>
      </c>
      <c r="BN145" s="4">
        <v>0.36799999999999999</v>
      </c>
      <c r="BO145" s="4">
        <v>11.012</v>
      </c>
      <c r="BP145" s="4">
        <v>9.1814</v>
      </c>
      <c r="BT145" s="4">
        <v>14.952</v>
      </c>
      <c r="BU145" s="4">
        <v>0.38416299999999998</v>
      </c>
      <c r="BV145" s="4">
        <v>-5</v>
      </c>
      <c r="BW145" s="4">
        <v>0.63489799999999996</v>
      </c>
      <c r="BX145" s="4">
        <v>9.3879839999999994</v>
      </c>
      <c r="BY145" s="4">
        <v>12.82494</v>
      </c>
      <c r="BZ145" s="4">
        <f t="shared" si="15"/>
        <v>2.4803053727999997</v>
      </c>
      <c r="CB145" s="4">
        <f t="shared" si="16"/>
        <v>20419.534319171617</v>
      </c>
      <c r="CC145" s="4">
        <f t="shared" si="16"/>
        <v>417.15082567123204</v>
      </c>
      <c r="CD145" s="4">
        <f t="shared" si="17"/>
        <v>77.225218416575999</v>
      </c>
      <c r="CE145" s="4">
        <f t="shared" si="17"/>
        <v>64.387542714307187</v>
      </c>
    </row>
    <row r="146" spans="1:83">
      <c r="A146" s="2">
        <v>42438</v>
      </c>
      <c r="B146" s="28">
        <v>0.67017877314814811</v>
      </c>
      <c r="C146" s="4">
        <v>14.12</v>
      </c>
      <c r="D146" s="4">
        <v>0.62929999999999997</v>
      </c>
      <c r="E146" s="4" t="s">
        <v>155</v>
      </c>
      <c r="F146" s="4">
        <v>6293.1859880000002</v>
      </c>
      <c r="G146" s="4">
        <v>624.70000000000005</v>
      </c>
      <c r="H146" s="4">
        <v>21.3</v>
      </c>
      <c r="I146" s="4">
        <v>1349.7</v>
      </c>
      <c r="K146" s="4">
        <v>0.1</v>
      </c>
      <c r="L146" s="4">
        <v>0.87139999999999995</v>
      </c>
      <c r="M146" s="4">
        <v>12.303900000000001</v>
      </c>
      <c r="N146" s="4">
        <v>0.5484</v>
      </c>
      <c r="O146" s="4">
        <v>544.3913</v>
      </c>
      <c r="P146" s="4">
        <v>18.561</v>
      </c>
      <c r="Q146" s="4">
        <v>563</v>
      </c>
      <c r="R146" s="4">
        <v>436.41149999999999</v>
      </c>
      <c r="S146" s="4">
        <v>14.8795</v>
      </c>
      <c r="T146" s="4">
        <v>451.3</v>
      </c>
      <c r="U146" s="4">
        <v>1349.7046</v>
      </c>
      <c r="X146" s="4">
        <v>0</v>
      </c>
      <c r="Y146" s="4">
        <v>8.7099999999999997E-2</v>
      </c>
      <c r="Z146" s="4" t="s">
        <v>377</v>
      </c>
      <c r="AA146" s="4">
        <v>0</v>
      </c>
      <c r="AB146" s="4">
        <v>11.8</v>
      </c>
      <c r="AC146" s="4">
        <v>847</v>
      </c>
      <c r="AD146" s="4">
        <v>872</v>
      </c>
      <c r="AE146" s="4">
        <v>825</v>
      </c>
      <c r="AF146" s="4">
        <v>88</v>
      </c>
      <c r="AG146" s="4">
        <v>22.36</v>
      </c>
      <c r="AH146" s="4">
        <v>0.51</v>
      </c>
      <c r="AI146" s="4">
        <v>977</v>
      </c>
      <c r="AJ146" s="4">
        <v>-1</v>
      </c>
      <c r="AK146" s="4">
        <v>0</v>
      </c>
      <c r="AL146" s="4">
        <v>23</v>
      </c>
      <c r="AM146" s="4">
        <v>191</v>
      </c>
      <c r="AN146" s="4">
        <v>191</v>
      </c>
      <c r="AO146" s="4">
        <v>2.8</v>
      </c>
      <c r="AP146" s="4">
        <v>195</v>
      </c>
      <c r="AQ146" s="4" t="s">
        <v>155</v>
      </c>
      <c r="AR146" s="4">
        <v>2</v>
      </c>
      <c r="AS146" s="5">
        <v>0.87809027777777782</v>
      </c>
      <c r="AT146" s="4">
        <v>47.159835000000001</v>
      </c>
      <c r="AU146" s="4">
        <v>-88.490547000000007</v>
      </c>
      <c r="AV146" s="4">
        <v>314.89999999999998</v>
      </c>
      <c r="AW146" s="4">
        <v>31.9</v>
      </c>
      <c r="AX146" s="4">
        <v>12</v>
      </c>
      <c r="AY146" s="4">
        <v>10</v>
      </c>
      <c r="AZ146" s="4" t="s">
        <v>425</v>
      </c>
      <c r="BA146" s="4">
        <v>1.1000000000000001</v>
      </c>
      <c r="BB146" s="4">
        <v>1.2324999999999999</v>
      </c>
      <c r="BC146" s="4">
        <v>1.9325000000000001</v>
      </c>
      <c r="BD146" s="4">
        <v>14.063000000000001</v>
      </c>
      <c r="BE146" s="4">
        <v>14.23</v>
      </c>
      <c r="BF146" s="4">
        <v>1.01</v>
      </c>
      <c r="BG146" s="4">
        <v>14.756</v>
      </c>
      <c r="BH146" s="4">
        <v>2873.2939999999999</v>
      </c>
      <c r="BI146" s="4">
        <v>81.509</v>
      </c>
      <c r="BJ146" s="4">
        <v>13.313000000000001</v>
      </c>
      <c r="BK146" s="4">
        <v>0.45400000000000001</v>
      </c>
      <c r="BL146" s="4">
        <v>13.766999999999999</v>
      </c>
      <c r="BM146" s="4">
        <v>10.673</v>
      </c>
      <c r="BN146" s="4">
        <v>0.36399999999999999</v>
      </c>
      <c r="BO146" s="4">
        <v>11.036</v>
      </c>
      <c r="BP146" s="4">
        <v>10.422499999999999</v>
      </c>
      <c r="BT146" s="4">
        <v>14.795999999999999</v>
      </c>
      <c r="BU146" s="4">
        <v>0.39055099999999998</v>
      </c>
      <c r="BV146" s="4">
        <v>-5</v>
      </c>
      <c r="BW146" s="4">
        <v>0.63344900000000004</v>
      </c>
      <c r="BX146" s="4">
        <v>9.5440900000000006</v>
      </c>
      <c r="BY146" s="4">
        <v>12.795669999999999</v>
      </c>
      <c r="BZ146" s="4">
        <f t="shared" si="15"/>
        <v>2.521548578</v>
      </c>
      <c r="CB146" s="4">
        <f t="shared" si="16"/>
        <v>20484.963469747621</v>
      </c>
      <c r="CC146" s="4">
        <f t="shared" si="16"/>
        <v>581.11313616207008</v>
      </c>
      <c r="CD146" s="4">
        <f t="shared" si="17"/>
        <v>78.680447198280007</v>
      </c>
      <c r="CE146" s="4">
        <f t="shared" si="17"/>
        <v>74.306538684675004</v>
      </c>
    </row>
    <row r="147" spans="1:83">
      <c r="A147" s="2">
        <v>42438</v>
      </c>
      <c r="B147" s="28">
        <v>0.67019034722222226</v>
      </c>
      <c r="C147" s="4">
        <v>14.111000000000001</v>
      </c>
      <c r="D147" s="4">
        <v>0.68569999999999998</v>
      </c>
      <c r="E147" s="4" t="s">
        <v>155</v>
      </c>
      <c r="F147" s="4">
        <v>6856.7327590000004</v>
      </c>
      <c r="G147" s="4">
        <v>622.6</v>
      </c>
      <c r="H147" s="4">
        <v>21.3</v>
      </c>
      <c r="I147" s="4">
        <v>1479.7</v>
      </c>
      <c r="K147" s="4">
        <v>0.1</v>
      </c>
      <c r="L147" s="4">
        <v>0.87090000000000001</v>
      </c>
      <c r="M147" s="4">
        <v>12.2889</v>
      </c>
      <c r="N147" s="4">
        <v>0.59709999999999996</v>
      </c>
      <c r="O147" s="4">
        <v>542.16800000000001</v>
      </c>
      <c r="P147" s="4">
        <v>18.5608</v>
      </c>
      <c r="Q147" s="4">
        <v>560.70000000000005</v>
      </c>
      <c r="R147" s="4">
        <v>434.62920000000003</v>
      </c>
      <c r="S147" s="4">
        <v>14.879300000000001</v>
      </c>
      <c r="T147" s="4">
        <v>449.5</v>
      </c>
      <c r="U147" s="4">
        <v>1479.7354</v>
      </c>
      <c r="X147" s="4">
        <v>0</v>
      </c>
      <c r="Y147" s="4">
        <v>8.7099999999999997E-2</v>
      </c>
      <c r="Z147" s="4" t="s">
        <v>377</v>
      </c>
      <c r="AA147" s="4">
        <v>0</v>
      </c>
      <c r="AB147" s="4">
        <v>11.8</v>
      </c>
      <c r="AC147" s="4">
        <v>847</v>
      </c>
      <c r="AD147" s="4">
        <v>872</v>
      </c>
      <c r="AE147" s="4">
        <v>825</v>
      </c>
      <c r="AF147" s="4">
        <v>88</v>
      </c>
      <c r="AG147" s="4">
        <v>22.36</v>
      </c>
      <c r="AH147" s="4">
        <v>0.51</v>
      </c>
      <c r="AI147" s="4">
        <v>977</v>
      </c>
      <c r="AJ147" s="4">
        <v>-1</v>
      </c>
      <c r="AK147" s="4">
        <v>0</v>
      </c>
      <c r="AL147" s="4">
        <v>23</v>
      </c>
      <c r="AM147" s="4">
        <v>191</v>
      </c>
      <c r="AN147" s="4">
        <v>190.4</v>
      </c>
      <c r="AO147" s="4">
        <v>2.8</v>
      </c>
      <c r="AP147" s="4">
        <v>195</v>
      </c>
      <c r="AQ147" s="4" t="s">
        <v>155</v>
      </c>
      <c r="AR147" s="4">
        <v>2</v>
      </c>
      <c r="AS147" s="5">
        <v>0.87809027777777782</v>
      </c>
      <c r="AT147" s="4">
        <v>47.159778000000003</v>
      </c>
      <c r="AU147" s="4">
        <v>-88.490491000000006</v>
      </c>
      <c r="AV147" s="4">
        <v>314.7</v>
      </c>
      <c r="AW147" s="4">
        <v>32.9</v>
      </c>
      <c r="AX147" s="4">
        <v>12</v>
      </c>
      <c r="AY147" s="4">
        <v>10</v>
      </c>
      <c r="AZ147" s="4" t="s">
        <v>425</v>
      </c>
      <c r="BA147" s="4">
        <v>1.1000000000000001</v>
      </c>
      <c r="BB147" s="4">
        <v>1.2825</v>
      </c>
      <c r="BC147" s="4">
        <v>1.9824999999999999</v>
      </c>
      <c r="BD147" s="4">
        <v>14.063000000000001</v>
      </c>
      <c r="BE147" s="4">
        <v>14.16</v>
      </c>
      <c r="BF147" s="4">
        <v>1.01</v>
      </c>
      <c r="BG147" s="4">
        <v>14.829000000000001</v>
      </c>
      <c r="BH147" s="4">
        <v>2859.4670000000001</v>
      </c>
      <c r="BI147" s="4">
        <v>88.433000000000007</v>
      </c>
      <c r="BJ147" s="4">
        <v>13.211</v>
      </c>
      <c r="BK147" s="4">
        <v>0.45200000000000001</v>
      </c>
      <c r="BL147" s="4">
        <v>13.663</v>
      </c>
      <c r="BM147" s="4">
        <v>10.590999999999999</v>
      </c>
      <c r="BN147" s="4">
        <v>0.36299999999999999</v>
      </c>
      <c r="BO147" s="4">
        <v>10.952999999999999</v>
      </c>
      <c r="BP147" s="4">
        <v>11.3855</v>
      </c>
      <c r="BT147" s="4">
        <v>14.734</v>
      </c>
      <c r="BU147" s="4">
        <v>0.36675600000000003</v>
      </c>
      <c r="BV147" s="4">
        <v>-5</v>
      </c>
      <c r="BW147" s="4">
        <v>0.63355099999999998</v>
      </c>
      <c r="BX147" s="4">
        <v>8.9626000000000001</v>
      </c>
      <c r="BY147" s="4">
        <v>12.79773</v>
      </c>
      <c r="BZ147" s="4">
        <f t="shared" si="15"/>
        <v>2.3679189200000001</v>
      </c>
      <c r="CB147" s="4">
        <f t="shared" si="16"/>
        <v>19144.3094238474</v>
      </c>
      <c r="CC147" s="4">
        <f t="shared" si="16"/>
        <v>592.0644355326001</v>
      </c>
      <c r="CD147" s="4">
        <f t="shared" si="17"/>
        <v>73.331016276599996</v>
      </c>
      <c r="CE147" s="4">
        <f t="shared" si="17"/>
        <v>76.226630678099994</v>
      </c>
    </row>
    <row r="148" spans="1:83">
      <c r="A148" s="2">
        <v>42438</v>
      </c>
      <c r="B148" s="28">
        <v>0.6702019212962963</v>
      </c>
      <c r="C148" s="4">
        <v>14.117000000000001</v>
      </c>
      <c r="D148" s="4">
        <v>0.36549999999999999</v>
      </c>
      <c r="E148" s="4" t="s">
        <v>155</v>
      </c>
      <c r="F148" s="4">
        <v>3654.8953299999998</v>
      </c>
      <c r="G148" s="4">
        <v>550.9</v>
      </c>
      <c r="H148" s="4">
        <v>21.5</v>
      </c>
      <c r="I148" s="4">
        <v>1191.9000000000001</v>
      </c>
      <c r="K148" s="4">
        <v>0.1</v>
      </c>
      <c r="L148" s="4">
        <v>0.87390000000000001</v>
      </c>
      <c r="M148" s="4">
        <v>12.336399999999999</v>
      </c>
      <c r="N148" s="4">
        <v>0.31940000000000002</v>
      </c>
      <c r="O148" s="4">
        <v>481.37509999999997</v>
      </c>
      <c r="P148" s="4">
        <v>18.799499999999998</v>
      </c>
      <c r="Q148" s="4">
        <v>500.2</v>
      </c>
      <c r="R148" s="4">
        <v>385.89460000000003</v>
      </c>
      <c r="S148" s="4">
        <v>15.0707</v>
      </c>
      <c r="T148" s="4">
        <v>401</v>
      </c>
      <c r="U148" s="4">
        <v>1191.8502000000001</v>
      </c>
      <c r="X148" s="4">
        <v>0</v>
      </c>
      <c r="Y148" s="4">
        <v>8.7400000000000005E-2</v>
      </c>
      <c r="Z148" s="4" t="s">
        <v>377</v>
      </c>
      <c r="AA148" s="4">
        <v>0</v>
      </c>
      <c r="AB148" s="4">
        <v>11.8</v>
      </c>
      <c r="AC148" s="4">
        <v>846</v>
      </c>
      <c r="AD148" s="4">
        <v>873</v>
      </c>
      <c r="AE148" s="4">
        <v>825</v>
      </c>
      <c r="AF148" s="4">
        <v>88</v>
      </c>
      <c r="AG148" s="4">
        <v>22.36</v>
      </c>
      <c r="AH148" s="4">
        <v>0.51</v>
      </c>
      <c r="AI148" s="4">
        <v>977</v>
      </c>
      <c r="AJ148" s="4">
        <v>-1</v>
      </c>
      <c r="AK148" s="4">
        <v>0</v>
      </c>
      <c r="AL148" s="4">
        <v>23</v>
      </c>
      <c r="AM148" s="4">
        <v>191</v>
      </c>
      <c r="AN148" s="4">
        <v>190.6</v>
      </c>
      <c r="AO148" s="4">
        <v>2.7</v>
      </c>
      <c r="AP148" s="4">
        <v>195</v>
      </c>
      <c r="AQ148" s="4" t="s">
        <v>155</v>
      </c>
      <c r="AR148" s="4">
        <v>2</v>
      </c>
      <c r="AS148" s="5">
        <v>0.87810185185185186</v>
      </c>
      <c r="AT148" s="4">
        <v>47.159686000000001</v>
      </c>
      <c r="AU148" s="4">
        <v>-88.490401000000006</v>
      </c>
      <c r="AV148" s="4">
        <v>314.5</v>
      </c>
      <c r="AW148" s="4">
        <v>33.299999999999997</v>
      </c>
      <c r="AX148" s="4">
        <v>12</v>
      </c>
      <c r="AY148" s="4">
        <v>10</v>
      </c>
      <c r="AZ148" s="4" t="s">
        <v>425</v>
      </c>
      <c r="BA148" s="4">
        <v>1.1000000000000001</v>
      </c>
      <c r="BB148" s="4">
        <v>1.3</v>
      </c>
      <c r="BC148" s="4">
        <v>2</v>
      </c>
      <c r="BD148" s="4">
        <v>14.063000000000001</v>
      </c>
      <c r="BE148" s="4">
        <v>14.52</v>
      </c>
      <c r="BF148" s="4">
        <v>1.03</v>
      </c>
      <c r="BG148" s="4">
        <v>14.433999999999999</v>
      </c>
      <c r="BH148" s="4">
        <v>2928.9160000000002</v>
      </c>
      <c r="BI148" s="4">
        <v>48.262999999999998</v>
      </c>
      <c r="BJ148" s="4">
        <v>11.968</v>
      </c>
      <c r="BK148" s="4">
        <v>0.46700000000000003</v>
      </c>
      <c r="BL148" s="4">
        <v>12.436</v>
      </c>
      <c r="BM148" s="4">
        <v>9.5950000000000006</v>
      </c>
      <c r="BN148" s="4">
        <v>0.375</v>
      </c>
      <c r="BO148" s="4">
        <v>9.9689999999999994</v>
      </c>
      <c r="BP148" s="4">
        <v>9.3569999999999993</v>
      </c>
      <c r="BT148" s="4">
        <v>15.086</v>
      </c>
      <c r="BU148" s="4">
        <v>0.34865299999999999</v>
      </c>
      <c r="BV148" s="4">
        <v>-5</v>
      </c>
      <c r="BW148" s="4">
        <v>0.63289799999999996</v>
      </c>
      <c r="BX148" s="4">
        <v>8.5202069999999992</v>
      </c>
      <c r="BY148" s="4">
        <v>12.78454</v>
      </c>
      <c r="BZ148" s="4">
        <f t="shared" si="15"/>
        <v>2.2510386893999996</v>
      </c>
      <c r="CB148" s="4">
        <f t="shared" si="16"/>
        <v>18641.36304239216</v>
      </c>
      <c r="CC148" s="4">
        <f t="shared" si="16"/>
        <v>307.174430579427</v>
      </c>
      <c r="CD148" s="4">
        <f t="shared" si="17"/>
        <v>63.448643856500993</v>
      </c>
      <c r="CE148" s="4">
        <f t="shared" si="17"/>
        <v>59.553511943552984</v>
      </c>
    </row>
    <row r="149" spans="1:83">
      <c r="A149" s="2">
        <v>42438</v>
      </c>
      <c r="B149" s="28">
        <v>0.67021349537037034</v>
      </c>
      <c r="C149" s="4">
        <v>14.125</v>
      </c>
      <c r="D149" s="4">
        <v>0.2238</v>
      </c>
      <c r="E149" s="4" t="s">
        <v>155</v>
      </c>
      <c r="F149" s="4">
        <v>2237.8260869999999</v>
      </c>
      <c r="G149" s="4">
        <v>466.6</v>
      </c>
      <c r="H149" s="4">
        <v>22.8</v>
      </c>
      <c r="I149" s="4">
        <v>1013.4</v>
      </c>
      <c r="K149" s="4">
        <v>0.1</v>
      </c>
      <c r="L149" s="4">
        <v>0.87519999999999998</v>
      </c>
      <c r="M149" s="4">
        <v>12.3628</v>
      </c>
      <c r="N149" s="4">
        <v>0.19589999999999999</v>
      </c>
      <c r="O149" s="4">
        <v>408.36880000000002</v>
      </c>
      <c r="P149" s="4">
        <v>19.955300000000001</v>
      </c>
      <c r="Q149" s="4">
        <v>428.3</v>
      </c>
      <c r="R149" s="4">
        <v>327.36900000000003</v>
      </c>
      <c r="S149" s="4">
        <v>15.9971</v>
      </c>
      <c r="T149" s="4">
        <v>343.4</v>
      </c>
      <c r="U149" s="4">
        <v>1013.3636</v>
      </c>
      <c r="X149" s="4">
        <v>0</v>
      </c>
      <c r="Y149" s="4">
        <v>8.7499999999999994E-2</v>
      </c>
      <c r="Z149" s="4" t="s">
        <v>377</v>
      </c>
      <c r="AA149" s="4">
        <v>0</v>
      </c>
      <c r="AB149" s="4">
        <v>11.8</v>
      </c>
      <c r="AC149" s="4">
        <v>845</v>
      </c>
      <c r="AD149" s="4">
        <v>873</v>
      </c>
      <c r="AE149" s="4">
        <v>825</v>
      </c>
      <c r="AF149" s="4">
        <v>88</v>
      </c>
      <c r="AG149" s="4">
        <v>22.36</v>
      </c>
      <c r="AH149" s="4">
        <v>0.51</v>
      </c>
      <c r="AI149" s="4">
        <v>977</v>
      </c>
      <c r="AJ149" s="4">
        <v>-1</v>
      </c>
      <c r="AK149" s="4">
        <v>0</v>
      </c>
      <c r="AL149" s="4">
        <v>23</v>
      </c>
      <c r="AM149" s="4">
        <v>191</v>
      </c>
      <c r="AN149" s="4">
        <v>191</v>
      </c>
      <c r="AO149" s="4">
        <v>2.8</v>
      </c>
      <c r="AP149" s="4">
        <v>195</v>
      </c>
      <c r="AQ149" s="4" t="s">
        <v>155</v>
      </c>
      <c r="AR149" s="4">
        <v>2</v>
      </c>
      <c r="AS149" s="5">
        <v>0.87811342592592589</v>
      </c>
      <c r="AT149" s="4">
        <v>47.159576000000001</v>
      </c>
      <c r="AU149" s="4">
        <v>-88.490290999999999</v>
      </c>
      <c r="AV149" s="4">
        <v>314.39999999999998</v>
      </c>
      <c r="AW149" s="4">
        <v>33.299999999999997</v>
      </c>
      <c r="AX149" s="4">
        <v>12</v>
      </c>
      <c r="AY149" s="4">
        <v>9</v>
      </c>
      <c r="AZ149" s="4" t="s">
        <v>418</v>
      </c>
      <c r="BA149" s="4">
        <v>1.1000000000000001</v>
      </c>
      <c r="BB149" s="4">
        <v>1.3</v>
      </c>
      <c r="BC149" s="4">
        <v>2</v>
      </c>
      <c r="BD149" s="4">
        <v>14.063000000000001</v>
      </c>
      <c r="BE149" s="4">
        <v>14.69</v>
      </c>
      <c r="BF149" s="4">
        <v>1.04</v>
      </c>
      <c r="BG149" s="4">
        <v>14.256</v>
      </c>
      <c r="BH149" s="4">
        <v>2961.931</v>
      </c>
      <c r="BI149" s="4">
        <v>29.866</v>
      </c>
      <c r="BJ149" s="4">
        <v>10.246</v>
      </c>
      <c r="BK149" s="4">
        <v>0.501</v>
      </c>
      <c r="BL149" s="4">
        <v>10.746</v>
      </c>
      <c r="BM149" s="4">
        <v>8.2140000000000004</v>
      </c>
      <c r="BN149" s="4">
        <v>0.40100000000000002</v>
      </c>
      <c r="BO149" s="4">
        <v>8.6150000000000002</v>
      </c>
      <c r="BP149" s="4">
        <v>8.0282</v>
      </c>
      <c r="BT149" s="4">
        <v>15.247</v>
      </c>
      <c r="BU149" s="4">
        <v>0.34724500000000003</v>
      </c>
      <c r="BV149" s="4">
        <v>-5</v>
      </c>
      <c r="BW149" s="4">
        <v>0.63365300000000002</v>
      </c>
      <c r="BX149" s="4">
        <v>8.4857990000000001</v>
      </c>
      <c r="BY149" s="4">
        <v>12.799791000000001</v>
      </c>
      <c r="BZ149" s="4">
        <f t="shared" si="15"/>
        <v>2.2419480957999998</v>
      </c>
      <c r="CB149" s="4">
        <f t="shared" si="16"/>
        <v>18775.360285048144</v>
      </c>
      <c r="CC149" s="4">
        <f t="shared" si="16"/>
        <v>189.317344081698</v>
      </c>
      <c r="CD149" s="4">
        <f t="shared" si="17"/>
        <v>54.609553313594994</v>
      </c>
      <c r="CE149" s="4">
        <f t="shared" si="17"/>
        <v>50.889891574254598</v>
      </c>
    </row>
    <row r="150" spans="1:83">
      <c r="A150" s="2">
        <v>42438</v>
      </c>
      <c r="B150" s="28">
        <v>0.67022506944444438</v>
      </c>
      <c r="C150" s="4">
        <v>14.192</v>
      </c>
      <c r="D150" s="4">
        <v>0.18729999999999999</v>
      </c>
      <c r="E150" s="4" t="s">
        <v>155</v>
      </c>
      <c r="F150" s="4">
        <v>1872.874251</v>
      </c>
      <c r="G150" s="4">
        <v>468.5</v>
      </c>
      <c r="H150" s="4">
        <v>22.9</v>
      </c>
      <c r="I150" s="4">
        <v>973.7</v>
      </c>
      <c r="K150" s="4">
        <v>0.1</v>
      </c>
      <c r="L150" s="4">
        <v>0.87509999999999999</v>
      </c>
      <c r="M150" s="4">
        <v>12.42</v>
      </c>
      <c r="N150" s="4">
        <v>0.16389999999999999</v>
      </c>
      <c r="O150" s="4">
        <v>410.00630000000001</v>
      </c>
      <c r="P150" s="4">
        <v>20.040700000000001</v>
      </c>
      <c r="Q150" s="4">
        <v>430</v>
      </c>
      <c r="R150" s="4">
        <v>328.68169999999998</v>
      </c>
      <c r="S150" s="4">
        <v>16.0657</v>
      </c>
      <c r="T150" s="4">
        <v>344.7</v>
      </c>
      <c r="U150" s="4">
        <v>973.73329999999999</v>
      </c>
      <c r="X150" s="4">
        <v>0</v>
      </c>
      <c r="Y150" s="4">
        <v>8.7499999999999994E-2</v>
      </c>
      <c r="Z150" s="4" t="s">
        <v>377</v>
      </c>
      <c r="AA150" s="4">
        <v>0</v>
      </c>
      <c r="AB150" s="4">
        <v>11.8</v>
      </c>
      <c r="AC150" s="4">
        <v>845</v>
      </c>
      <c r="AD150" s="4">
        <v>872</v>
      </c>
      <c r="AE150" s="4">
        <v>825</v>
      </c>
      <c r="AF150" s="4">
        <v>88</v>
      </c>
      <c r="AG150" s="4">
        <v>22.36</v>
      </c>
      <c r="AH150" s="4">
        <v>0.51</v>
      </c>
      <c r="AI150" s="4">
        <v>977</v>
      </c>
      <c r="AJ150" s="4">
        <v>-1</v>
      </c>
      <c r="AK150" s="4">
        <v>0</v>
      </c>
      <c r="AL150" s="4">
        <v>23</v>
      </c>
      <c r="AM150" s="4">
        <v>191</v>
      </c>
      <c r="AN150" s="4">
        <v>191</v>
      </c>
      <c r="AO150" s="4">
        <v>3</v>
      </c>
      <c r="AP150" s="4">
        <v>195</v>
      </c>
      <c r="AQ150" s="4" t="s">
        <v>155</v>
      </c>
      <c r="AR150" s="4">
        <v>2</v>
      </c>
      <c r="AS150" s="5">
        <v>0.87812499999999993</v>
      </c>
      <c r="AT150" s="4">
        <v>47.159466000000002</v>
      </c>
      <c r="AU150" s="4">
        <v>-88.490182000000004</v>
      </c>
      <c r="AV150" s="4">
        <v>314.2</v>
      </c>
      <c r="AW150" s="4">
        <v>33.299999999999997</v>
      </c>
      <c r="AX150" s="4">
        <v>12</v>
      </c>
      <c r="AY150" s="4">
        <v>9</v>
      </c>
      <c r="AZ150" s="4" t="s">
        <v>418</v>
      </c>
      <c r="BA150" s="4">
        <v>1.1000000000000001</v>
      </c>
      <c r="BB150" s="4">
        <v>1.3</v>
      </c>
      <c r="BC150" s="4">
        <v>2</v>
      </c>
      <c r="BD150" s="4">
        <v>14.063000000000001</v>
      </c>
      <c r="BE150" s="4">
        <v>14.67</v>
      </c>
      <c r="BF150" s="4">
        <v>1.04</v>
      </c>
      <c r="BG150" s="4">
        <v>14.266999999999999</v>
      </c>
      <c r="BH150" s="4">
        <v>2970.6280000000002</v>
      </c>
      <c r="BI150" s="4">
        <v>24.951000000000001</v>
      </c>
      <c r="BJ150" s="4">
        <v>10.27</v>
      </c>
      <c r="BK150" s="4">
        <v>0.502</v>
      </c>
      <c r="BL150" s="4">
        <v>10.772</v>
      </c>
      <c r="BM150" s="4">
        <v>8.2330000000000005</v>
      </c>
      <c r="BN150" s="4">
        <v>0.40200000000000002</v>
      </c>
      <c r="BO150" s="4">
        <v>8.6349999999999998</v>
      </c>
      <c r="BP150" s="4">
        <v>7.7012999999999998</v>
      </c>
      <c r="BT150" s="4">
        <v>15.22</v>
      </c>
      <c r="BU150" s="4">
        <v>0.363734</v>
      </c>
      <c r="BV150" s="4">
        <v>-5</v>
      </c>
      <c r="BW150" s="4">
        <v>0.63334699999999999</v>
      </c>
      <c r="BX150" s="4">
        <v>8.8887490000000007</v>
      </c>
      <c r="BY150" s="4">
        <v>12.793609</v>
      </c>
      <c r="BZ150" s="4">
        <f t="shared" si="15"/>
        <v>2.3484074858000001</v>
      </c>
      <c r="CB150" s="4">
        <f t="shared" si="16"/>
        <v>19724.659498285884</v>
      </c>
      <c r="CC150" s="4">
        <f t="shared" si="16"/>
        <v>165.67203269535301</v>
      </c>
      <c r="CD150" s="4">
        <f t="shared" si="17"/>
        <v>57.335497668404997</v>
      </c>
      <c r="CE150" s="4">
        <f t="shared" si="17"/>
        <v>51.135827237253899</v>
      </c>
    </row>
    <row r="151" spans="1:83">
      <c r="A151" s="2">
        <v>42438</v>
      </c>
      <c r="B151" s="28">
        <v>0.67023664351851853</v>
      </c>
      <c r="C151" s="4">
        <v>14.260999999999999</v>
      </c>
      <c r="D151" s="4">
        <v>0.36059999999999998</v>
      </c>
      <c r="E151" s="4" t="s">
        <v>155</v>
      </c>
      <c r="F151" s="4">
        <v>3606.433978</v>
      </c>
      <c r="G151" s="4">
        <v>556.9</v>
      </c>
      <c r="H151" s="4">
        <v>22.7</v>
      </c>
      <c r="I151" s="4">
        <v>1288.8</v>
      </c>
      <c r="K151" s="4">
        <v>0.1</v>
      </c>
      <c r="L151" s="4">
        <v>0.87280000000000002</v>
      </c>
      <c r="M151" s="4">
        <v>12.4475</v>
      </c>
      <c r="N151" s="4">
        <v>0.31480000000000002</v>
      </c>
      <c r="O151" s="4">
        <v>486.06970000000001</v>
      </c>
      <c r="P151" s="4">
        <v>19.812899999999999</v>
      </c>
      <c r="Q151" s="4">
        <v>505.9</v>
      </c>
      <c r="R151" s="4">
        <v>389.65800000000002</v>
      </c>
      <c r="S151" s="4">
        <v>15.882999999999999</v>
      </c>
      <c r="T151" s="4">
        <v>405.5</v>
      </c>
      <c r="U151" s="4">
        <v>1288.8127999999999</v>
      </c>
      <c r="X151" s="4">
        <v>0</v>
      </c>
      <c r="Y151" s="4">
        <v>8.7300000000000003E-2</v>
      </c>
      <c r="Z151" s="4" t="s">
        <v>377</v>
      </c>
      <c r="AA151" s="4">
        <v>0</v>
      </c>
      <c r="AB151" s="4">
        <v>11.8</v>
      </c>
      <c r="AC151" s="4">
        <v>846</v>
      </c>
      <c r="AD151" s="4">
        <v>872</v>
      </c>
      <c r="AE151" s="4">
        <v>826</v>
      </c>
      <c r="AF151" s="4">
        <v>88</v>
      </c>
      <c r="AG151" s="4">
        <v>22.36</v>
      </c>
      <c r="AH151" s="4">
        <v>0.51</v>
      </c>
      <c r="AI151" s="4">
        <v>977</v>
      </c>
      <c r="AJ151" s="4">
        <v>-1</v>
      </c>
      <c r="AK151" s="4">
        <v>0</v>
      </c>
      <c r="AL151" s="4">
        <v>23</v>
      </c>
      <c r="AM151" s="4">
        <v>191</v>
      </c>
      <c r="AN151" s="4">
        <v>191</v>
      </c>
      <c r="AO151" s="4">
        <v>3</v>
      </c>
      <c r="AP151" s="4">
        <v>195</v>
      </c>
      <c r="AQ151" s="4" t="s">
        <v>155</v>
      </c>
      <c r="AR151" s="4">
        <v>2</v>
      </c>
      <c r="AS151" s="5">
        <v>0.87813657407407408</v>
      </c>
      <c r="AT151" s="4">
        <v>47.159283000000002</v>
      </c>
      <c r="AU151" s="4">
        <v>-88.49</v>
      </c>
      <c r="AV151" s="4">
        <v>313.8</v>
      </c>
      <c r="AW151" s="4">
        <v>33.299999999999997</v>
      </c>
      <c r="AX151" s="4">
        <v>12</v>
      </c>
      <c r="AY151" s="4">
        <v>9</v>
      </c>
      <c r="AZ151" s="4" t="s">
        <v>418</v>
      </c>
      <c r="BA151" s="4">
        <v>1.1000000000000001</v>
      </c>
      <c r="BB151" s="4">
        <v>1.3</v>
      </c>
      <c r="BC151" s="4">
        <v>2</v>
      </c>
      <c r="BD151" s="4">
        <v>14.063000000000001</v>
      </c>
      <c r="BE151" s="4">
        <v>14.38</v>
      </c>
      <c r="BF151" s="4">
        <v>1.02</v>
      </c>
      <c r="BG151" s="4">
        <v>14.571999999999999</v>
      </c>
      <c r="BH151" s="4">
        <v>2928.5770000000002</v>
      </c>
      <c r="BI151" s="4">
        <v>47.136000000000003</v>
      </c>
      <c r="BJ151" s="4">
        <v>11.976000000000001</v>
      </c>
      <c r="BK151" s="4">
        <v>0.48799999999999999</v>
      </c>
      <c r="BL151" s="4">
        <v>12.464</v>
      </c>
      <c r="BM151" s="4">
        <v>9.6</v>
      </c>
      <c r="BN151" s="4">
        <v>0.39100000000000001</v>
      </c>
      <c r="BO151" s="4">
        <v>9.9920000000000009</v>
      </c>
      <c r="BP151" s="4">
        <v>10.0267</v>
      </c>
      <c r="BT151" s="4">
        <v>14.930999999999999</v>
      </c>
      <c r="BU151" s="4">
        <v>0.40048899999999998</v>
      </c>
      <c r="BV151" s="4">
        <v>-5</v>
      </c>
      <c r="BW151" s="4">
        <v>0.63144900000000004</v>
      </c>
      <c r="BX151" s="4">
        <v>9.7869499999999992</v>
      </c>
      <c r="BY151" s="4">
        <v>12.755269999999999</v>
      </c>
      <c r="BZ151" s="4">
        <f t="shared" si="15"/>
        <v>2.5857121899999997</v>
      </c>
      <c r="CB151" s="4">
        <f t="shared" si="16"/>
        <v>21410.39199260205</v>
      </c>
      <c r="CC151" s="4">
        <f t="shared" si="16"/>
        <v>344.60430337439999</v>
      </c>
      <c r="CD151" s="4">
        <f t="shared" si="17"/>
        <v>73.050029686800002</v>
      </c>
      <c r="CE151" s="4">
        <f t="shared" si="17"/>
        <v>73.303716239054992</v>
      </c>
    </row>
  </sheetData>
  <customSheetViews>
    <customSheetView guid="{2B424CCC-7244-4294-A128-8AE125D4F682}">
      <pane xSplit="2" topLeftCell="C1" activePane="topRight" state="frozen"/>
      <selection pane="topRight" activeCell="H14" sqref="H1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151"/>
  <sheetViews>
    <sheetView workbookViewId="0">
      <pane xSplit="2" ySplit="9" topLeftCell="C130" activePane="bottomRight" state="frozen"/>
      <selection pane="topRight" activeCell="C1" sqref="C1"/>
      <selection pane="bottomLeft" activeCell="A10" sqref="A10"/>
      <selection pane="bottomRight" activeCell="B8" sqref="B8"/>
    </sheetView>
  </sheetViews>
  <sheetFormatPr defaultColWidth="9.109375" defaultRowHeight="14.4"/>
  <cols>
    <col min="1" max="1" width="13.88671875" style="2" bestFit="1" customWidth="1"/>
    <col min="2" max="2" width="13.33203125" style="8" bestFit="1" customWidth="1"/>
    <col min="3" max="4" width="12" style="4" bestFit="1" customWidth="1"/>
    <col min="5" max="5" width="10.6640625" style="4" bestFit="1" customWidth="1"/>
    <col min="6" max="6" width="14.88671875" style="4" bestFit="1" customWidth="1"/>
    <col min="7" max="9" width="12" style="4" bestFit="1" customWidth="1"/>
    <col min="10" max="10" width="9.88671875" style="4" bestFit="1" customWidth="1"/>
    <col min="11" max="11" width="12" style="4" bestFit="1" customWidth="1"/>
    <col min="12" max="12" width="27.33203125" style="4" bestFit="1" customWidth="1"/>
    <col min="13" max="21" width="12" style="4" bestFit="1" customWidth="1"/>
    <col min="22" max="22" width="8.6640625" style="4" bestFit="1" customWidth="1"/>
    <col min="23" max="23" width="11" style="4" bestFit="1" customWidth="1"/>
    <col min="24" max="24" width="13.109375" style="4" bestFit="1" customWidth="1"/>
    <col min="25" max="25" width="12" style="4" bestFit="1" customWidth="1"/>
    <col min="26" max="26" width="14.44140625" style="4" bestFit="1" customWidth="1"/>
    <col min="27" max="27" width="19.109375" style="4" bestFit="1" customWidth="1"/>
    <col min="28" max="28" width="20.6640625" style="4" bestFit="1" customWidth="1"/>
    <col min="29" max="29" width="21.6640625" style="4" bestFit="1" customWidth="1"/>
    <col min="30" max="31" width="21.109375" style="4" bestFit="1" customWidth="1"/>
    <col min="32" max="32" width="17" style="4" bestFit="1" customWidth="1"/>
    <col min="33" max="33" width="17.88671875" style="4" bestFit="1" customWidth="1"/>
    <col min="34" max="34" width="16.6640625" style="4" bestFit="1" customWidth="1"/>
    <col min="35" max="35" width="22.109375" style="4" bestFit="1" customWidth="1"/>
    <col min="36" max="36" width="26.109375" style="4" bestFit="1" customWidth="1"/>
    <col min="37" max="37" width="21.109375" style="4" bestFit="1" customWidth="1"/>
    <col min="38" max="38" width="16.109375" style="4" bestFit="1" customWidth="1"/>
    <col min="39" max="39" width="25" style="4" bestFit="1" customWidth="1"/>
    <col min="40" max="40" width="24.88671875" style="4" bestFit="1" customWidth="1"/>
    <col min="41" max="41" width="19.109375" style="4" bestFit="1" customWidth="1"/>
    <col min="42" max="42" width="22" style="4" bestFit="1" customWidth="1"/>
    <col min="43" max="43" width="13.109375" style="4" bestFit="1" customWidth="1"/>
    <col min="44" max="46" width="12" style="4" bestFit="1" customWidth="1"/>
    <col min="47" max="47" width="12.6640625" style="4" bestFit="1" customWidth="1"/>
    <col min="48" max="48" width="9.33203125" style="4" bestFit="1" customWidth="1"/>
    <col min="49" max="49" width="21" style="4" bestFit="1" customWidth="1"/>
    <col min="50" max="50" width="26.5546875" style="4" bestFit="1" customWidth="1"/>
    <col min="51" max="51" width="25.33203125" style="4" bestFit="1" customWidth="1"/>
    <col min="52" max="52" width="18.44140625" style="4" bestFit="1" customWidth="1"/>
    <col min="53" max="53" width="14.33203125" style="4" bestFit="1" customWidth="1"/>
    <col min="54" max="54" width="12" style="4" bestFit="1" customWidth="1"/>
    <col min="55" max="55" width="12.33203125" style="4" bestFit="1" customWidth="1"/>
    <col min="56" max="56" width="28.6640625" style="4" bestFit="1" customWidth="1"/>
    <col min="57" max="57" width="23" style="4" bestFit="1" customWidth="1"/>
    <col min="58" max="58" width="12" style="4" bestFit="1" customWidth="1"/>
    <col min="59" max="59" width="19" style="4" bestFit="1" customWidth="1"/>
    <col min="60" max="60" width="29.88671875" style="4" bestFit="1" customWidth="1"/>
    <col min="61" max="61" width="28.6640625" style="4" bestFit="1" customWidth="1"/>
    <col min="62" max="62" width="29" style="4" bestFit="1" customWidth="1"/>
    <col min="63" max="64" width="30.109375" style="4" bestFit="1" customWidth="1"/>
    <col min="65" max="65" width="38.5546875" style="4" bestFit="1" customWidth="1"/>
    <col min="66" max="67" width="39.5546875" style="4" bestFit="1" customWidth="1"/>
    <col min="68" max="68" width="28.5546875" style="4" bestFit="1" customWidth="1"/>
    <col min="69" max="69" width="29.6640625" style="4" bestFit="1" customWidth="1"/>
    <col min="70" max="70" width="32" style="4" bestFit="1" customWidth="1"/>
    <col min="71" max="71" width="34.109375" style="4" bestFit="1" customWidth="1"/>
    <col min="72" max="72" width="28.5546875" style="4" bestFit="1" customWidth="1"/>
    <col min="73" max="75" width="21.88671875" style="4" bestFit="1" customWidth="1"/>
    <col min="76" max="76" width="13.109375" style="4" bestFit="1" customWidth="1"/>
    <col min="77" max="78" width="12" style="4" bestFit="1" customWidth="1"/>
    <col min="79" max="79" width="6.33203125" style="4" bestFit="1" customWidth="1"/>
    <col min="80" max="83" width="12" style="4" bestFit="1" customWidth="1"/>
    <col min="84" max="84" width="14.6640625" style="4" bestFit="1" customWidth="1"/>
    <col min="85" max="85" width="12.33203125" style="4" bestFit="1" customWidth="1"/>
    <col min="86" max="86" width="10.88671875" style="4" customWidth="1"/>
    <col min="87" max="89" width="12" style="4" bestFit="1" customWidth="1"/>
    <col min="90" max="90" width="14.6640625" style="4" bestFit="1" customWidth="1"/>
    <col min="91" max="92" width="6.88671875" style="4" bestFit="1" customWidth="1"/>
    <col min="93" max="93" width="14.6640625" style="4" bestFit="1" customWidth="1"/>
    <col min="94" max="16384" width="9.109375" style="4"/>
  </cols>
  <sheetData>
    <row r="1" spans="1:93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3</v>
      </c>
      <c r="G1" s="1" t="s">
        <v>4</v>
      </c>
      <c r="H1" s="1" t="s">
        <v>5</v>
      </c>
      <c r="I1" s="1" t="s">
        <v>6</v>
      </c>
      <c r="J1" s="1"/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371</v>
      </c>
      <c r="AA1" s="1" t="s">
        <v>372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X1" s="1" t="s">
        <v>44</v>
      </c>
      <c r="AY1" s="1" t="s">
        <v>45</v>
      </c>
      <c r="AZ1" s="1" t="s">
        <v>46</v>
      </c>
      <c r="BA1" s="1" t="s">
        <v>47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56</v>
      </c>
      <c r="BK1" s="1" t="s">
        <v>57</v>
      </c>
      <c r="BL1" s="1" t="s">
        <v>58</v>
      </c>
      <c r="BM1" s="1" t="s">
        <v>59</v>
      </c>
      <c r="BN1" s="1" t="s">
        <v>60</v>
      </c>
      <c r="BO1" s="1" t="s">
        <v>61</v>
      </c>
      <c r="BP1" s="1" t="s">
        <v>62</v>
      </c>
      <c r="BQ1" s="1" t="s">
        <v>63</v>
      </c>
      <c r="BR1" s="1" t="s">
        <v>64</v>
      </c>
      <c r="BS1" s="1" t="s">
        <v>65</v>
      </c>
      <c r="BT1" s="1" t="s">
        <v>66</v>
      </c>
      <c r="BU1" s="1" t="s">
        <v>67</v>
      </c>
      <c r="BV1" s="1" t="s">
        <v>68</v>
      </c>
      <c r="BW1" s="1" t="s">
        <v>69</v>
      </c>
      <c r="BX1" s="1" t="s">
        <v>70</v>
      </c>
      <c r="BY1" s="1" t="s">
        <v>71</v>
      </c>
      <c r="BZ1" s="1" t="s">
        <v>173</v>
      </c>
      <c r="CA1" s="1"/>
      <c r="CB1" s="1" t="s">
        <v>2</v>
      </c>
      <c r="CC1" s="1" t="s">
        <v>3</v>
      </c>
      <c r="CD1" s="1" t="s">
        <v>407</v>
      </c>
      <c r="CE1" s="1" t="s">
        <v>6</v>
      </c>
      <c r="CF1" s="1" t="s">
        <v>188</v>
      </c>
      <c r="CG1" s="1"/>
      <c r="CH1" s="1" t="s">
        <v>2</v>
      </c>
      <c r="CI1" s="1" t="s">
        <v>3</v>
      </c>
      <c r="CJ1" s="1" t="s">
        <v>407</v>
      </c>
      <c r="CK1" s="1" t="s">
        <v>6</v>
      </c>
      <c r="CL1" s="1" t="s">
        <v>188</v>
      </c>
      <c r="CM1" s="1"/>
      <c r="CN1" s="1"/>
      <c r="CO1" s="1"/>
    </row>
    <row r="2" spans="1:93">
      <c r="A2" s="1" t="s">
        <v>72</v>
      </c>
      <c r="B2" s="1" t="s">
        <v>73</v>
      </c>
      <c r="C2" s="1" t="s">
        <v>74</v>
      </c>
      <c r="D2" s="1" t="s">
        <v>75</v>
      </c>
      <c r="E2" s="1" t="s">
        <v>373</v>
      </c>
      <c r="F2" s="1" t="s">
        <v>76</v>
      </c>
      <c r="G2" s="1" t="s">
        <v>77</v>
      </c>
      <c r="H2" s="1" t="s">
        <v>78</v>
      </c>
      <c r="I2" s="1" t="s">
        <v>79</v>
      </c>
      <c r="J2" s="1" t="s">
        <v>80</v>
      </c>
      <c r="K2" s="1" t="s">
        <v>81</v>
      </c>
      <c r="L2" s="1" t="s">
        <v>82</v>
      </c>
      <c r="M2" s="1" t="s">
        <v>83</v>
      </c>
      <c r="N2" s="1" t="s">
        <v>84</v>
      </c>
      <c r="O2" s="1" t="s">
        <v>85</v>
      </c>
      <c r="P2" s="1" t="s">
        <v>86</v>
      </c>
      <c r="Q2" s="1" t="s">
        <v>87</v>
      </c>
      <c r="R2" s="1" t="s">
        <v>88</v>
      </c>
      <c r="S2" s="1" t="s">
        <v>89</v>
      </c>
      <c r="T2" s="1" t="s">
        <v>90</v>
      </c>
      <c r="U2" s="1" t="s">
        <v>91</v>
      </c>
      <c r="V2" s="1" t="s">
        <v>92</v>
      </c>
      <c r="W2" s="1" t="s">
        <v>93</v>
      </c>
      <c r="X2" s="1" t="s">
        <v>94</v>
      </c>
      <c r="Y2" s="1" t="s">
        <v>95</v>
      </c>
      <c r="Z2" s="1" t="s">
        <v>374</v>
      </c>
      <c r="AA2" s="1" t="s">
        <v>375</v>
      </c>
      <c r="AB2" s="1" t="s">
        <v>96</v>
      </c>
      <c r="AC2" s="1" t="s">
        <v>97</v>
      </c>
      <c r="AD2" s="1" t="s">
        <v>98</v>
      </c>
      <c r="AE2" s="1" t="s">
        <v>99</v>
      </c>
      <c r="AF2" s="1" t="s">
        <v>100</v>
      </c>
      <c r="AG2" s="1" t="s">
        <v>101</v>
      </c>
      <c r="AH2" s="1" t="s">
        <v>102</v>
      </c>
      <c r="AI2" s="1" t="s">
        <v>103</v>
      </c>
      <c r="AJ2" s="1" t="s">
        <v>104</v>
      </c>
      <c r="AK2" s="1" t="s">
        <v>105</v>
      </c>
      <c r="AL2" s="1" t="s">
        <v>106</v>
      </c>
      <c r="AM2" s="1" t="s">
        <v>107</v>
      </c>
      <c r="AN2" s="1" t="s">
        <v>108</v>
      </c>
      <c r="AO2" s="1" t="s">
        <v>109</v>
      </c>
      <c r="AP2" s="1" t="s">
        <v>110</v>
      </c>
      <c r="AQ2" s="1" t="s">
        <v>111</v>
      </c>
      <c r="AR2" s="1" t="s">
        <v>112</v>
      </c>
      <c r="AS2" s="1" t="s">
        <v>113</v>
      </c>
      <c r="AT2" s="1" t="s">
        <v>114</v>
      </c>
      <c r="AU2" s="1" t="s">
        <v>115</v>
      </c>
      <c r="AV2" s="1" t="s">
        <v>116</v>
      </c>
      <c r="AW2" s="1" t="s">
        <v>117</v>
      </c>
      <c r="AX2" s="1" t="s">
        <v>118</v>
      </c>
      <c r="AY2" s="1" t="s">
        <v>119</v>
      </c>
      <c r="AZ2" s="1" t="s">
        <v>120</v>
      </c>
      <c r="BA2" s="1" t="s">
        <v>121</v>
      </c>
      <c r="BB2" s="1" t="s">
        <v>122</v>
      </c>
      <c r="BC2" s="1" t="s">
        <v>123</v>
      </c>
      <c r="BD2" s="1" t="s">
        <v>124</v>
      </c>
      <c r="BE2" s="1" t="s">
        <v>125</v>
      </c>
      <c r="BF2" s="1" t="s">
        <v>52</v>
      </c>
      <c r="BG2" s="1" t="s">
        <v>126</v>
      </c>
      <c r="BH2" s="1" t="s">
        <v>127</v>
      </c>
      <c r="BI2" s="1" t="s">
        <v>128</v>
      </c>
      <c r="BJ2" s="1" t="s">
        <v>129</v>
      </c>
      <c r="BK2" s="1" t="s">
        <v>130</v>
      </c>
      <c r="BL2" s="1" t="s">
        <v>131</v>
      </c>
      <c r="BM2" s="1" t="s">
        <v>132</v>
      </c>
      <c r="BN2" s="1" t="s">
        <v>133</v>
      </c>
      <c r="BO2" s="1" t="s">
        <v>134</v>
      </c>
      <c r="BP2" s="1" t="s">
        <v>135</v>
      </c>
      <c r="BQ2" s="1" t="s">
        <v>136</v>
      </c>
      <c r="BR2" s="1" t="s">
        <v>137</v>
      </c>
      <c r="BS2" s="1" t="s">
        <v>138</v>
      </c>
      <c r="BT2" s="1" t="s">
        <v>139</v>
      </c>
      <c r="BU2" s="1" t="s">
        <v>140</v>
      </c>
      <c r="BV2" s="1" t="s">
        <v>141</v>
      </c>
      <c r="BW2" s="1" t="s">
        <v>142</v>
      </c>
      <c r="BX2" s="1" t="s">
        <v>143</v>
      </c>
      <c r="BY2" s="1" t="s">
        <v>144</v>
      </c>
      <c r="BZ2" s="1"/>
      <c r="CA2" s="1"/>
      <c r="CB2" s="1"/>
      <c r="CC2" s="1"/>
      <c r="CD2" s="1"/>
      <c r="CE2" s="1"/>
      <c r="CF2" s="1" t="s">
        <v>191</v>
      </c>
      <c r="CG2" s="1"/>
      <c r="CH2" s="1"/>
      <c r="CI2" s="1"/>
      <c r="CJ2" s="1"/>
      <c r="CK2" s="1"/>
      <c r="CL2" s="1" t="s">
        <v>191</v>
      </c>
      <c r="CM2" s="1"/>
      <c r="CN2" s="1"/>
      <c r="CO2" s="1"/>
    </row>
    <row r="3" spans="1:93">
      <c r="A3" s="1" t="s">
        <v>145</v>
      </c>
      <c r="B3" s="1" t="s">
        <v>146</v>
      </c>
      <c r="C3" s="1" t="s">
        <v>147</v>
      </c>
      <c r="D3" s="1" t="s">
        <v>147</v>
      </c>
      <c r="E3" s="1"/>
      <c r="F3" s="1" t="s">
        <v>148</v>
      </c>
      <c r="G3" s="1" t="s">
        <v>148</v>
      </c>
      <c r="H3" s="1" t="s">
        <v>148</v>
      </c>
      <c r="I3" s="1" t="s">
        <v>149</v>
      </c>
      <c r="J3" s="1"/>
      <c r="K3" s="1" t="s">
        <v>147</v>
      </c>
      <c r="L3" s="1"/>
      <c r="M3" s="1" t="s">
        <v>147</v>
      </c>
      <c r="N3" s="1" t="s">
        <v>147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148</v>
      </c>
      <c r="U3" s="1" t="s">
        <v>149</v>
      </c>
      <c r="V3" s="1" t="s">
        <v>149</v>
      </c>
      <c r="W3" s="1" t="s">
        <v>149</v>
      </c>
      <c r="X3" s="1" t="s">
        <v>150</v>
      </c>
      <c r="Y3" s="1" t="s">
        <v>147</v>
      </c>
      <c r="Z3" s="1" t="s">
        <v>156</v>
      </c>
      <c r="AA3" s="1" t="s">
        <v>376</v>
      </c>
      <c r="AB3" s="1" t="s">
        <v>151</v>
      </c>
      <c r="AC3" s="1" t="s">
        <v>152</v>
      </c>
      <c r="AD3" s="1" t="s">
        <v>152</v>
      </c>
      <c r="AE3" s="1" t="s">
        <v>152</v>
      </c>
      <c r="AF3" s="1" t="s">
        <v>147</v>
      </c>
      <c r="AG3" s="1" t="s">
        <v>153</v>
      </c>
      <c r="AH3" s="1" t="s">
        <v>147</v>
      </c>
      <c r="AI3" s="1" t="s">
        <v>152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154</v>
      </c>
      <c r="AO3" s="1" t="s">
        <v>154</v>
      </c>
      <c r="AP3" s="1" t="s">
        <v>154</v>
      </c>
      <c r="AQ3" s="1" t="s">
        <v>155</v>
      </c>
      <c r="AR3" s="1" t="s">
        <v>156</v>
      </c>
      <c r="AS3" s="1" t="s">
        <v>157</v>
      </c>
      <c r="AT3" s="1" t="s">
        <v>158</v>
      </c>
      <c r="AU3" s="1" t="s">
        <v>158</v>
      </c>
      <c r="AV3" s="1" t="s">
        <v>159</v>
      </c>
      <c r="AW3" s="1" t="s">
        <v>160</v>
      </c>
      <c r="AX3" s="1" t="s">
        <v>156</v>
      </c>
      <c r="AY3" s="1" t="s">
        <v>156</v>
      </c>
      <c r="AZ3" s="1" t="s">
        <v>156</v>
      </c>
      <c r="BA3" s="1" t="s">
        <v>156</v>
      </c>
      <c r="BB3" s="1" t="s">
        <v>156</v>
      </c>
      <c r="BC3" s="1" t="s">
        <v>156</v>
      </c>
      <c r="BD3" s="1"/>
      <c r="BE3" s="1"/>
      <c r="BF3" s="1"/>
      <c r="BG3" s="1" t="s">
        <v>147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161</v>
      </c>
      <c r="BS3" s="1" t="s">
        <v>161</v>
      </c>
      <c r="BT3" s="1" t="s">
        <v>161</v>
      </c>
      <c r="BU3" s="1" t="s">
        <v>151</v>
      </c>
      <c r="BV3" s="1" t="s">
        <v>151</v>
      </c>
      <c r="BW3" s="1" t="s">
        <v>151</v>
      </c>
      <c r="BX3" s="1" t="s">
        <v>162</v>
      </c>
      <c r="BY3" s="1" t="s">
        <v>154</v>
      </c>
      <c r="BZ3" s="1" t="s">
        <v>174</v>
      </c>
      <c r="CA3" s="1"/>
      <c r="CB3" s="1" t="s">
        <v>187</v>
      </c>
      <c r="CC3" s="1" t="s">
        <v>187</v>
      </c>
      <c r="CD3" s="1" t="s">
        <v>187</v>
      </c>
      <c r="CE3" s="1" t="s">
        <v>187</v>
      </c>
      <c r="CF3" s="1" t="s">
        <v>187</v>
      </c>
      <c r="CG3" s="1"/>
      <c r="CH3" s="1" t="s">
        <v>175</v>
      </c>
      <c r="CI3" s="1" t="s">
        <v>175</v>
      </c>
      <c r="CJ3" s="1" t="s">
        <v>175</v>
      </c>
      <c r="CK3" s="1" t="s">
        <v>175</v>
      </c>
      <c r="CL3" s="1" t="s">
        <v>175</v>
      </c>
      <c r="CM3" s="1"/>
      <c r="CN3" s="1"/>
      <c r="CO3" s="1"/>
    </row>
    <row r="4" spans="1:93" s="15" customFormat="1">
      <c r="A4" s="7" t="str">
        <f>'Lap Breaks'!C2</f>
        <v>Cells 383-524</v>
      </c>
    </row>
    <row r="5" spans="1:93" s="15" customFormat="1">
      <c r="A5" s="29" t="s">
        <v>169</v>
      </c>
      <c r="C5" s="15">
        <f t="shared" ref="C5:AH5" si="0">AVERAGE(C10:C497)</f>
        <v>13.757161971830984</v>
      </c>
      <c r="D5" s="15">
        <f t="shared" si="0"/>
        <v>1.0201845070422542</v>
      </c>
      <c r="E5" s="15" t="e">
        <f t="shared" si="0"/>
        <v>#DIV/0!</v>
      </c>
      <c r="F5" s="15">
        <f t="shared" si="0"/>
        <v>10201.826526330988</v>
      </c>
      <c r="G5" s="15">
        <f t="shared" si="0"/>
        <v>662.6408450704231</v>
      </c>
      <c r="H5" s="15">
        <f t="shared" si="0"/>
        <v>13.382394366197177</v>
      </c>
      <c r="I5" s="15">
        <f t="shared" si="0"/>
        <v>1024.247183098591</v>
      </c>
      <c r="J5" s="15" t="e">
        <f t="shared" si="0"/>
        <v>#DIV/0!</v>
      </c>
      <c r="K5" s="15">
        <f t="shared" si="0"/>
        <v>0.19985915492957779</v>
      </c>
      <c r="L5" s="15">
        <f t="shared" si="0"/>
        <v>0.8710500000000001</v>
      </c>
      <c r="M5" s="15">
        <f t="shared" si="0"/>
        <v>11.986210563380281</v>
      </c>
      <c r="N5" s="15">
        <f t="shared" si="0"/>
        <v>0.8823845070422538</v>
      </c>
      <c r="O5" s="15">
        <f t="shared" si="0"/>
        <v>578.79697816901398</v>
      </c>
      <c r="P5" s="15">
        <f t="shared" si="0"/>
        <v>11.789871830985918</v>
      </c>
      <c r="Q5" s="15">
        <f t="shared" si="0"/>
        <v>590.58450704225356</v>
      </c>
      <c r="R5" s="15">
        <f t="shared" si="0"/>
        <v>464.01921056338045</v>
      </c>
      <c r="S5" s="15">
        <f t="shared" si="0"/>
        <v>9.4518640845070401</v>
      </c>
      <c r="T5" s="15">
        <f t="shared" si="0"/>
        <v>473.46760563380269</v>
      </c>
      <c r="U5" s="15">
        <f t="shared" si="0"/>
        <v>1024.2488859154932</v>
      </c>
      <c r="V5" s="15" t="e">
        <f t="shared" si="0"/>
        <v>#DIV/0!</v>
      </c>
      <c r="W5" s="15" t="e">
        <f t="shared" si="0"/>
        <v>#DIV/0!</v>
      </c>
      <c r="X5" s="15">
        <f t="shared" si="0"/>
        <v>0</v>
      </c>
      <c r="Y5" s="15">
        <f t="shared" si="0"/>
        <v>0.17440704225352086</v>
      </c>
      <c r="Z5" s="15" t="e">
        <f t="shared" si="0"/>
        <v>#DIV/0!</v>
      </c>
      <c r="AA5" s="15">
        <f t="shared" si="0"/>
        <v>0</v>
      </c>
      <c r="AB5" s="15">
        <f t="shared" si="0"/>
        <v>11.818309859154931</v>
      </c>
      <c r="AC5" s="15">
        <f t="shared" si="0"/>
        <v>843.03521126760563</v>
      </c>
      <c r="AD5" s="15">
        <f t="shared" si="0"/>
        <v>867.18309859154931</v>
      </c>
      <c r="AE5" s="15">
        <f t="shared" si="0"/>
        <v>824.76056338028172</v>
      </c>
      <c r="AF5" s="15">
        <f t="shared" si="0"/>
        <v>88</v>
      </c>
      <c r="AG5" s="15">
        <f t="shared" si="0"/>
        <v>22.370492957746546</v>
      </c>
      <c r="AH5" s="15">
        <f t="shared" si="0"/>
        <v>0.51</v>
      </c>
      <c r="AI5" s="15">
        <f t="shared" ref="AI5:BN5" si="1">AVERAGE(AI10:AI497)</f>
        <v>976.47183098591552</v>
      </c>
      <c r="AJ5" s="15">
        <f t="shared" si="1"/>
        <v>-1</v>
      </c>
      <c r="AK5" s="15">
        <f t="shared" si="1"/>
        <v>0</v>
      </c>
      <c r="AL5" s="15">
        <f t="shared" si="1"/>
        <v>22.855274647887324</v>
      </c>
      <c r="AM5" s="15">
        <f t="shared" si="1"/>
        <v>190.71126760563379</v>
      </c>
      <c r="AN5" s="15">
        <f t="shared" si="1"/>
        <v>189.5401408450704</v>
      </c>
      <c r="AO5" s="15">
        <f t="shared" si="1"/>
        <v>2.9415492957746472</v>
      </c>
      <c r="AP5" s="15">
        <f t="shared" si="1"/>
        <v>195</v>
      </c>
      <c r="AQ5" s="15" t="e">
        <f t="shared" si="1"/>
        <v>#DIV/0!</v>
      </c>
      <c r="AR5" s="15">
        <f t="shared" si="1"/>
        <v>1.795774647887324</v>
      </c>
      <c r="AS5" s="15">
        <f t="shared" si="1"/>
        <v>0.87896322378716751</v>
      </c>
      <c r="AT5" s="15">
        <f t="shared" si="1"/>
        <v>47.161472359154899</v>
      </c>
      <c r="AU5" s="15">
        <f t="shared" si="1"/>
        <v>-88.487539492957765</v>
      </c>
      <c r="AV5" s="15">
        <f t="shared" si="1"/>
        <v>314.94014084507035</v>
      </c>
      <c r="AW5" s="15">
        <f t="shared" si="1"/>
        <v>33.392253521126776</v>
      </c>
      <c r="AX5" s="15">
        <f t="shared" si="1"/>
        <v>12</v>
      </c>
      <c r="AY5" s="15">
        <f t="shared" si="1"/>
        <v>9.443661971830986</v>
      </c>
      <c r="AZ5" s="15" t="e">
        <f t="shared" si="1"/>
        <v>#DIV/0!</v>
      </c>
      <c r="BA5" s="15">
        <f t="shared" si="1"/>
        <v>1.2847201056338036</v>
      </c>
      <c r="BB5" s="15">
        <f t="shared" si="1"/>
        <v>1.3309864014084496</v>
      </c>
      <c r="BC5" s="15">
        <f t="shared" si="1"/>
        <v>2.0852126760563374</v>
      </c>
      <c r="BD5" s="15">
        <f t="shared" si="1"/>
        <v>14.063000000000045</v>
      </c>
      <c r="BE5" s="15">
        <f t="shared" si="1"/>
        <v>14.209859154929582</v>
      </c>
      <c r="BF5" s="15">
        <f t="shared" si="1"/>
        <v>1.0100000000000007</v>
      </c>
      <c r="BG5" s="15">
        <f t="shared" si="1"/>
        <v>14.808943661971824</v>
      </c>
      <c r="BH5" s="15">
        <f t="shared" si="1"/>
        <v>2809.2076830985916</v>
      </c>
      <c r="BI5" s="15">
        <f t="shared" si="1"/>
        <v>127.21230985915491</v>
      </c>
      <c r="BJ5" s="15">
        <f t="shared" si="1"/>
        <v>14.385450704225351</v>
      </c>
      <c r="BK5" s="15">
        <f t="shared" si="1"/>
        <v>0.29068309859154923</v>
      </c>
      <c r="BL5" s="15">
        <f t="shared" si="1"/>
        <v>14.676119718309856</v>
      </c>
      <c r="BM5" s="15">
        <f t="shared" si="1"/>
        <v>11.532746478873232</v>
      </c>
      <c r="BN5" s="15">
        <f t="shared" si="1"/>
        <v>0.23306338028169024</v>
      </c>
      <c r="BO5" s="15">
        <f t="shared" ref="BO5:BZ5" si="2">AVERAGE(BO10:BO497)</f>
        <v>11.765838028169014</v>
      </c>
      <c r="BP5" s="15">
        <f t="shared" si="2"/>
        <v>7.8715422535211266</v>
      </c>
      <c r="BQ5" s="15" t="e">
        <f t="shared" si="2"/>
        <v>#DIV/0!</v>
      </c>
      <c r="BR5" s="15" t="e">
        <f t="shared" si="2"/>
        <v>#DIV/0!</v>
      </c>
      <c r="BS5" s="15" t="e">
        <f t="shared" si="2"/>
        <v>#DIV/0!</v>
      </c>
      <c r="BT5" s="15">
        <f t="shared" si="2"/>
        <v>29.966176056338035</v>
      </c>
      <c r="BU5" s="30">
        <f t="shared" si="2"/>
        <v>0.33667141549295776</v>
      </c>
      <c r="BV5" s="30">
        <f t="shared" si="2"/>
        <v>-5</v>
      </c>
      <c r="BW5" s="30">
        <f t="shared" si="2"/>
        <v>0.61502300704225332</v>
      </c>
      <c r="BX5" s="27">
        <f t="shared" si="2"/>
        <v>8.2274074647887332</v>
      </c>
      <c r="BY5" s="27">
        <f t="shared" si="2"/>
        <v>12.42346477464789</v>
      </c>
      <c r="BZ5" s="27">
        <f t="shared" si="2"/>
        <v>2.1736810521971819</v>
      </c>
      <c r="CA5" s="30"/>
      <c r="CB5" s="30">
        <f>AVERAGE(CB10:CB497)</f>
        <v>17445.232993349633</v>
      </c>
      <c r="CC5" s="30">
        <f>AVERAGE(CC10:CC497)</f>
        <v>664.79803796278861</v>
      </c>
      <c r="CD5" s="30">
        <f>AVERAGE(CD10:CD497)</f>
        <v>88.035630098631799</v>
      </c>
      <c r="CE5" s="15">
        <f>AVERAGE(CE10:CE497)</f>
        <v>49.693309401136212</v>
      </c>
      <c r="CF5" s="31">
        <f>(CC8+CE8+CD8)/(141/3600)</f>
        <v>808.21865815378044</v>
      </c>
      <c r="CH5" s="15">
        <f>CB8/$AW8</f>
        <v>522.43353334366293</v>
      </c>
      <c r="CI5" s="15">
        <f>CC8/$AW8</f>
        <v>19.908750319656651</v>
      </c>
      <c r="CJ5" s="15">
        <f>CD8/$AW8</f>
        <v>2.6364087719606277</v>
      </c>
      <c r="CK5" s="15">
        <f>CE8/$AW8</f>
        <v>1.4881687865030135</v>
      </c>
      <c r="CL5" s="31">
        <f>(CC8+CD8+CE8)/AW8</f>
        <v>24.033327878120293</v>
      </c>
      <c r="CM5" s="40"/>
      <c r="CN5" s="36"/>
      <c r="CO5" s="39"/>
    </row>
    <row r="6" spans="1:93" s="15" customFormat="1">
      <c r="A6" s="29" t="s">
        <v>170</v>
      </c>
      <c r="C6" s="15">
        <f t="shared" ref="C6:AH6" si="3">MIN(C10:C497)</f>
        <v>11.997999999999999</v>
      </c>
      <c r="D6" s="15">
        <f t="shared" si="3"/>
        <v>8.5000000000000006E-2</v>
      </c>
      <c r="E6" s="15">
        <f t="shared" si="3"/>
        <v>0</v>
      </c>
      <c r="F6" s="15">
        <f t="shared" si="3"/>
        <v>850</v>
      </c>
      <c r="G6" s="15">
        <f t="shared" si="3"/>
        <v>44.7</v>
      </c>
      <c r="H6" s="15">
        <f t="shared" si="3"/>
        <v>-5.0999999999999996</v>
      </c>
      <c r="I6" s="15">
        <f t="shared" si="3"/>
        <v>133.19999999999999</v>
      </c>
      <c r="J6" s="15">
        <f t="shared" si="3"/>
        <v>0</v>
      </c>
      <c r="K6" s="15">
        <f t="shared" si="3"/>
        <v>0.1</v>
      </c>
      <c r="L6" s="15">
        <f t="shared" si="3"/>
        <v>0.85580000000000001</v>
      </c>
      <c r="M6" s="15">
        <f t="shared" si="3"/>
        <v>10.2682</v>
      </c>
      <c r="N6" s="15">
        <f t="shared" si="3"/>
        <v>7.4899999999999994E-2</v>
      </c>
      <c r="O6" s="15">
        <f t="shared" si="3"/>
        <v>38.742199999999997</v>
      </c>
      <c r="P6" s="15">
        <f t="shared" si="3"/>
        <v>0</v>
      </c>
      <c r="Q6" s="15">
        <f t="shared" si="3"/>
        <v>44.9</v>
      </c>
      <c r="R6" s="15">
        <f t="shared" si="3"/>
        <v>31.057700000000001</v>
      </c>
      <c r="S6" s="15">
        <f t="shared" si="3"/>
        <v>0</v>
      </c>
      <c r="T6" s="15">
        <f t="shared" si="3"/>
        <v>36</v>
      </c>
      <c r="U6" s="15">
        <f t="shared" si="3"/>
        <v>133.22130000000001</v>
      </c>
      <c r="V6" s="15">
        <f t="shared" si="3"/>
        <v>0</v>
      </c>
      <c r="W6" s="15">
        <f t="shared" si="3"/>
        <v>0</v>
      </c>
      <c r="X6" s="15">
        <f t="shared" si="3"/>
        <v>0</v>
      </c>
      <c r="Y6" s="15">
        <f t="shared" si="3"/>
        <v>8.5599999999999996E-2</v>
      </c>
      <c r="Z6" s="15">
        <f t="shared" si="3"/>
        <v>0</v>
      </c>
      <c r="AA6" s="15">
        <f t="shared" si="3"/>
        <v>0</v>
      </c>
      <c r="AB6" s="15">
        <f t="shared" si="3"/>
        <v>11.7</v>
      </c>
      <c r="AC6" s="15">
        <f t="shared" si="3"/>
        <v>835</v>
      </c>
      <c r="AD6" s="15">
        <f t="shared" si="3"/>
        <v>860</v>
      </c>
      <c r="AE6" s="15">
        <f t="shared" si="3"/>
        <v>816</v>
      </c>
      <c r="AF6" s="15">
        <f t="shared" si="3"/>
        <v>88</v>
      </c>
      <c r="AG6" s="15">
        <f t="shared" si="3"/>
        <v>22.34</v>
      </c>
      <c r="AH6" s="15">
        <f t="shared" si="3"/>
        <v>0.51</v>
      </c>
      <c r="AI6" s="15">
        <f t="shared" ref="AI6:BN6" si="4">MIN(AI10:AI497)</f>
        <v>976</v>
      </c>
      <c r="AJ6" s="15">
        <f t="shared" si="4"/>
        <v>-1</v>
      </c>
      <c r="AK6" s="15">
        <f t="shared" si="4"/>
        <v>0</v>
      </c>
      <c r="AL6" s="15">
        <f t="shared" si="4"/>
        <v>22</v>
      </c>
      <c r="AM6" s="15">
        <f t="shared" si="4"/>
        <v>189.4</v>
      </c>
      <c r="AN6" s="15">
        <f t="shared" si="4"/>
        <v>188</v>
      </c>
      <c r="AO6" s="15">
        <f t="shared" si="4"/>
        <v>2.6</v>
      </c>
      <c r="AP6" s="15">
        <f t="shared" si="4"/>
        <v>195</v>
      </c>
      <c r="AQ6" s="15">
        <f t="shared" si="4"/>
        <v>0</v>
      </c>
      <c r="AR6" s="15">
        <f t="shared" si="4"/>
        <v>1</v>
      </c>
      <c r="AS6" s="15">
        <f t="shared" si="4"/>
        <v>0.87813657407407408</v>
      </c>
      <c r="AT6" s="15">
        <f t="shared" si="4"/>
        <v>47.158461000000003</v>
      </c>
      <c r="AU6" s="15">
        <f t="shared" si="4"/>
        <v>-88.492082999999994</v>
      </c>
      <c r="AV6" s="15">
        <f t="shared" si="4"/>
        <v>310.10000000000002</v>
      </c>
      <c r="AW6" s="15">
        <f t="shared" si="4"/>
        <v>19.7</v>
      </c>
      <c r="AX6" s="15">
        <f t="shared" si="4"/>
        <v>12</v>
      </c>
      <c r="AY6" s="15">
        <f t="shared" si="4"/>
        <v>7</v>
      </c>
      <c r="AZ6" s="15">
        <f t="shared" si="4"/>
        <v>0</v>
      </c>
      <c r="BA6" s="15">
        <f t="shared" si="4"/>
        <v>0.9</v>
      </c>
      <c r="BB6" s="15">
        <f t="shared" si="4"/>
        <v>1</v>
      </c>
      <c r="BC6" s="15">
        <f t="shared" si="4"/>
        <v>1.57</v>
      </c>
      <c r="BD6" s="15">
        <f t="shared" si="4"/>
        <v>14.063000000000001</v>
      </c>
      <c r="BE6" s="15">
        <f t="shared" si="4"/>
        <v>12.59</v>
      </c>
      <c r="BF6" s="15">
        <f t="shared" si="4"/>
        <v>0.9</v>
      </c>
      <c r="BG6" s="15">
        <f t="shared" si="4"/>
        <v>13.435</v>
      </c>
      <c r="BH6" s="15">
        <f t="shared" si="4"/>
        <v>2223.3180000000002</v>
      </c>
      <c r="BI6" s="15">
        <f t="shared" si="4"/>
        <v>12.006</v>
      </c>
      <c r="BJ6" s="15">
        <f t="shared" si="4"/>
        <v>0.92400000000000004</v>
      </c>
      <c r="BK6" s="15">
        <f t="shared" si="4"/>
        <v>0</v>
      </c>
      <c r="BL6" s="15">
        <f t="shared" si="4"/>
        <v>1.071</v>
      </c>
      <c r="BM6" s="15">
        <f t="shared" si="4"/>
        <v>0.74099999999999999</v>
      </c>
      <c r="BN6" s="15">
        <f t="shared" si="4"/>
        <v>0</v>
      </c>
      <c r="BO6" s="15">
        <f t="shared" ref="BO6:BZ6" si="5">MIN(BO10:BO497)</f>
        <v>0.85799999999999998</v>
      </c>
      <c r="BP6" s="15">
        <f t="shared" si="5"/>
        <v>1.0598000000000001</v>
      </c>
      <c r="BQ6" s="15">
        <f t="shared" si="5"/>
        <v>0</v>
      </c>
      <c r="BR6" s="15">
        <f t="shared" si="5"/>
        <v>0</v>
      </c>
      <c r="BS6" s="15">
        <f t="shared" si="5"/>
        <v>0</v>
      </c>
      <c r="BT6" s="15">
        <f t="shared" si="5"/>
        <v>13.474</v>
      </c>
      <c r="BU6" s="30">
        <f t="shared" si="5"/>
        <v>0.191388</v>
      </c>
      <c r="BV6" s="30">
        <f t="shared" si="5"/>
        <v>-5</v>
      </c>
      <c r="BW6" s="30">
        <f t="shared" si="5"/>
        <v>0.599796</v>
      </c>
      <c r="BX6" s="27">
        <f t="shared" si="5"/>
        <v>4.6770440000000004</v>
      </c>
      <c r="BY6" s="27">
        <f t="shared" si="5"/>
        <v>12.115879</v>
      </c>
      <c r="BZ6" s="27">
        <f t="shared" si="5"/>
        <v>1.2356750248000001</v>
      </c>
      <c r="CA6" s="30"/>
      <c r="CB6" s="30">
        <f>MIN(CB10:CB497)</f>
        <v>8634.5113407644512</v>
      </c>
      <c r="CC6" s="30">
        <f>MIN(CC10:CC500)</f>
        <v>90.607562667404991</v>
      </c>
      <c r="CD6" s="30">
        <f>MIN(CD10:CD500)</f>
        <v>2.9976391027440004</v>
      </c>
      <c r="CE6" s="15">
        <f>MIN(CE10:CE497)</f>
        <v>4.0169421660942</v>
      </c>
      <c r="CI6" s="22"/>
    </row>
    <row r="7" spans="1:93" s="15" customFormat="1">
      <c r="A7" s="29" t="s">
        <v>171</v>
      </c>
      <c r="C7" s="15">
        <f t="shared" ref="C7:AH7" si="6">MAX(C10:C497)</f>
        <v>14.417999999999999</v>
      </c>
      <c r="D7" s="15">
        <f t="shared" si="6"/>
        <v>4.1923000000000004</v>
      </c>
      <c r="E7" s="15">
        <f t="shared" si="6"/>
        <v>0</v>
      </c>
      <c r="F7" s="15">
        <f t="shared" si="6"/>
        <v>41922.857143000001</v>
      </c>
      <c r="G7" s="15">
        <f t="shared" si="6"/>
        <v>2615.6</v>
      </c>
      <c r="H7" s="15">
        <f t="shared" si="6"/>
        <v>34</v>
      </c>
      <c r="I7" s="15">
        <f t="shared" si="6"/>
        <v>2821.7</v>
      </c>
      <c r="J7" s="15">
        <f t="shared" si="6"/>
        <v>0</v>
      </c>
      <c r="K7" s="15">
        <f t="shared" si="6"/>
        <v>1.2</v>
      </c>
      <c r="L7" s="15">
        <f t="shared" si="6"/>
        <v>0.88160000000000005</v>
      </c>
      <c r="M7" s="15">
        <f t="shared" si="6"/>
        <v>12.5494</v>
      </c>
      <c r="N7" s="15">
        <f t="shared" si="6"/>
        <v>3.5878000000000001</v>
      </c>
      <c r="O7" s="15">
        <f t="shared" si="6"/>
        <v>2293.7905999999998</v>
      </c>
      <c r="P7" s="15">
        <f t="shared" si="6"/>
        <v>29.5139</v>
      </c>
      <c r="Q7" s="15">
        <f t="shared" si="6"/>
        <v>2316.1</v>
      </c>
      <c r="R7" s="15">
        <f t="shared" si="6"/>
        <v>1838.9776999999999</v>
      </c>
      <c r="S7" s="15">
        <f t="shared" si="6"/>
        <v>23.6599</v>
      </c>
      <c r="T7" s="15">
        <f t="shared" si="6"/>
        <v>1856.8</v>
      </c>
      <c r="U7" s="15">
        <f t="shared" si="6"/>
        <v>2821.7147</v>
      </c>
      <c r="V7" s="15">
        <f t="shared" si="6"/>
        <v>0</v>
      </c>
      <c r="W7" s="15">
        <f t="shared" si="6"/>
        <v>0</v>
      </c>
      <c r="X7" s="15">
        <f t="shared" si="6"/>
        <v>0</v>
      </c>
      <c r="Y7" s="15">
        <f t="shared" si="6"/>
        <v>1.0552999999999999</v>
      </c>
      <c r="Z7" s="15">
        <f t="shared" si="6"/>
        <v>0</v>
      </c>
      <c r="AA7" s="15">
        <f t="shared" si="6"/>
        <v>0</v>
      </c>
      <c r="AB7" s="15">
        <f t="shared" si="6"/>
        <v>12.1</v>
      </c>
      <c r="AC7" s="15">
        <f t="shared" si="6"/>
        <v>849</v>
      </c>
      <c r="AD7" s="15">
        <f t="shared" si="6"/>
        <v>876</v>
      </c>
      <c r="AE7" s="15">
        <f t="shared" si="6"/>
        <v>832</v>
      </c>
      <c r="AF7" s="15">
        <f t="shared" si="6"/>
        <v>88</v>
      </c>
      <c r="AG7" s="15">
        <f t="shared" si="6"/>
        <v>22.38</v>
      </c>
      <c r="AH7" s="15">
        <f t="shared" si="6"/>
        <v>0.51</v>
      </c>
      <c r="AI7" s="15">
        <f t="shared" ref="AI7:BN7" si="7">MAX(AI10:AI497)</f>
        <v>978</v>
      </c>
      <c r="AJ7" s="15">
        <f t="shared" si="7"/>
        <v>-1</v>
      </c>
      <c r="AK7" s="15">
        <f t="shared" si="7"/>
        <v>0</v>
      </c>
      <c r="AL7" s="15">
        <f t="shared" si="7"/>
        <v>23</v>
      </c>
      <c r="AM7" s="15">
        <f t="shared" si="7"/>
        <v>192</v>
      </c>
      <c r="AN7" s="15">
        <f t="shared" si="7"/>
        <v>191</v>
      </c>
      <c r="AO7" s="15">
        <f t="shared" si="7"/>
        <v>3.5</v>
      </c>
      <c r="AP7" s="15">
        <f t="shared" si="7"/>
        <v>195</v>
      </c>
      <c r="AQ7" s="15">
        <f t="shared" si="7"/>
        <v>0</v>
      </c>
      <c r="AR7" s="15">
        <f t="shared" si="7"/>
        <v>2</v>
      </c>
      <c r="AS7" s="15">
        <f t="shared" si="7"/>
        <v>0.8797800925925926</v>
      </c>
      <c r="AT7" s="15">
        <f t="shared" si="7"/>
        <v>47.164428999999998</v>
      </c>
      <c r="AU7" s="15">
        <f t="shared" si="7"/>
        <v>-88.483931999999996</v>
      </c>
      <c r="AV7" s="15">
        <f t="shared" si="7"/>
        <v>319.7</v>
      </c>
      <c r="AW7" s="15">
        <f t="shared" si="7"/>
        <v>45.7</v>
      </c>
      <c r="AX7" s="15">
        <f t="shared" si="7"/>
        <v>12</v>
      </c>
      <c r="AY7" s="15">
        <f t="shared" si="7"/>
        <v>10</v>
      </c>
      <c r="AZ7" s="15">
        <f t="shared" si="7"/>
        <v>0</v>
      </c>
      <c r="BA7" s="15">
        <f t="shared" si="7"/>
        <v>2.1949999999999998</v>
      </c>
      <c r="BB7" s="15">
        <f t="shared" si="7"/>
        <v>1.96</v>
      </c>
      <c r="BC7" s="15">
        <f t="shared" si="7"/>
        <v>3.2949999999999999</v>
      </c>
      <c r="BD7" s="15">
        <f t="shared" si="7"/>
        <v>14.063000000000001</v>
      </c>
      <c r="BE7" s="15">
        <f t="shared" si="7"/>
        <v>15.51</v>
      </c>
      <c r="BF7" s="15">
        <f t="shared" si="7"/>
        <v>1.1000000000000001</v>
      </c>
      <c r="BG7" s="15">
        <f t="shared" si="7"/>
        <v>16.847000000000001</v>
      </c>
      <c r="BH7" s="15">
        <f t="shared" si="7"/>
        <v>3002.6680000000001</v>
      </c>
      <c r="BI7" s="15">
        <f t="shared" si="7"/>
        <v>494.44499999999999</v>
      </c>
      <c r="BJ7" s="15">
        <f t="shared" si="7"/>
        <v>58.268999999999998</v>
      </c>
      <c r="BK7" s="15">
        <f t="shared" si="7"/>
        <v>0.71</v>
      </c>
      <c r="BL7" s="15">
        <f t="shared" si="7"/>
        <v>58.835000000000001</v>
      </c>
      <c r="BM7" s="15">
        <f t="shared" si="7"/>
        <v>46.716000000000001</v>
      </c>
      <c r="BN7" s="15">
        <f t="shared" si="7"/>
        <v>0.56899999999999995</v>
      </c>
      <c r="BO7" s="15">
        <f t="shared" ref="BO7:BZ7" si="8">MAX(BO10:BO497)</f>
        <v>47.168999999999997</v>
      </c>
      <c r="BP7" s="15">
        <f t="shared" si="8"/>
        <v>20.662800000000001</v>
      </c>
      <c r="BQ7" s="15">
        <f t="shared" si="8"/>
        <v>0</v>
      </c>
      <c r="BR7" s="15">
        <f t="shared" si="8"/>
        <v>0</v>
      </c>
      <c r="BS7" s="15">
        <f t="shared" si="8"/>
        <v>0</v>
      </c>
      <c r="BT7" s="15">
        <f t="shared" si="8"/>
        <v>189.75700000000001</v>
      </c>
      <c r="BU7" s="30">
        <f t="shared" si="8"/>
        <v>0.56163200000000002</v>
      </c>
      <c r="BV7" s="30">
        <f t="shared" si="8"/>
        <v>-5</v>
      </c>
      <c r="BW7" s="30">
        <f t="shared" si="8"/>
        <v>0.634853</v>
      </c>
      <c r="BX7" s="27">
        <f t="shared" si="8"/>
        <v>13.724881999999999</v>
      </c>
      <c r="BY7" s="27">
        <f t="shared" si="8"/>
        <v>12.824033999999999</v>
      </c>
      <c r="BZ7" s="27">
        <f t="shared" si="8"/>
        <v>3.6261138243999995</v>
      </c>
      <c r="CA7" s="30"/>
      <c r="CB7" s="30">
        <f>MAX(CB10:CB497)</f>
        <v>30737.601494963805</v>
      </c>
      <c r="CC7" s="30">
        <f>MAX(CC10:CC497)</f>
        <v>2198.8420064062198</v>
      </c>
      <c r="CD7" s="30">
        <f>MAX(CD10:CD497)</f>
        <v>478.258006765392</v>
      </c>
      <c r="CE7" s="15">
        <f>MAX(CE10:CE497)</f>
        <v>141.53288865577562</v>
      </c>
      <c r="CI7" s="22"/>
    </row>
    <row r="8" spans="1:93" s="15" customFormat="1">
      <c r="A8" s="29" t="s">
        <v>172</v>
      </c>
      <c r="B8" s="3">
        <f>B151-B10</f>
        <v>1.6319444444444775E-3</v>
      </c>
      <c r="AT8" s="17"/>
      <c r="AW8" s="16">
        <f>SUM(AW10:AW497)/3600</f>
        <v>1.3171388888888895</v>
      </c>
      <c r="AY8" s="17"/>
      <c r="BU8" s="24"/>
      <c r="BV8" s="22"/>
      <c r="BW8" s="24"/>
      <c r="BX8" s="23">
        <f>SUM(BX10:BX497)/3600</f>
        <v>0.32452551666666668</v>
      </c>
      <c r="BY8" s="24"/>
      <c r="BZ8" s="23">
        <f>SUM(BZ10:BZ497)/3600</f>
        <v>8.5739641503333283E-2</v>
      </c>
      <c r="CA8" s="24"/>
      <c r="CB8" s="31">
        <f>SUM(CB10:CB497)/3600</f>
        <v>688.11752362656887</v>
      </c>
      <c r="CC8" s="31">
        <f>SUM(CC10:CC497)/3600</f>
        <v>26.222589275198885</v>
      </c>
      <c r="CD8" s="31">
        <f>SUM(CD10:CD497)/3600</f>
        <v>3.4725165205571429</v>
      </c>
      <c r="CE8" s="31">
        <f>SUM(CE10:CE497)/3600</f>
        <v>1.9601249819337063</v>
      </c>
      <c r="CF8" s="36">
        <f>SUM(CC8:CE8)</f>
        <v>31.655230777689734</v>
      </c>
      <c r="CG8" s="15" t="s">
        <v>406</v>
      </c>
      <c r="CH8" s="24"/>
      <c r="CI8" s="32"/>
    </row>
    <row r="9" spans="1:93">
      <c r="A9" s="4"/>
      <c r="B9" s="4"/>
      <c r="BW9" s="14"/>
      <c r="BX9" s="25"/>
      <c r="BZ9" s="35">
        <f>AW8/BZ8</f>
        <v>15.362075998856181</v>
      </c>
      <c r="CA9" s="4" t="s">
        <v>461</v>
      </c>
      <c r="CB9" s="14"/>
      <c r="CC9" s="34"/>
      <c r="CH9" s="26" t="s">
        <v>190</v>
      </c>
    </row>
    <row r="10" spans="1:93">
      <c r="A10" s="2">
        <v>42438</v>
      </c>
      <c r="B10" s="28">
        <v>0.67023664351851853</v>
      </c>
      <c r="C10" s="4">
        <v>14.260999999999999</v>
      </c>
      <c r="D10" s="4">
        <v>0.36059999999999998</v>
      </c>
      <c r="E10" s="4" t="s">
        <v>155</v>
      </c>
      <c r="F10" s="4">
        <v>3606.433978</v>
      </c>
      <c r="G10" s="4">
        <v>556.9</v>
      </c>
      <c r="H10" s="4">
        <v>22.7</v>
      </c>
      <c r="I10" s="4">
        <v>1288.8</v>
      </c>
      <c r="K10" s="4">
        <v>0.1</v>
      </c>
      <c r="L10" s="4">
        <v>0.87280000000000002</v>
      </c>
      <c r="M10" s="4">
        <v>12.4475</v>
      </c>
      <c r="N10" s="4">
        <v>0.31480000000000002</v>
      </c>
      <c r="O10" s="4">
        <v>486.06970000000001</v>
      </c>
      <c r="P10" s="4">
        <v>19.812899999999999</v>
      </c>
      <c r="Q10" s="4">
        <v>505.9</v>
      </c>
      <c r="R10" s="4">
        <v>389.65800000000002</v>
      </c>
      <c r="S10" s="4">
        <v>15.882999999999999</v>
      </c>
      <c r="T10" s="4">
        <v>405.5</v>
      </c>
      <c r="U10" s="4">
        <v>1288.8127999999999</v>
      </c>
      <c r="X10" s="4">
        <v>0</v>
      </c>
      <c r="Y10" s="4">
        <v>8.7300000000000003E-2</v>
      </c>
      <c r="Z10" s="4" t="s">
        <v>377</v>
      </c>
      <c r="AA10" s="4">
        <v>0</v>
      </c>
      <c r="AB10" s="4">
        <v>11.8</v>
      </c>
      <c r="AC10" s="4">
        <v>846</v>
      </c>
      <c r="AD10" s="4">
        <v>872</v>
      </c>
      <c r="AE10" s="4">
        <v>826</v>
      </c>
      <c r="AF10" s="4">
        <v>88</v>
      </c>
      <c r="AG10" s="4">
        <v>22.36</v>
      </c>
      <c r="AH10" s="4">
        <v>0.51</v>
      </c>
      <c r="AI10" s="4">
        <v>977</v>
      </c>
      <c r="AJ10" s="4">
        <v>-1</v>
      </c>
      <c r="AK10" s="4">
        <v>0</v>
      </c>
      <c r="AL10" s="4">
        <v>23</v>
      </c>
      <c r="AM10" s="4">
        <v>191</v>
      </c>
      <c r="AN10" s="4">
        <v>191</v>
      </c>
      <c r="AO10" s="4">
        <v>3</v>
      </c>
      <c r="AP10" s="4">
        <v>195</v>
      </c>
      <c r="AQ10" s="4" t="s">
        <v>155</v>
      </c>
      <c r="AR10" s="4">
        <v>2</v>
      </c>
      <c r="AS10" s="5">
        <v>0.87813657407407408</v>
      </c>
      <c r="AT10" s="4">
        <v>47.159283000000002</v>
      </c>
      <c r="AU10" s="4">
        <v>-88.49</v>
      </c>
      <c r="AV10" s="4">
        <v>313.8</v>
      </c>
      <c r="AW10" s="4">
        <v>33.299999999999997</v>
      </c>
      <c r="AX10" s="4">
        <v>12</v>
      </c>
      <c r="AY10" s="4">
        <v>9</v>
      </c>
      <c r="AZ10" s="4" t="s">
        <v>418</v>
      </c>
      <c r="BA10" s="4">
        <v>1.1000000000000001</v>
      </c>
      <c r="BB10" s="4">
        <v>1.3</v>
      </c>
      <c r="BC10" s="4">
        <v>2</v>
      </c>
      <c r="BD10" s="4">
        <v>14.063000000000001</v>
      </c>
      <c r="BE10" s="4">
        <v>14.38</v>
      </c>
      <c r="BF10" s="4">
        <v>1.02</v>
      </c>
      <c r="BG10" s="4">
        <v>14.571999999999999</v>
      </c>
      <c r="BH10" s="4">
        <v>2928.5770000000002</v>
      </c>
      <c r="BI10" s="4">
        <v>47.136000000000003</v>
      </c>
      <c r="BJ10" s="4">
        <v>11.976000000000001</v>
      </c>
      <c r="BK10" s="4">
        <v>0.48799999999999999</v>
      </c>
      <c r="BL10" s="4">
        <v>12.464</v>
      </c>
      <c r="BM10" s="4">
        <v>9.6</v>
      </c>
      <c r="BN10" s="4">
        <v>0.39100000000000001</v>
      </c>
      <c r="BO10" s="4">
        <v>9.9920000000000009</v>
      </c>
      <c r="BP10" s="4">
        <v>10.0267</v>
      </c>
      <c r="BT10" s="4">
        <v>14.930999999999999</v>
      </c>
      <c r="BU10" s="4">
        <v>0.40048899999999998</v>
      </c>
      <c r="BV10" s="4">
        <v>-5</v>
      </c>
      <c r="BW10" s="4">
        <v>0.63144900000000004</v>
      </c>
      <c r="BX10" s="4">
        <v>9.7869499999999992</v>
      </c>
      <c r="BY10" s="4">
        <v>12.755269999999999</v>
      </c>
      <c r="BZ10" s="4">
        <f>BX10*0.2642</f>
        <v>2.5857121899999997</v>
      </c>
      <c r="CB10" s="4">
        <f>BH10*$BX10*0.747</f>
        <v>21410.39199260205</v>
      </c>
      <c r="CC10" s="4">
        <f>BI10*$BX10*0.747</f>
        <v>344.60430337439999</v>
      </c>
      <c r="CD10" s="4">
        <f>BO10*$BX10*0.747</f>
        <v>73.050029686800002</v>
      </c>
      <c r="CE10" s="4">
        <f>BP10*$BX10*0.747</f>
        <v>73.303716239054992</v>
      </c>
    </row>
    <row r="11" spans="1:93">
      <c r="A11" s="2">
        <v>42438</v>
      </c>
      <c r="B11" s="28">
        <v>0.67024821759259268</v>
      </c>
      <c r="C11" s="4">
        <v>14.037000000000001</v>
      </c>
      <c r="D11" s="4">
        <v>0.65429999999999999</v>
      </c>
      <c r="E11" s="4" t="s">
        <v>155</v>
      </c>
      <c r="F11" s="4">
        <v>6543.0756579999997</v>
      </c>
      <c r="G11" s="4">
        <v>583.29999999999995</v>
      </c>
      <c r="H11" s="4">
        <v>21.2</v>
      </c>
      <c r="I11" s="4">
        <v>1394</v>
      </c>
      <c r="K11" s="4">
        <v>0.1</v>
      </c>
      <c r="L11" s="4">
        <v>0.87180000000000002</v>
      </c>
      <c r="M11" s="4">
        <v>12.2385</v>
      </c>
      <c r="N11" s="4">
        <v>0.57050000000000001</v>
      </c>
      <c r="O11" s="4">
        <v>508.52109999999999</v>
      </c>
      <c r="P11" s="4">
        <v>18.523099999999999</v>
      </c>
      <c r="Q11" s="4">
        <v>527</v>
      </c>
      <c r="R11" s="4">
        <v>407.65609999999998</v>
      </c>
      <c r="S11" s="4">
        <v>14.8491</v>
      </c>
      <c r="T11" s="4">
        <v>422.5</v>
      </c>
      <c r="U11" s="4">
        <v>1393.9780000000001</v>
      </c>
      <c r="X11" s="4">
        <v>0</v>
      </c>
      <c r="Y11" s="4">
        <v>8.72E-2</v>
      </c>
      <c r="Z11" s="4" t="s">
        <v>377</v>
      </c>
      <c r="AA11" s="4">
        <v>0</v>
      </c>
      <c r="AB11" s="4">
        <v>11.9</v>
      </c>
      <c r="AC11" s="4">
        <v>846</v>
      </c>
      <c r="AD11" s="4">
        <v>871</v>
      </c>
      <c r="AE11" s="4">
        <v>827</v>
      </c>
      <c r="AF11" s="4">
        <v>88</v>
      </c>
      <c r="AG11" s="4">
        <v>22.36</v>
      </c>
      <c r="AH11" s="4">
        <v>0.51</v>
      </c>
      <c r="AI11" s="4">
        <v>977</v>
      </c>
      <c r="AJ11" s="4">
        <v>-1</v>
      </c>
      <c r="AK11" s="4">
        <v>0</v>
      </c>
      <c r="AL11" s="4">
        <v>23</v>
      </c>
      <c r="AM11" s="4">
        <v>191</v>
      </c>
      <c r="AN11" s="4">
        <v>190.4</v>
      </c>
      <c r="AO11" s="4">
        <v>3</v>
      </c>
      <c r="AP11" s="4">
        <v>195</v>
      </c>
      <c r="AQ11" s="4" t="s">
        <v>155</v>
      </c>
      <c r="AR11" s="4">
        <v>2</v>
      </c>
      <c r="AS11" s="5">
        <v>0.87815972222222216</v>
      </c>
      <c r="AT11" s="4">
        <v>47.159171000000001</v>
      </c>
      <c r="AU11" s="4">
        <v>-88.489755000000002</v>
      </c>
      <c r="AV11" s="4">
        <v>313.8</v>
      </c>
      <c r="AW11" s="4">
        <v>34.299999999999997</v>
      </c>
      <c r="AX11" s="4">
        <v>12</v>
      </c>
      <c r="AY11" s="4">
        <v>8</v>
      </c>
      <c r="AZ11" s="4" t="s">
        <v>429</v>
      </c>
      <c r="BA11" s="4">
        <v>1.1000000000000001</v>
      </c>
      <c r="BB11" s="4">
        <v>1.365</v>
      </c>
      <c r="BC11" s="4">
        <v>2</v>
      </c>
      <c r="BD11" s="4">
        <v>14.063000000000001</v>
      </c>
      <c r="BE11" s="4">
        <v>14.27</v>
      </c>
      <c r="BF11" s="4">
        <v>1.01</v>
      </c>
      <c r="BG11" s="4">
        <v>14.699</v>
      </c>
      <c r="BH11" s="4">
        <v>2866.6350000000002</v>
      </c>
      <c r="BI11" s="4">
        <v>85.043999999999997</v>
      </c>
      <c r="BJ11" s="4">
        <v>12.473000000000001</v>
      </c>
      <c r="BK11" s="4">
        <v>0.45400000000000001</v>
      </c>
      <c r="BL11" s="4">
        <v>12.928000000000001</v>
      </c>
      <c r="BM11" s="4">
        <v>9.9990000000000006</v>
      </c>
      <c r="BN11" s="4">
        <v>0.36399999999999999</v>
      </c>
      <c r="BO11" s="4">
        <v>10.364000000000001</v>
      </c>
      <c r="BP11" s="4">
        <v>10.796799999999999</v>
      </c>
      <c r="BT11" s="4">
        <v>14.848000000000001</v>
      </c>
      <c r="BU11" s="4">
        <v>0.44332100000000002</v>
      </c>
      <c r="BV11" s="4">
        <v>-5</v>
      </c>
      <c r="BW11" s="4">
        <v>0.634853</v>
      </c>
      <c r="BX11" s="4">
        <v>10.833648999999999</v>
      </c>
      <c r="BY11" s="4">
        <v>12.824033999999999</v>
      </c>
      <c r="BZ11" s="4">
        <f t="shared" ref="BZ11:BZ74" si="9">BX11*0.2642</f>
        <v>2.8622500657999996</v>
      </c>
      <c r="CB11" s="4">
        <f t="shared" ref="CB11:CC74" si="10">BH11*$BX11*0.747</f>
        <v>23198.919698632904</v>
      </c>
      <c r="CC11" s="4">
        <f t="shared" si="10"/>
        <v>688.23862363033197</v>
      </c>
      <c r="CD11" s="4">
        <f t="shared" ref="CD11:CE74" si="11">BO11*$BX11*0.747</f>
        <v>83.873113862292001</v>
      </c>
      <c r="CE11" s="4">
        <f t="shared" si="11"/>
        <v>87.375649917830387</v>
      </c>
    </row>
    <row r="12" spans="1:93">
      <c r="A12" s="2">
        <v>42438</v>
      </c>
      <c r="B12" s="28">
        <v>0.6702597916666666</v>
      </c>
      <c r="C12" s="4">
        <v>13.964</v>
      </c>
      <c r="D12" s="4">
        <v>0.85660000000000003</v>
      </c>
      <c r="E12" s="4" t="s">
        <v>155</v>
      </c>
      <c r="F12" s="4">
        <v>8565.6841220000006</v>
      </c>
      <c r="G12" s="4">
        <v>640.9</v>
      </c>
      <c r="H12" s="4">
        <v>10.8</v>
      </c>
      <c r="I12" s="4">
        <v>1552.5</v>
      </c>
      <c r="K12" s="4">
        <v>0.1</v>
      </c>
      <c r="L12" s="4">
        <v>0.87050000000000005</v>
      </c>
      <c r="M12" s="4">
        <v>12.155200000000001</v>
      </c>
      <c r="N12" s="4">
        <v>0.74560000000000004</v>
      </c>
      <c r="O12" s="4">
        <v>557.91830000000004</v>
      </c>
      <c r="P12" s="4">
        <v>9.3904999999999994</v>
      </c>
      <c r="Q12" s="4">
        <v>567.29999999999995</v>
      </c>
      <c r="R12" s="4">
        <v>447.25549999999998</v>
      </c>
      <c r="S12" s="4">
        <v>7.5278999999999998</v>
      </c>
      <c r="T12" s="4">
        <v>454.8</v>
      </c>
      <c r="U12" s="4">
        <v>1552.5265999999999</v>
      </c>
      <c r="X12" s="4">
        <v>0</v>
      </c>
      <c r="Y12" s="4">
        <v>8.6999999999999994E-2</v>
      </c>
      <c r="Z12" s="4" t="s">
        <v>377</v>
      </c>
      <c r="AA12" s="4">
        <v>0</v>
      </c>
      <c r="AB12" s="4">
        <v>11.9</v>
      </c>
      <c r="AC12" s="4">
        <v>847</v>
      </c>
      <c r="AD12" s="4">
        <v>873</v>
      </c>
      <c r="AE12" s="4">
        <v>825</v>
      </c>
      <c r="AF12" s="4">
        <v>88</v>
      </c>
      <c r="AG12" s="4">
        <v>22.36</v>
      </c>
      <c r="AH12" s="4">
        <v>0.51</v>
      </c>
      <c r="AI12" s="4">
        <v>977</v>
      </c>
      <c r="AJ12" s="4">
        <v>-1</v>
      </c>
      <c r="AK12" s="4">
        <v>0</v>
      </c>
      <c r="AL12" s="4">
        <v>23</v>
      </c>
      <c r="AM12" s="4">
        <v>191</v>
      </c>
      <c r="AN12" s="4">
        <v>190</v>
      </c>
      <c r="AO12" s="4">
        <v>2.9</v>
      </c>
      <c r="AP12" s="4">
        <v>195</v>
      </c>
      <c r="AQ12" s="4" t="s">
        <v>155</v>
      </c>
      <c r="AR12" s="4">
        <v>2</v>
      </c>
      <c r="AS12" s="5">
        <v>0.87817129629629631</v>
      </c>
      <c r="AT12" s="4">
        <v>47.159094000000003</v>
      </c>
      <c r="AU12" s="4">
        <v>-88.489555999999993</v>
      </c>
      <c r="AV12" s="4">
        <v>313.89999999999998</v>
      </c>
      <c r="AW12" s="4">
        <v>35.1</v>
      </c>
      <c r="AX12" s="4">
        <v>12</v>
      </c>
      <c r="AY12" s="4">
        <v>8</v>
      </c>
      <c r="AZ12" s="4" t="s">
        <v>429</v>
      </c>
      <c r="BA12" s="4">
        <v>1.165</v>
      </c>
      <c r="BB12" s="4">
        <v>1.4</v>
      </c>
      <c r="BC12" s="4">
        <v>2</v>
      </c>
      <c r="BD12" s="4">
        <v>14.063000000000001</v>
      </c>
      <c r="BE12" s="4">
        <v>14.11</v>
      </c>
      <c r="BF12" s="4">
        <v>1</v>
      </c>
      <c r="BG12" s="4">
        <v>14.881</v>
      </c>
      <c r="BH12" s="4">
        <v>2823.5540000000001</v>
      </c>
      <c r="BI12" s="4">
        <v>110.23699999999999</v>
      </c>
      <c r="BJ12" s="4">
        <v>13.571999999999999</v>
      </c>
      <c r="BK12" s="4">
        <v>0.22800000000000001</v>
      </c>
      <c r="BL12" s="4">
        <v>13.8</v>
      </c>
      <c r="BM12" s="4">
        <v>10.88</v>
      </c>
      <c r="BN12" s="4">
        <v>0.183</v>
      </c>
      <c r="BO12" s="4">
        <v>11.063000000000001</v>
      </c>
      <c r="BP12" s="4">
        <v>11.9253</v>
      </c>
      <c r="BT12" s="4">
        <v>14.702</v>
      </c>
      <c r="BU12" s="4">
        <v>0.44197799999999998</v>
      </c>
      <c r="BV12" s="4">
        <v>-5</v>
      </c>
      <c r="BW12" s="4">
        <v>0.63469699999999996</v>
      </c>
      <c r="BX12" s="4">
        <v>10.800837</v>
      </c>
      <c r="BY12" s="4">
        <v>12.820873000000001</v>
      </c>
      <c r="BZ12" s="4">
        <f t="shared" si="9"/>
        <v>2.8535811353999998</v>
      </c>
      <c r="CB12" s="4">
        <f t="shared" si="10"/>
        <v>22781.069646479405</v>
      </c>
      <c r="CC12" s="4">
        <f t="shared" si="10"/>
        <v>889.41694567164291</v>
      </c>
      <c r="CD12" s="4">
        <f t="shared" si="11"/>
        <v>89.258775819057007</v>
      </c>
      <c r="CE12" s="4">
        <f t="shared" si="11"/>
        <v>96.216006442646687</v>
      </c>
    </row>
    <row r="13" spans="1:93">
      <c r="A13" s="2">
        <v>42438</v>
      </c>
      <c r="B13" s="28">
        <v>0.67027136574074075</v>
      </c>
      <c r="C13" s="4">
        <v>13.95</v>
      </c>
      <c r="D13" s="4">
        <v>0.69240000000000002</v>
      </c>
      <c r="E13" s="4" t="s">
        <v>155</v>
      </c>
      <c r="F13" s="4">
        <v>6924.1753820000004</v>
      </c>
      <c r="G13" s="4">
        <v>737.5</v>
      </c>
      <c r="H13" s="4">
        <v>10.7</v>
      </c>
      <c r="I13" s="4">
        <v>1553.8</v>
      </c>
      <c r="K13" s="4">
        <v>0.1</v>
      </c>
      <c r="L13" s="4">
        <v>0.87209999999999999</v>
      </c>
      <c r="M13" s="4">
        <v>12.1652</v>
      </c>
      <c r="N13" s="4">
        <v>0.6038</v>
      </c>
      <c r="O13" s="4">
        <v>643.11519999999996</v>
      </c>
      <c r="P13" s="4">
        <v>9.3206000000000007</v>
      </c>
      <c r="Q13" s="4">
        <v>652.4</v>
      </c>
      <c r="R13" s="4">
        <v>515.55359999999996</v>
      </c>
      <c r="S13" s="4">
        <v>7.4718999999999998</v>
      </c>
      <c r="T13" s="4">
        <v>523</v>
      </c>
      <c r="U13" s="4">
        <v>1553.7909</v>
      </c>
      <c r="X13" s="4">
        <v>0</v>
      </c>
      <c r="Y13" s="4">
        <v>8.72E-2</v>
      </c>
      <c r="Z13" s="4" t="s">
        <v>377</v>
      </c>
      <c r="AA13" s="4">
        <v>0</v>
      </c>
      <c r="AB13" s="4">
        <v>11.9</v>
      </c>
      <c r="AC13" s="4">
        <v>848</v>
      </c>
      <c r="AD13" s="4">
        <v>876</v>
      </c>
      <c r="AE13" s="4">
        <v>823</v>
      </c>
      <c r="AF13" s="4">
        <v>88</v>
      </c>
      <c r="AG13" s="4">
        <v>22.36</v>
      </c>
      <c r="AH13" s="4">
        <v>0.51</v>
      </c>
      <c r="AI13" s="4">
        <v>977</v>
      </c>
      <c r="AJ13" s="4">
        <v>-1</v>
      </c>
      <c r="AK13" s="4">
        <v>0</v>
      </c>
      <c r="AL13" s="4">
        <v>23</v>
      </c>
      <c r="AM13" s="4">
        <v>191</v>
      </c>
      <c r="AN13" s="4">
        <v>190</v>
      </c>
      <c r="AO13" s="4">
        <v>3.1</v>
      </c>
      <c r="AP13" s="4">
        <v>195</v>
      </c>
      <c r="AQ13" s="4" t="s">
        <v>155</v>
      </c>
      <c r="AR13" s="4">
        <v>2</v>
      </c>
      <c r="AS13" s="5">
        <v>0.87818287037037035</v>
      </c>
      <c r="AT13" s="4">
        <v>47.159013999999999</v>
      </c>
      <c r="AU13" s="4">
        <v>-88.489367999999999</v>
      </c>
      <c r="AV13" s="4">
        <v>314</v>
      </c>
      <c r="AW13" s="4">
        <v>35.9</v>
      </c>
      <c r="AX13" s="4">
        <v>12</v>
      </c>
      <c r="AY13" s="4">
        <v>7</v>
      </c>
      <c r="AZ13" s="4" t="s">
        <v>415</v>
      </c>
      <c r="BA13" s="4">
        <v>1.33</v>
      </c>
      <c r="BB13" s="4">
        <v>1.1399999999999999</v>
      </c>
      <c r="BC13" s="4">
        <v>2.13</v>
      </c>
      <c r="BD13" s="4">
        <v>14.063000000000001</v>
      </c>
      <c r="BE13" s="4">
        <v>14.29</v>
      </c>
      <c r="BF13" s="4">
        <v>1.02</v>
      </c>
      <c r="BG13" s="4">
        <v>14.672000000000001</v>
      </c>
      <c r="BH13" s="4">
        <v>2854.76</v>
      </c>
      <c r="BI13" s="4">
        <v>90.186000000000007</v>
      </c>
      <c r="BJ13" s="4">
        <v>15.804</v>
      </c>
      <c r="BK13" s="4">
        <v>0.22900000000000001</v>
      </c>
      <c r="BL13" s="4">
        <v>16.033000000000001</v>
      </c>
      <c r="BM13" s="4">
        <v>12.67</v>
      </c>
      <c r="BN13" s="4">
        <v>0.184</v>
      </c>
      <c r="BO13" s="4">
        <v>12.853</v>
      </c>
      <c r="BP13" s="4">
        <v>12.057</v>
      </c>
      <c r="BT13" s="4">
        <v>14.88</v>
      </c>
      <c r="BU13" s="4">
        <v>0.38102200000000003</v>
      </c>
      <c r="BV13" s="4">
        <v>-5</v>
      </c>
      <c r="BW13" s="4">
        <v>0.63310200000000005</v>
      </c>
      <c r="BX13" s="4">
        <v>9.3112250000000003</v>
      </c>
      <c r="BY13" s="4">
        <v>12.78866</v>
      </c>
      <c r="BZ13" s="4">
        <f t="shared" si="9"/>
        <v>2.460025645</v>
      </c>
      <c r="CB13" s="4">
        <f t="shared" si="10"/>
        <v>19856.240572707004</v>
      </c>
      <c r="CC13" s="4">
        <f t="shared" si="10"/>
        <v>627.28737697395002</v>
      </c>
      <c r="CD13" s="4">
        <f t="shared" si="11"/>
        <v>89.398849668975004</v>
      </c>
      <c r="CE13" s="4">
        <f t="shared" si="11"/>
        <v>83.862283549275006</v>
      </c>
    </row>
    <row r="14" spans="1:93">
      <c r="A14" s="2">
        <v>42438</v>
      </c>
      <c r="B14" s="28">
        <v>0.67028293981481479</v>
      </c>
      <c r="C14" s="4">
        <v>13.992000000000001</v>
      </c>
      <c r="D14" s="4">
        <v>0.4173</v>
      </c>
      <c r="E14" s="4" t="s">
        <v>155</v>
      </c>
      <c r="F14" s="4">
        <v>4172.7674980000002</v>
      </c>
      <c r="G14" s="4">
        <v>773.2</v>
      </c>
      <c r="H14" s="4">
        <v>10.5</v>
      </c>
      <c r="I14" s="4">
        <v>1407.1</v>
      </c>
      <c r="K14" s="4">
        <v>0.1</v>
      </c>
      <c r="L14" s="4">
        <v>0.87429999999999997</v>
      </c>
      <c r="M14" s="4">
        <v>12.2334</v>
      </c>
      <c r="N14" s="4">
        <v>0.36480000000000001</v>
      </c>
      <c r="O14" s="4">
        <v>675.97550000000001</v>
      </c>
      <c r="P14" s="4">
        <v>9.1683000000000003</v>
      </c>
      <c r="Q14" s="4">
        <v>685.1</v>
      </c>
      <c r="R14" s="4">
        <v>541.89610000000005</v>
      </c>
      <c r="S14" s="4">
        <v>7.3498000000000001</v>
      </c>
      <c r="T14" s="4">
        <v>549.20000000000005</v>
      </c>
      <c r="U14" s="4">
        <v>1407.1185</v>
      </c>
      <c r="X14" s="4">
        <v>0</v>
      </c>
      <c r="Y14" s="4">
        <v>8.7400000000000005E-2</v>
      </c>
      <c r="Z14" s="4" t="s">
        <v>377</v>
      </c>
      <c r="AA14" s="4">
        <v>0</v>
      </c>
      <c r="AB14" s="4">
        <v>11.9</v>
      </c>
      <c r="AC14" s="4">
        <v>849</v>
      </c>
      <c r="AD14" s="4">
        <v>875</v>
      </c>
      <c r="AE14" s="4">
        <v>824</v>
      </c>
      <c r="AF14" s="4">
        <v>88</v>
      </c>
      <c r="AG14" s="4">
        <v>22.36</v>
      </c>
      <c r="AH14" s="4">
        <v>0.51</v>
      </c>
      <c r="AI14" s="4">
        <v>977</v>
      </c>
      <c r="AJ14" s="4">
        <v>-1</v>
      </c>
      <c r="AK14" s="4">
        <v>0</v>
      </c>
      <c r="AL14" s="4">
        <v>23</v>
      </c>
      <c r="AM14" s="4">
        <v>191.6</v>
      </c>
      <c r="AN14" s="4">
        <v>190</v>
      </c>
      <c r="AO14" s="4">
        <v>3.1</v>
      </c>
      <c r="AP14" s="4">
        <v>195</v>
      </c>
      <c r="AQ14" s="4" t="s">
        <v>155</v>
      </c>
      <c r="AR14" s="4">
        <v>2</v>
      </c>
      <c r="AS14" s="5">
        <v>0.8781944444444445</v>
      </c>
      <c r="AT14" s="4">
        <v>47.158946</v>
      </c>
      <c r="AU14" s="4">
        <v>-88.489166999999995</v>
      </c>
      <c r="AV14" s="4">
        <v>314</v>
      </c>
      <c r="AW14" s="4">
        <v>36.299999999999997</v>
      </c>
      <c r="AX14" s="4">
        <v>12</v>
      </c>
      <c r="AY14" s="4">
        <v>7</v>
      </c>
      <c r="AZ14" s="4" t="s">
        <v>415</v>
      </c>
      <c r="BA14" s="4">
        <v>1.3350649999999999</v>
      </c>
      <c r="BB14" s="4">
        <v>1</v>
      </c>
      <c r="BC14" s="4">
        <v>2.0051950000000001</v>
      </c>
      <c r="BD14" s="4">
        <v>14.063000000000001</v>
      </c>
      <c r="BE14" s="4">
        <v>14.56</v>
      </c>
      <c r="BF14" s="4">
        <v>1.04</v>
      </c>
      <c r="BG14" s="4">
        <v>14.375999999999999</v>
      </c>
      <c r="BH14" s="4">
        <v>2912.701</v>
      </c>
      <c r="BI14" s="4">
        <v>55.286000000000001</v>
      </c>
      <c r="BJ14" s="4">
        <v>16.855</v>
      </c>
      <c r="BK14" s="4">
        <v>0.22900000000000001</v>
      </c>
      <c r="BL14" s="4">
        <v>17.082999999999998</v>
      </c>
      <c r="BM14" s="4">
        <v>13.510999999999999</v>
      </c>
      <c r="BN14" s="4">
        <v>0.183</v>
      </c>
      <c r="BO14" s="4">
        <v>13.695</v>
      </c>
      <c r="BP14" s="4">
        <v>11.0784</v>
      </c>
      <c r="BT14" s="4">
        <v>15.135999999999999</v>
      </c>
      <c r="BU14" s="4">
        <v>0.380162</v>
      </c>
      <c r="BV14" s="4">
        <v>-5</v>
      </c>
      <c r="BW14" s="4">
        <v>0.63344900000000004</v>
      </c>
      <c r="BX14" s="4">
        <v>9.2902090000000008</v>
      </c>
      <c r="BY14" s="4">
        <v>12.795669999999999</v>
      </c>
      <c r="BZ14" s="4">
        <f t="shared" si="9"/>
        <v>2.4544732177999999</v>
      </c>
      <c r="CB14" s="4">
        <f t="shared" si="10"/>
        <v>20213.521980248224</v>
      </c>
      <c r="CC14" s="4">
        <f t="shared" si="10"/>
        <v>383.67301559617806</v>
      </c>
      <c r="CD14" s="4">
        <f t="shared" si="11"/>
        <v>95.040370954485013</v>
      </c>
      <c r="CE14" s="4">
        <f t="shared" si="11"/>
        <v>76.881726585043211</v>
      </c>
    </row>
    <row r="15" spans="1:93">
      <c r="A15" s="2">
        <v>42438</v>
      </c>
      <c r="B15" s="28">
        <v>0.67029451388888894</v>
      </c>
      <c r="C15" s="4">
        <v>14.041</v>
      </c>
      <c r="D15" s="4">
        <v>0.27</v>
      </c>
      <c r="E15" s="4" t="s">
        <v>155</v>
      </c>
      <c r="F15" s="4">
        <v>2699.9143840000002</v>
      </c>
      <c r="G15" s="4">
        <v>801.1</v>
      </c>
      <c r="H15" s="4">
        <v>8.6</v>
      </c>
      <c r="I15" s="4">
        <v>1285</v>
      </c>
      <c r="K15" s="4">
        <v>0.1</v>
      </c>
      <c r="L15" s="4">
        <v>0.87529999999999997</v>
      </c>
      <c r="M15" s="4">
        <v>12.2898</v>
      </c>
      <c r="N15" s="4">
        <v>0.23630000000000001</v>
      </c>
      <c r="O15" s="4">
        <v>701.17399999999998</v>
      </c>
      <c r="P15" s="4">
        <v>7.5652999999999997</v>
      </c>
      <c r="Q15" s="4">
        <v>708.7</v>
      </c>
      <c r="R15" s="4">
        <v>562.09649999999999</v>
      </c>
      <c r="S15" s="4">
        <v>6.0647000000000002</v>
      </c>
      <c r="T15" s="4">
        <v>568.20000000000005</v>
      </c>
      <c r="U15" s="4">
        <v>1285.018</v>
      </c>
      <c r="X15" s="4">
        <v>0</v>
      </c>
      <c r="Y15" s="4">
        <v>8.7499999999999994E-2</v>
      </c>
      <c r="Z15" s="4" t="s">
        <v>377</v>
      </c>
      <c r="AA15" s="4">
        <v>0</v>
      </c>
      <c r="AB15" s="4">
        <v>11.9</v>
      </c>
      <c r="AC15" s="4">
        <v>849</v>
      </c>
      <c r="AD15" s="4">
        <v>874</v>
      </c>
      <c r="AE15" s="4">
        <v>825</v>
      </c>
      <c r="AF15" s="4">
        <v>88</v>
      </c>
      <c r="AG15" s="4">
        <v>22.36</v>
      </c>
      <c r="AH15" s="4">
        <v>0.51</v>
      </c>
      <c r="AI15" s="4">
        <v>977</v>
      </c>
      <c r="AJ15" s="4">
        <v>-1</v>
      </c>
      <c r="AK15" s="4">
        <v>0</v>
      </c>
      <c r="AL15" s="4">
        <v>23</v>
      </c>
      <c r="AM15" s="4">
        <v>192</v>
      </c>
      <c r="AN15" s="4">
        <v>190</v>
      </c>
      <c r="AO15" s="4">
        <v>3</v>
      </c>
      <c r="AP15" s="4">
        <v>195</v>
      </c>
      <c r="AQ15" s="4" t="s">
        <v>155</v>
      </c>
      <c r="AR15" s="4">
        <v>2</v>
      </c>
      <c r="AS15" s="5">
        <v>0.87820601851851843</v>
      </c>
      <c r="AT15" s="4">
        <v>47.158883000000003</v>
      </c>
      <c r="AU15" s="4">
        <v>-88.488968</v>
      </c>
      <c r="AV15" s="4">
        <v>314</v>
      </c>
      <c r="AW15" s="4">
        <v>36.5</v>
      </c>
      <c r="AX15" s="4">
        <v>12</v>
      </c>
      <c r="AY15" s="4">
        <v>8</v>
      </c>
      <c r="AZ15" s="4" t="s">
        <v>417</v>
      </c>
      <c r="BA15" s="4">
        <v>1.4299299999999999</v>
      </c>
      <c r="BB15" s="4">
        <v>1</v>
      </c>
      <c r="BC15" s="4">
        <v>1.9649650000000001</v>
      </c>
      <c r="BD15" s="4">
        <v>14.063000000000001</v>
      </c>
      <c r="BE15" s="4">
        <v>14.69</v>
      </c>
      <c r="BF15" s="4">
        <v>1.04</v>
      </c>
      <c r="BG15" s="4">
        <v>14.246</v>
      </c>
      <c r="BH15" s="4">
        <v>2945.6930000000002</v>
      </c>
      <c r="BI15" s="4">
        <v>36.052</v>
      </c>
      <c r="BJ15" s="4">
        <v>17.600000000000001</v>
      </c>
      <c r="BK15" s="4">
        <v>0.19</v>
      </c>
      <c r="BL15" s="4">
        <v>17.79</v>
      </c>
      <c r="BM15" s="4">
        <v>14.109</v>
      </c>
      <c r="BN15" s="4">
        <v>0.152</v>
      </c>
      <c r="BO15" s="4">
        <v>14.260999999999999</v>
      </c>
      <c r="BP15" s="4">
        <v>10.184699999999999</v>
      </c>
      <c r="BT15" s="4">
        <v>15.255000000000001</v>
      </c>
      <c r="BU15" s="4">
        <v>0.40414299999999997</v>
      </c>
      <c r="BV15" s="4">
        <v>-5</v>
      </c>
      <c r="BW15" s="4">
        <v>0.63300000000000001</v>
      </c>
      <c r="BX15" s="4">
        <v>9.8762439999999998</v>
      </c>
      <c r="BY15" s="4">
        <v>12.7866</v>
      </c>
      <c r="BZ15" s="4">
        <f t="shared" si="9"/>
        <v>2.6093036647999996</v>
      </c>
      <c r="CB15" s="4">
        <f t="shared" si="10"/>
        <v>21732.009964367724</v>
      </c>
      <c r="CC15" s="4">
        <f t="shared" si="10"/>
        <v>265.97558646993599</v>
      </c>
      <c r="CD15" s="4">
        <f t="shared" si="11"/>
        <v>105.21130141594799</v>
      </c>
      <c r="CE15" s="4">
        <f t="shared" si="11"/>
        <v>75.138176953299592</v>
      </c>
    </row>
    <row r="16" spans="1:93">
      <c r="A16" s="2">
        <v>42438</v>
      </c>
      <c r="B16" s="28">
        <v>0.67030608796296287</v>
      </c>
      <c r="C16" s="4">
        <v>14.064</v>
      </c>
      <c r="D16" s="4">
        <v>0.2046</v>
      </c>
      <c r="E16" s="4" t="s">
        <v>155</v>
      </c>
      <c r="F16" s="4">
        <v>2045.6934309999999</v>
      </c>
      <c r="G16" s="4">
        <v>886.2</v>
      </c>
      <c r="H16" s="4">
        <v>4.5</v>
      </c>
      <c r="I16" s="4">
        <v>1155.5</v>
      </c>
      <c r="K16" s="4">
        <v>0.1</v>
      </c>
      <c r="L16" s="4">
        <v>0.87580000000000002</v>
      </c>
      <c r="M16" s="4">
        <v>12.317600000000001</v>
      </c>
      <c r="N16" s="4">
        <v>0.1792</v>
      </c>
      <c r="O16" s="4">
        <v>776.15099999999995</v>
      </c>
      <c r="P16" s="4">
        <v>3.9411999999999998</v>
      </c>
      <c r="Q16" s="4">
        <v>780.1</v>
      </c>
      <c r="R16" s="4">
        <v>622.20180000000005</v>
      </c>
      <c r="S16" s="4">
        <v>3.1595</v>
      </c>
      <c r="T16" s="4">
        <v>625.4</v>
      </c>
      <c r="U16" s="4">
        <v>1155.5234</v>
      </c>
      <c r="X16" s="4">
        <v>0</v>
      </c>
      <c r="Y16" s="4">
        <v>8.7599999999999997E-2</v>
      </c>
      <c r="Z16" s="4" t="s">
        <v>377</v>
      </c>
      <c r="AA16" s="4">
        <v>0</v>
      </c>
      <c r="AB16" s="4">
        <v>11.9</v>
      </c>
      <c r="AC16" s="4">
        <v>848</v>
      </c>
      <c r="AD16" s="4">
        <v>874</v>
      </c>
      <c r="AE16" s="4">
        <v>826</v>
      </c>
      <c r="AF16" s="4">
        <v>88</v>
      </c>
      <c r="AG16" s="4">
        <v>22.36</v>
      </c>
      <c r="AH16" s="4">
        <v>0.51</v>
      </c>
      <c r="AI16" s="4">
        <v>977</v>
      </c>
      <c r="AJ16" s="4">
        <v>-1</v>
      </c>
      <c r="AK16" s="4">
        <v>0</v>
      </c>
      <c r="AL16" s="4">
        <v>23</v>
      </c>
      <c r="AM16" s="4">
        <v>192</v>
      </c>
      <c r="AN16" s="4">
        <v>190</v>
      </c>
      <c r="AO16" s="4">
        <v>3.1</v>
      </c>
      <c r="AP16" s="4">
        <v>195</v>
      </c>
      <c r="AQ16" s="4" t="s">
        <v>155</v>
      </c>
      <c r="AR16" s="4">
        <v>2</v>
      </c>
      <c r="AS16" s="5">
        <v>0.87821759259259258</v>
      </c>
      <c r="AT16" s="4">
        <v>47.158847999999999</v>
      </c>
      <c r="AU16" s="4">
        <v>-88.488744999999994</v>
      </c>
      <c r="AV16" s="4">
        <v>313.89999999999998</v>
      </c>
      <c r="AW16" s="4">
        <v>38.299999999999997</v>
      </c>
      <c r="AX16" s="4">
        <v>12</v>
      </c>
      <c r="AY16" s="4">
        <v>10</v>
      </c>
      <c r="AZ16" s="4" t="s">
        <v>425</v>
      </c>
      <c r="BA16" s="4">
        <v>1.37</v>
      </c>
      <c r="BB16" s="4">
        <v>1.0649999999999999</v>
      </c>
      <c r="BC16" s="4">
        <v>2</v>
      </c>
      <c r="BD16" s="4">
        <v>14.063000000000001</v>
      </c>
      <c r="BE16" s="4">
        <v>14.75</v>
      </c>
      <c r="BF16" s="4">
        <v>1.05</v>
      </c>
      <c r="BG16" s="4">
        <v>14.179</v>
      </c>
      <c r="BH16" s="4">
        <v>2962.2939999999999</v>
      </c>
      <c r="BI16" s="4">
        <v>27.423999999999999</v>
      </c>
      <c r="BJ16" s="4">
        <v>19.547000000000001</v>
      </c>
      <c r="BK16" s="4">
        <v>9.9000000000000005E-2</v>
      </c>
      <c r="BL16" s="4">
        <v>19.646000000000001</v>
      </c>
      <c r="BM16" s="4">
        <v>15.67</v>
      </c>
      <c r="BN16" s="4">
        <v>0.08</v>
      </c>
      <c r="BO16" s="4">
        <v>15.75</v>
      </c>
      <c r="BP16" s="4">
        <v>9.1891999999999996</v>
      </c>
      <c r="BT16" s="4">
        <v>15.315</v>
      </c>
      <c r="BU16" s="4">
        <v>0.45554899999999998</v>
      </c>
      <c r="BV16" s="4">
        <v>-5</v>
      </c>
      <c r="BW16" s="4">
        <v>0.63355099999999998</v>
      </c>
      <c r="BX16" s="4">
        <v>11.132478000000001</v>
      </c>
      <c r="BY16" s="4">
        <v>12.79773</v>
      </c>
      <c r="BZ16" s="4">
        <f t="shared" si="9"/>
        <v>2.9412006876000003</v>
      </c>
      <c r="CB16" s="4">
        <f t="shared" si="10"/>
        <v>24634.321570045402</v>
      </c>
      <c r="CC16" s="4">
        <f t="shared" si="10"/>
        <v>228.056916273984</v>
      </c>
      <c r="CD16" s="4">
        <f t="shared" si="11"/>
        <v>130.9763867895</v>
      </c>
      <c r="CE16" s="4">
        <f t="shared" si="11"/>
        <v>76.417029427687211</v>
      </c>
    </row>
    <row r="17" spans="1:83">
      <c r="A17" s="2">
        <v>42438</v>
      </c>
      <c r="B17" s="28">
        <v>0.67031766203703702</v>
      </c>
      <c r="C17" s="4">
        <v>14.090999999999999</v>
      </c>
      <c r="D17" s="4">
        <v>0.18090000000000001</v>
      </c>
      <c r="E17" s="4" t="s">
        <v>155</v>
      </c>
      <c r="F17" s="4">
        <v>1808.771626</v>
      </c>
      <c r="G17" s="4">
        <v>941.5</v>
      </c>
      <c r="H17" s="4">
        <v>4.5</v>
      </c>
      <c r="I17" s="4">
        <v>1033.8</v>
      </c>
      <c r="K17" s="4">
        <v>0.2</v>
      </c>
      <c r="L17" s="4">
        <v>0.87590000000000001</v>
      </c>
      <c r="M17" s="4">
        <v>12.3422</v>
      </c>
      <c r="N17" s="4">
        <v>0.15840000000000001</v>
      </c>
      <c r="O17" s="4">
        <v>824.71400000000006</v>
      </c>
      <c r="P17" s="4">
        <v>3.9302000000000001</v>
      </c>
      <c r="Q17" s="4">
        <v>828.6</v>
      </c>
      <c r="R17" s="4">
        <v>661.13239999999996</v>
      </c>
      <c r="S17" s="4">
        <v>3.1505999999999998</v>
      </c>
      <c r="T17" s="4">
        <v>664.3</v>
      </c>
      <c r="U17" s="4">
        <v>1033.7588000000001</v>
      </c>
      <c r="X17" s="4">
        <v>0</v>
      </c>
      <c r="Y17" s="4">
        <v>0.17519999999999999</v>
      </c>
      <c r="Z17" s="4" t="s">
        <v>377</v>
      </c>
      <c r="AA17" s="4">
        <v>0</v>
      </c>
      <c r="AB17" s="4">
        <v>11.9</v>
      </c>
      <c r="AC17" s="4">
        <v>848</v>
      </c>
      <c r="AD17" s="4">
        <v>875</v>
      </c>
      <c r="AE17" s="4">
        <v>826</v>
      </c>
      <c r="AF17" s="4">
        <v>88</v>
      </c>
      <c r="AG17" s="4">
        <v>22.36</v>
      </c>
      <c r="AH17" s="4">
        <v>0.51</v>
      </c>
      <c r="AI17" s="4">
        <v>977</v>
      </c>
      <c r="AJ17" s="4">
        <v>-1</v>
      </c>
      <c r="AK17" s="4">
        <v>0</v>
      </c>
      <c r="AL17" s="4">
        <v>23</v>
      </c>
      <c r="AM17" s="4">
        <v>191.4</v>
      </c>
      <c r="AN17" s="4">
        <v>190</v>
      </c>
      <c r="AO17" s="4">
        <v>3</v>
      </c>
      <c r="AP17" s="4">
        <v>195</v>
      </c>
      <c r="AQ17" s="4" t="s">
        <v>155</v>
      </c>
      <c r="AR17" s="4">
        <v>2</v>
      </c>
      <c r="AS17" s="5">
        <v>0.87822916666666673</v>
      </c>
      <c r="AT17" s="4">
        <v>47.158831999999997</v>
      </c>
      <c r="AU17" s="4">
        <v>-88.488502999999994</v>
      </c>
      <c r="AV17" s="4">
        <v>313.8</v>
      </c>
      <c r="AW17" s="4">
        <v>39.700000000000003</v>
      </c>
      <c r="AX17" s="4">
        <v>12</v>
      </c>
      <c r="AY17" s="4">
        <v>10</v>
      </c>
      <c r="AZ17" s="4" t="s">
        <v>425</v>
      </c>
      <c r="BA17" s="4">
        <v>1.3</v>
      </c>
      <c r="BB17" s="4">
        <v>1.165</v>
      </c>
      <c r="BC17" s="4">
        <v>2.0649999999999999</v>
      </c>
      <c r="BD17" s="4">
        <v>14.063000000000001</v>
      </c>
      <c r="BE17" s="4">
        <v>14.76</v>
      </c>
      <c r="BF17" s="4">
        <v>1.05</v>
      </c>
      <c r="BG17" s="4">
        <v>14.167</v>
      </c>
      <c r="BH17" s="4">
        <v>2970.174</v>
      </c>
      <c r="BI17" s="4">
        <v>24.266999999999999</v>
      </c>
      <c r="BJ17" s="4">
        <v>20.783999999999999</v>
      </c>
      <c r="BK17" s="4">
        <v>9.9000000000000005E-2</v>
      </c>
      <c r="BL17" s="4">
        <v>20.882999999999999</v>
      </c>
      <c r="BM17" s="4">
        <v>16.661000000000001</v>
      </c>
      <c r="BN17" s="4">
        <v>7.9000000000000001E-2</v>
      </c>
      <c r="BO17" s="4">
        <v>16.741</v>
      </c>
      <c r="BP17" s="4">
        <v>8.2263000000000002</v>
      </c>
      <c r="BT17" s="4">
        <v>30.652999999999999</v>
      </c>
      <c r="BU17" s="4">
        <v>0.49504100000000001</v>
      </c>
      <c r="BV17" s="4">
        <v>-5</v>
      </c>
      <c r="BW17" s="4">
        <v>0.63289799999999996</v>
      </c>
      <c r="BX17" s="4">
        <v>12.097564999999999</v>
      </c>
      <c r="BY17" s="4">
        <v>12.78454</v>
      </c>
      <c r="BZ17" s="4">
        <f t="shared" si="9"/>
        <v>3.1961766729999996</v>
      </c>
      <c r="CB17" s="4">
        <f t="shared" si="10"/>
        <v>26841.10915065357</v>
      </c>
      <c r="CC17" s="4">
        <f t="shared" si="10"/>
        <v>219.29799256168496</v>
      </c>
      <c r="CD17" s="4">
        <f t="shared" si="11"/>
        <v>151.28642574175501</v>
      </c>
      <c r="CE17" s="4">
        <f t="shared" si="11"/>
        <v>74.340094622746491</v>
      </c>
    </row>
    <row r="18" spans="1:83">
      <c r="A18" s="2">
        <v>42438</v>
      </c>
      <c r="B18" s="28">
        <v>0.67032923611111117</v>
      </c>
      <c r="C18" s="4">
        <v>14.3</v>
      </c>
      <c r="D18" s="4">
        <v>0.41210000000000002</v>
      </c>
      <c r="E18" s="4" t="s">
        <v>155</v>
      </c>
      <c r="F18" s="4">
        <v>4120.757329</v>
      </c>
      <c r="G18" s="4">
        <v>1124.5999999999999</v>
      </c>
      <c r="H18" s="4">
        <v>3.8</v>
      </c>
      <c r="I18" s="4">
        <v>998.6</v>
      </c>
      <c r="K18" s="4">
        <v>0.2</v>
      </c>
      <c r="L18" s="4">
        <v>0.87229999999999996</v>
      </c>
      <c r="M18" s="4">
        <v>12.474600000000001</v>
      </c>
      <c r="N18" s="4">
        <v>0.35949999999999999</v>
      </c>
      <c r="O18" s="4">
        <v>980.98</v>
      </c>
      <c r="P18" s="4">
        <v>3.2858000000000001</v>
      </c>
      <c r="Q18" s="4">
        <v>984.3</v>
      </c>
      <c r="R18" s="4">
        <v>786.40300000000002</v>
      </c>
      <c r="S18" s="4">
        <v>2.6339999999999999</v>
      </c>
      <c r="T18" s="4">
        <v>789</v>
      </c>
      <c r="U18" s="4">
        <v>998.63199999999995</v>
      </c>
      <c r="X18" s="4">
        <v>0</v>
      </c>
      <c r="Y18" s="4">
        <v>0.17449999999999999</v>
      </c>
      <c r="Z18" s="4" t="s">
        <v>377</v>
      </c>
      <c r="AA18" s="4">
        <v>0</v>
      </c>
      <c r="AB18" s="4">
        <v>11.9</v>
      </c>
      <c r="AC18" s="4">
        <v>847</v>
      </c>
      <c r="AD18" s="4">
        <v>874</v>
      </c>
      <c r="AE18" s="4">
        <v>825</v>
      </c>
      <c r="AF18" s="4">
        <v>88</v>
      </c>
      <c r="AG18" s="4">
        <v>22.36</v>
      </c>
      <c r="AH18" s="4">
        <v>0.51</v>
      </c>
      <c r="AI18" s="4">
        <v>977</v>
      </c>
      <c r="AJ18" s="4">
        <v>-1</v>
      </c>
      <c r="AK18" s="4">
        <v>0</v>
      </c>
      <c r="AL18" s="4">
        <v>23</v>
      </c>
      <c r="AM18" s="4">
        <v>191</v>
      </c>
      <c r="AN18" s="4">
        <v>190</v>
      </c>
      <c r="AO18" s="4">
        <v>3</v>
      </c>
      <c r="AP18" s="4">
        <v>195</v>
      </c>
      <c r="AQ18" s="4" t="s">
        <v>155</v>
      </c>
      <c r="AR18" s="4">
        <v>2</v>
      </c>
      <c r="AS18" s="5">
        <v>0.87824074074074077</v>
      </c>
      <c r="AT18" s="4">
        <v>47.158827000000002</v>
      </c>
      <c r="AU18" s="4">
        <v>-88.488253</v>
      </c>
      <c r="AV18" s="4">
        <v>313.60000000000002</v>
      </c>
      <c r="AW18" s="4">
        <v>40.700000000000003</v>
      </c>
      <c r="AX18" s="4">
        <v>12</v>
      </c>
      <c r="AY18" s="4">
        <v>10</v>
      </c>
      <c r="AZ18" s="4" t="s">
        <v>425</v>
      </c>
      <c r="BA18" s="4">
        <v>1.3</v>
      </c>
      <c r="BB18" s="4">
        <v>1.2</v>
      </c>
      <c r="BC18" s="4">
        <v>2.1</v>
      </c>
      <c r="BD18" s="4">
        <v>14.063000000000001</v>
      </c>
      <c r="BE18" s="4">
        <v>14.33</v>
      </c>
      <c r="BF18" s="4">
        <v>1.02</v>
      </c>
      <c r="BG18" s="4">
        <v>14.635999999999999</v>
      </c>
      <c r="BH18" s="4">
        <v>2925.2150000000001</v>
      </c>
      <c r="BI18" s="4">
        <v>53.649000000000001</v>
      </c>
      <c r="BJ18" s="4">
        <v>24.09</v>
      </c>
      <c r="BK18" s="4">
        <v>8.1000000000000003E-2</v>
      </c>
      <c r="BL18" s="4">
        <v>24.17</v>
      </c>
      <c r="BM18" s="4">
        <v>19.311</v>
      </c>
      <c r="BN18" s="4">
        <v>6.5000000000000002E-2</v>
      </c>
      <c r="BO18" s="4">
        <v>19.376000000000001</v>
      </c>
      <c r="BP18" s="4">
        <v>7.7434000000000003</v>
      </c>
      <c r="BT18" s="4">
        <v>29.747</v>
      </c>
      <c r="BU18" s="4">
        <v>0.47391899999999998</v>
      </c>
      <c r="BV18" s="4">
        <v>-5</v>
      </c>
      <c r="BW18" s="4">
        <v>0.63255099999999997</v>
      </c>
      <c r="BX18" s="4">
        <v>11.581396</v>
      </c>
      <c r="BY18" s="4">
        <v>12.77753</v>
      </c>
      <c r="BZ18" s="4">
        <f t="shared" si="9"/>
        <v>3.0598048231999999</v>
      </c>
      <c r="CB18" s="4">
        <f t="shared" si="10"/>
        <v>25306.920755204581</v>
      </c>
      <c r="CC18" s="4">
        <f t="shared" si="10"/>
        <v>464.13374456098802</v>
      </c>
      <c r="CD18" s="4">
        <f t="shared" si="11"/>
        <v>167.62764328531202</v>
      </c>
      <c r="CE18" s="4">
        <f t="shared" si="11"/>
        <v>66.990498194440804</v>
      </c>
    </row>
    <row r="19" spans="1:83">
      <c r="A19" s="2">
        <v>42438</v>
      </c>
      <c r="B19" s="28">
        <v>0.67034081018518521</v>
      </c>
      <c r="C19" s="4">
        <v>13.778</v>
      </c>
      <c r="D19" s="4">
        <v>1.3492</v>
      </c>
      <c r="E19" s="4" t="s">
        <v>155</v>
      </c>
      <c r="F19" s="4">
        <v>13491.626952000001</v>
      </c>
      <c r="G19" s="4">
        <v>1189.0999999999999</v>
      </c>
      <c r="H19" s="4">
        <v>0.8</v>
      </c>
      <c r="I19" s="4">
        <v>1356.6</v>
      </c>
      <c r="K19" s="4">
        <v>0.2</v>
      </c>
      <c r="L19" s="4">
        <v>0.86780000000000002</v>
      </c>
      <c r="M19" s="4">
        <v>11.957100000000001</v>
      </c>
      <c r="N19" s="4">
        <v>1.1708000000000001</v>
      </c>
      <c r="O19" s="4">
        <v>1031.9371000000001</v>
      </c>
      <c r="P19" s="4">
        <v>0.69430000000000003</v>
      </c>
      <c r="Q19" s="4">
        <v>1032.5999999999999</v>
      </c>
      <c r="R19" s="4">
        <v>827.25279999999998</v>
      </c>
      <c r="S19" s="4">
        <v>0.55659999999999998</v>
      </c>
      <c r="T19" s="4">
        <v>827.8</v>
      </c>
      <c r="U19" s="4">
        <v>1356.5625</v>
      </c>
      <c r="X19" s="4">
        <v>0</v>
      </c>
      <c r="Y19" s="4">
        <v>0.1736</v>
      </c>
      <c r="Z19" s="4" t="s">
        <v>377</v>
      </c>
      <c r="AA19" s="4">
        <v>0</v>
      </c>
      <c r="AB19" s="4">
        <v>11.9</v>
      </c>
      <c r="AC19" s="4">
        <v>846</v>
      </c>
      <c r="AD19" s="4">
        <v>874</v>
      </c>
      <c r="AE19" s="4">
        <v>826</v>
      </c>
      <c r="AF19" s="4">
        <v>88</v>
      </c>
      <c r="AG19" s="4">
        <v>22.36</v>
      </c>
      <c r="AH19" s="4">
        <v>0.51</v>
      </c>
      <c r="AI19" s="4">
        <v>977</v>
      </c>
      <c r="AJ19" s="4">
        <v>-1</v>
      </c>
      <c r="AK19" s="4">
        <v>0</v>
      </c>
      <c r="AL19" s="4">
        <v>23</v>
      </c>
      <c r="AM19" s="4">
        <v>191.6</v>
      </c>
      <c r="AN19" s="4">
        <v>190.6</v>
      </c>
      <c r="AO19" s="4">
        <v>3.2</v>
      </c>
      <c r="AP19" s="4">
        <v>195</v>
      </c>
      <c r="AQ19" s="4" t="s">
        <v>155</v>
      </c>
      <c r="AR19" s="4">
        <v>2</v>
      </c>
      <c r="AS19" s="5">
        <v>0.87825231481481481</v>
      </c>
      <c r="AT19" s="4">
        <v>47.158828999999997</v>
      </c>
      <c r="AU19" s="4">
        <v>-88.487988999999999</v>
      </c>
      <c r="AV19" s="4">
        <v>313.7</v>
      </c>
      <c r="AW19" s="4">
        <v>42.2</v>
      </c>
      <c r="AX19" s="4">
        <v>12</v>
      </c>
      <c r="AY19" s="4">
        <v>10</v>
      </c>
      <c r="AZ19" s="4" t="s">
        <v>425</v>
      </c>
      <c r="BA19" s="4">
        <v>1.56</v>
      </c>
      <c r="BB19" s="4">
        <v>1.07</v>
      </c>
      <c r="BC19" s="4">
        <v>2.23</v>
      </c>
      <c r="BD19" s="4">
        <v>14.063000000000001</v>
      </c>
      <c r="BE19" s="4">
        <v>13.81</v>
      </c>
      <c r="BF19" s="4">
        <v>0.98</v>
      </c>
      <c r="BG19" s="4">
        <v>15.228999999999999</v>
      </c>
      <c r="BH19" s="4">
        <v>2733.9290000000001</v>
      </c>
      <c r="BI19" s="4">
        <v>170.38900000000001</v>
      </c>
      <c r="BJ19" s="4">
        <v>24.709</v>
      </c>
      <c r="BK19" s="4">
        <v>1.7000000000000001E-2</v>
      </c>
      <c r="BL19" s="4">
        <v>24.725000000000001</v>
      </c>
      <c r="BM19" s="4">
        <v>19.808</v>
      </c>
      <c r="BN19" s="4">
        <v>1.2999999999999999E-2</v>
      </c>
      <c r="BO19" s="4">
        <v>19.821000000000002</v>
      </c>
      <c r="BP19" s="4">
        <v>10.256500000000001</v>
      </c>
      <c r="BT19" s="4">
        <v>28.855</v>
      </c>
      <c r="BU19" s="4">
        <v>0.44732699999999997</v>
      </c>
      <c r="BV19" s="4">
        <v>-5</v>
      </c>
      <c r="BW19" s="4">
        <v>0.63189799999999996</v>
      </c>
      <c r="BX19" s="4">
        <v>10.931552999999999</v>
      </c>
      <c r="BY19" s="4">
        <v>12.764340000000001</v>
      </c>
      <c r="BZ19" s="4">
        <f t="shared" si="9"/>
        <v>2.8881163025999999</v>
      </c>
      <c r="CB19" s="4">
        <f t="shared" si="10"/>
        <v>22324.909052017538</v>
      </c>
      <c r="CC19" s="4">
        <f t="shared" si="10"/>
        <v>1391.374438935399</v>
      </c>
      <c r="CD19" s="4">
        <f t="shared" si="11"/>
        <v>161.85571107371101</v>
      </c>
      <c r="CE19" s="4">
        <f t="shared" si="11"/>
        <v>83.753246588341497</v>
      </c>
    </row>
    <row r="20" spans="1:83">
      <c r="A20" s="2">
        <v>42438</v>
      </c>
      <c r="B20" s="28">
        <v>0.67035238425925925</v>
      </c>
      <c r="C20" s="4">
        <v>13.16</v>
      </c>
      <c r="D20" s="4">
        <v>2.5956999999999999</v>
      </c>
      <c r="E20" s="4" t="s">
        <v>155</v>
      </c>
      <c r="F20" s="4">
        <v>25956.705011999999</v>
      </c>
      <c r="G20" s="4">
        <v>733</v>
      </c>
      <c r="H20" s="4">
        <v>0.8</v>
      </c>
      <c r="I20" s="4">
        <v>1699.3</v>
      </c>
      <c r="K20" s="4">
        <v>0.2</v>
      </c>
      <c r="L20" s="4">
        <v>0.86119999999999997</v>
      </c>
      <c r="M20" s="4">
        <v>11.332599999999999</v>
      </c>
      <c r="N20" s="4">
        <v>2.2353000000000001</v>
      </c>
      <c r="O20" s="4">
        <v>631.20150000000001</v>
      </c>
      <c r="P20" s="4">
        <v>0.69989999999999997</v>
      </c>
      <c r="Q20" s="4">
        <v>631.9</v>
      </c>
      <c r="R20" s="4">
        <v>506.00290000000001</v>
      </c>
      <c r="S20" s="4">
        <v>0.56110000000000004</v>
      </c>
      <c r="T20" s="4">
        <v>506.6</v>
      </c>
      <c r="U20" s="4">
        <v>1699.2771</v>
      </c>
      <c r="X20" s="4">
        <v>0</v>
      </c>
      <c r="Y20" s="4">
        <v>0.17219999999999999</v>
      </c>
      <c r="Z20" s="4" t="s">
        <v>377</v>
      </c>
      <c r="AA20" s="4">
        <v>0</v>
      </c>
      <c r="AB20" s="4">
        <v>11.8</v>
      </c>
      <c r="AC20" s="4">
        <v>846</v>
      </c>
      <c r="AD20" s="4">
        <v>872</v>
      </c>
      <c r="AE20" s="4">
        <v>826</v>
      </c>
      <c r="AF20" s="4">
        <v>88</v>
      </c>
      <c r="AG20" s="4">
        <v>22.36</v>
      </c>
      <c r="AH20" s="4">
        <v>0.51</v>
      </c>
      <c r="AI20" s="4">
        <v>977</v>
      </c>
      <c r="AJ20" s="4">
        <v>-1</v>
      </c>
      <c r="AK20" s="4">
        <v>0</v>
      </c>
      <c r="AL20" s="4">
        <v>23</v>
      </c>
      <c r="AM20" s="4">
        <v>191.4</v>
      </c>
      <c r="AN20" s="4">
        <v>190.4</v>
      </c>
      <c r="AO20" s="4">
        <v>3.2</v>
      </c>
      <c r="AP20" s="4">
        <v>195</v>
      </c>
      <c r="AQ20" s="4" t="s">
        <v>155</v>
      </c>
      <c r="AR20" s="4">
        <v>2</v>
      </c>
      <c r="AS20" s="5">
        <v>0.87826388888888884</v>
      </c>
      <c r="AT20" s="4">
        <v>47.158835000000003</v>
      </c>
      <c r="AU20" s="4">
        <v>-88.487714999999994</v>
      </c>
      <c r="AV20" s="4">
        <v>313.60000000000002</v>
      </c>
      <c r="AW20" s="4">
        <v>43.6</v>
      </c>
      <c r="AX20" s="4">
        <v>12</v>
      </c>
      <c r="AY20" s="4">
        <v>10</v>
      </c>
      <c r="AZ20" s="4" t="s">
        <v>425</v>
      </c>
      <c r="BA20" s="4">
        <v>1.7</v>
      </c>
      <c r="BB20" s="4">
        <v>1</v>
      </c>
      <c r="BC20" s="4">
        <v>2.105</v>
      </c>
      <c r="BD20" s="4">
        <v>14.063000000000001</v>
      </c>
      <c r="BE20" s="4">
        <v>13.11</v>
      </c>
      <c r="BF20" s="4">
        <v>0.93</v>
      </c>
      <c r="BG20" s="4">
        <v>16.122</v>
      </c>
      <c r="BH20" s="4">
        <v>2501.402</v>
      </c>
      <c r="BI20" s="4">
        <v>314.02499999999998</v>
      </c>
      <c r="BJ20" s="4">
        <v>14.59</v>
      </c>
      <c r="BK20" s="4">
        <v>1.6E-2</v>
      </c>
      <c r="BL20" s="4">
        <v>14.606</v>
      </c>
      <c r="BM20" s="4">
        <v>11.696</v>
      </c>
      <c r="BN20" s="4">
        <v>1.2999999999999999E-2</v>
      </c>
      <c r="BO20" s="4">
        <v>11.709</v>
      </c>
      <c r="BP20" s="4">
        <v>12.4026</v>
      </c>
      <c r="BT20" s="4">
        <v>27.641999999999999</v>
      </c>
      <c r="BU20" s="4">
        <v>0.372533</v>
      </c>
      <c r="BV20" s="4">
        <v>-5</v>
      </c>
      <c r="BW20" s="4">
        <v>0.63044900000000004</v>
      </c>
      <c r="BX20" s="4">
        <v>9.1037750000000006</v>
      </c>
      <c r="BY20" s="4">
        <v>12.73507</v>
      </c>
      <c r="BZ20" s="4">
        <f t="shared" si="9"/>
        <v>2.405217355</v>
      </c>
      <c r="CB20" s="4">
        <f t="shared" si="10"/>
        <v>17010.834141434851</v>
      </c>
      <c r="CC20" s="4">
        <f t="shared" si="10"/>
        <v>2135.5332694481249</v>
      </c>
      <c r="CD20" s="4">
        <f t="shared" si="11"/>
        <v>79.627287801824991</v>
      </c>
      <c r="CE20" s="4">
        <f t="shared" si="11"/>
        <v>84.344128421804996</v>
      </c>
    </row>
    <row r="21" spans="1:83">
      <c r="A21" s="2">
        <v>42438</v>
      </c>
      <c r="B21" s="28">
        <v>0.67036395833333329</v>
      </c>
      <c r="C21" s="4">
        <v>12.912000000000001</v>
      </c>
      <c r="D21" s="4">
        <v>2.5750999999999999</v>
      </c>
      <c r="E21" s="4" t="s">
        <v>155</v>
      </c>
      <c r="F21" s="4">
        <v>25751.372212999999</v>
      </c>
      <c r="G21" s="4">
        <v>336.3</v>
      </c>
      <c r="H21" s="4">
        <v>0.9</v>
      </c>
      <c r="I21" s="4">
        <v>1321.4</v>
      </c>
      <c r="K21" s="4">
        <v>0.2</v>
      </c>
      <c r="L21" s="4">
        <v>0.86360000000000003</v>
      </c>
      <c r="M21" s="4">
        <v>11.1508</v>
      </c>
      <c r="N21" s="4">
        <v>2.2238000000000002</v>
      </c>
      <c r="O21" s="4">
        <v>290.44869999999997</v>
      </c>
      <c r="P21" s="4">
        <v>0.76639999999999997</v>
      </c>
      <c r="Q21" s="4">
        <v>291.2</v>
      </c>
      <c r="R21" s="4">
        <v>232.8383</v>
      </c>
      <c r="S21" s="4">
        <v>0.61439999999999995</v>
      </c>
      <c r="T21" s="4">
        <v>233.5</v>
      </c>
      <c r="U21" s="4">
        <v>1321.4224999999999</v>
      </c>
      <c r="X21" s="4">
        <v>0</v>
      </c>
      <c r="Y21" s="4">
        <v>0.17269999999999999</v>
      </c>
      <c r="Z21" s="4" t="s">
        <v>377</v>
      </c>
      <c r="AA21" s="4">
        <v>0</v>
      </c>
      <c r="AB21" s="4">
        <v>11.9</v>
      </c>
      <c r="AC21" s="4">
        <v>843</v>
      </c>
      <c r="AD21" s="4">
        <v>869</v>
      </c>
      <c r="AE21" s="4">
        <v>824</v>
      </c>
      <c r="AF21" s="4">
        <v>88</v>
      </c>
      <c r="AG21" s="4">
        <v>22.36</v>
      </c>
      <c r="AH21" s="4">
        <v>0.51</v>
      </c>
      <c r="AI21" s="4">
        <v>977</v>
      </c>
      <c r="AJ21" s="4">
        <v>-1</v>
      </c>
      <c r="AK21" s="4">
        <v>0</v>
      </c>
      <c r="AL21" s="4">
        <v>23</v>
      </c>
      <c r="AM21" s="4">
        <v>191</v>
      </c>
      <c r="AN21" s="4">
        <v>190.6</v>
      </c>
      <c r="AO21" s="4">
        <v>3.2</v>
      </c>
      <c r="AP21" s="4">
        <v>195</v>
      </c>
      <c r="AQ21" s="4" t="s">
        <v>155</v>
      </c>
      <c r="AR21" s="4">
        <v>2</v>
      </c>
      <c r="AS21" s="5">
        <v>0.87827546296296299</v>
      </c>
      <c r="AT21" s="4">
        <v>47.158841000000002</v>
      </c>
      <c r="AU21" s="4">
        <v>-88.487441000000004</v>
      </c>
      <c r="AV21" s="4">
        <v>313.2</v>
      </c>
      <c r="AW21" s="4">
        <v>44.3</v>
      </c>
      <c r="AX21" s="4">
        <v>12</v>
      </c>
      <c r="AY21" s="4">
        <v>10</v>
      </c>
      <c r="AZ21" s="4" t="s">
        <v>425</v>
      </c>
      <c r="BA21" s="4">
        <v>1.7</v>
      </c>
      <c r="BB21" s="4">
        <v>1.1950000000000001</v>
      </c>
      <c r="BC21" s="4">
        <v>2.1949999999999998</v>
      </c>
      <c r="BD21" s="4">
        <v>14.063000000000001</v>
      </c>
      <c r="BE21" s="4">
        <v>13.36</v>
      </c>
      <c r="BF21" s="4">
        <v>0.95</v>
      </c>
      <c r="BG21" s="4">
        <v>15.797000000000001</v>
      </c>
      <c r="BH21" s="4">
        <v>2503.4969999999998</v>
      </c>
      <c r="BI21" s="4">
        <v>317.77600000000001</v>
      </c>
      <c r="BJ21" s="4">
        <v>6.8289999999999997</v>
      </c>
      <c r="BK21" s="4">
        <v>1.7999999999999999E-2</v>
      </c>
      <c r="BL21" s="4">
        <v>6.8470000000000004</v>
      </c>
      <c r="BM21" s="4">
        <v>5.4740000000000002</v>
      </c>
      <c r="BN21" s="4">
        <v>1.4E-2</v>
      </c>
      <c r="BO21" s="4">
        <v>5.4889999999999999</v>
      </c>
      <c r="BP21" s="4">
        <v>9.8102</v>
      </c>
      <c r="BT21" s="4">
        <v>28.195</v>
      </c>
      <c r="BU21" s="4">
        <v>0.28032800000000002</v>
      </c>
      <c r="BV21" s="4">
        <v>-5</v>
      </c>
      <c r="BW21" s="4">
        <v>0.63055099999999997</v>
      </c>
      <c r="BX21" s="4">
        <v>6.8505159999999998</v>
      </c>
      <c r="BY21" s="4">
        <v>12.737130000000001</v>
      </c>
      <c r="BZ21" s="4">
        <f t="shared" si="9"/>
        <v>1.8099063272</v>
      </c>
      <c r="CB21" s="4">
        <f t="shared" si="10"/>
        <v>12811.233952075643</v>
      </c>
      <c r="CC21" s="4">
        <f t="shared" si="10"/>
        <v>1626.1663905947521</v>
      </c>
      <c r="CD21" s="4">
        <f t="shared" si="11"/>
        <v>28.089054296027999</v>
      </c>
      <c r="CE21" s="4">
        <f t="shared" si="11"/>
        <v>50.202084251210401</v>
      </c>
    </row>
    <row r="22" spans="1:83">
      <c r="A22" s="2">
        <v>42438</v>
      </c>
      <c r="B22" s="28">
        <v>0.67037553240740744</v>
      </c>
      <c r="C22" s="4">
        <v>13.114000000000001</v>
      </c>
      <c r="D22" s="4">
        <v>2.4392</v>
      </c>
      <c r="E22" s="4" t="s">
        <v>155</v>
      </c>
      <c r="F22" s="4">
        <v>24392.23301</v>
      </c>
      <c r="G22" s="4">
        <v>170.2</v>
      </c>
      <c r="H22" s="4">
        <v>-5</v>
      </c>
      <c r="I22" s="4">
        <v>1028.4000000000001</v>
      </c>
      <c r="K22" s="4">
        <v>0.2</v>
      </c>
      <c r="L22" s="4">
        <v>0.86350000000000005</v>
      </c>
      <c r="M22" s="4">
        <v>11.324400000000001</v>
      </c>
      <c r="N22" s="4">
        <v>2.1063999999999998</v>
      </c>
      <c r="O22" s="4">
        <v>146.9761</v>
      </c>
      <c r="P22" s="4">
        <v>0</v>
      </c>
      <c r="Q22" s="4">
        <v>147</v>
      </c>
      <c r="R22" s="4">
        <v>117.82340000000001</v>
      </c>
      <c r="S22" s="4">
        <v>0</v>
      </c>
      <c r="T22" s="4">
        <v>117.8</v>
      </c>
      <c r="U22" s="4">
        <v>1028.4431</v>
      </c>
      <c r="X22" s="4">
        <v>0</v>
      </c>
      <c r="Y22" s="4">
        <v>0.17269999999999999</v>
      </c>
      <c r="Z22" s="4" t="s">
        <v>377</v>
      </c>
      <c r="AA22" s="4">
        <v>0</v>
      </c>
      <c r="AB22" s="4">
        <v>12.1</v>
      </c>
      <c r="AC22" s="4">
        <v>840</v>
      </c>
      <c r="AD22" s="4">
        <v>865</v>
      </c>
      <c r="AE22" s="4">
        <v>822</v>
      </c>
      <c r="AF22" s="4">
        <v>88</v>
      </c>
      <c r="AG22" s="4">
        <v>22.36</v>
      </c>
      <c r="AH22" s="4">
        <v>0.51</v>
      </c>
      <c r="AI22" s="4">
        <v>977</v>
      </c>
      <c r="AJ22" s="4">
        <v>-1</v>
      </c>
      <c r="AK22" s="4">
        <v>0</v>
      </c>
      <c r="AL22" s="4">
        <v>23</v>
      </c>
      <c r="AM22" s="4">
        <v>191.6</v>
      </c>
      <c r="AN22" s="4">
        <v>191</v>
      </c>
      <c r="AO22" s="4">
        <v>3.2</v>
      </c>
      <c r="AP22" s="4">
        <v>195</v>
      </c>
      <c r="AQ22" s="4" t="s">
        <v>155</v>
      </c>
      <c r="AR22" s="4">
        <v>2</v>
      </c>
      <c r="AS22" s="5">
        <v>0.87828703703703714</v>
      </c>
      <c r="AT22" s="4">
        <v>47.158842999999997</v>
      </c>
      <c r="AU22" s="4">
        <v>-88.487172999999999</v>
      </c>
      <c r="AV22" s="4">
        <v>312.7</v>
      </c>
      <c r="AW22" s="4">
        <v>43.9</v>
      </c>
      <c r="AX22" s="4">
        <v>12</v>
      </c>
      <c r="AY22" s="4">
        <v>9</v>
      </c>
      <c r="AZ22" s="4" t="s">
        <v>427</v>
      </c>
      <c r="BA22" s="4">
        <v>1.44</v>
      </c>
      <c r="BB22" s="4">
        <v>1.365</v>
      </c>
      <c r="BC22" s="4">
        <v>2.105</v>
      </c>
      <c r="BD22" s="4">
        <v>14.063000000000001</v>
      </c>
      <c r="BE22" s="4">
        <v>13.35</v>
      </c>
      <c r="BF22" s="4">
        <v>0.95</v>
      </c>
      <c r="BG22" s="4">
        <v>15.801</v>
      </c>
      <c r="BH22" s="4">
        <v>2537.4160000000002</v>
      </c>
      <c r="BI22" s="4">
        <v>300.39600000000002</v>
      </c>
      <c r="BJ22" s="4">
        <v>3.4489999999999998</v>
      </c>
      <c r="BK22" s="4">
        <v>0</v>
      </c>
      <c r="BL22" s="4">
        <v>3.4489999999999998</v>
      </c>
      <c r="BM22" s="4">
        <v>2.7650000000000001</v>
      </c>
      <c r="BN22" s="4">
        <v>0</v>
      </c>
      <c r="BO22" s="4">
        <v>2.7650000000000001</v>
      </c>
      <c r="BP22" s="4">
        <v>7.62</v>
      </c>
      <c r="BT22" s="4">
        <v>28.138000000000002</v>
      </c>
      <c r="BU22" s="4">
        <v>0.23532700000000001</v>
      </c>
      <c r="BV22" s="4">
        <v>-5</v>
      </c>
      <c r="BW22" s="4">
        <v>0.63265300000000002</v>
      </c>
      <c r="BX22" s="4">
        <v>5.7508039999999996</v>
      </c>
      <c r="BY22" s="4">
        <v>12.779591</v>
      </c>
      <c r="BZ22" s="4">
        <f t="shared" si="9"/>
        <v>1.5193624167999997</v>
      </c>
      <c r="CB22" s="4">
        <f t="shared" si="10"/>
        <v>10900.360015600609</v>
      </c>
      <c r="CC22" s="4">
        <f t="shared" si="10"/>
        <v>1290.456333232848</v>
      </c>
      <c r="CD22" s="4">
        <f t="shared" si="11"/>
        <v>11.87802687582</v>
      </c>
      <c r="CE22" s="4">
        <f t="shared" si="11"/>
        <v>32.734381480559996</v>
      </c>
    </row>
    <row r="23" spans="1:83">
      <c r="A23" s="2">
        <v>42438</v>
      </c>
      <c r="B23" s="28">
        <v>0.67038710648148159</v>
      </c>
      <c r="C23" s="4">
        <v>13.224</v>
      </c>
      <c r="D23" s="4">
        <v>2.2738999999999998</v>
      </c>
      <c r="E23" s="4" t="s">
        <v>155</v>
      </c>
      <c r="F23" s="4">
        <v>22739.079497999999</v>
      </c>
      <c r="G23" s="4">
        <v>148.30000000000001</v>
      </c>
      <c r="H23" s="4">
        <v>-5.0999999999999996</v>
      </c>
      <c r="I23" s="4">
        <v>986.8</v>
      </c>
      <c r="K23" s="4">
        <v>0.1</v>
      </c>
      <c r="L23" s="4">
        <v>0.86419999999999997</v>
      </c>
      <c r="M23" s="4">
        <v>11.4284</v>
      </c>
      <c r="N23" s="4">
        <v>1.9651000000000001</v>
      </c>
      <c r="O23" s="4">
        <v>128.18170000000001</v>
      </c>
      <c r="P23" s="4">
        <v>0</v>
      </c>
      <c r="Q23" s="4">
        <v>128.19999999999999</v>
      </c>
      <c r="R23" s="4">
        <v>102.7569</v>
      </c>
      <c r="S23" s="4">
        <v>0</v>
      </c>
      <c r="T23" s="4">
        <v>102.8</v>
      </c>
      <c r="U23" s="4">
        <v>986.84929999999997</v>
      </c>
      <c r="X23" s="4">
        <v>0</v>
      </c>
      <c r="Y23" s="4">
        <v>8.6400000000000005E-2</v>
      </c>
      <c r="Z23" s="4" t="s">
        <v>377</v>
      </c>
      <c r="AA23" s="4">
        <v>0</v>
      </c>
      <c r="AB23" s="4">
        <v>12</v>
      </c>
      <c r="AC23" s="4">
        <v>839</v>
      </c>
      <c r="AD23" s="4">
        <v>864</v>
      </c>
      <c r="AE23" s="4">
        <v>821</v>
      </c>
      <c r="AF23" s="4">
        <v>88</v>
      </c>
      <c r="AG23" s="4">
        <v>22.36</v>
      </c>
      <c r="AH23" s="4">
        <v>0.51</v>
      </c>
      <c r="AI23" s="4">
        <v>977</v>
      </c>
      <c r="AJ23" s="4">
        <v>-1</v>
      </c>
      <c r="AK23" s="4">
        <v>0</v>
      </c>
      <c r="AL23" s="4">
        <v>23</v>
      </c>
      <c r="AM23" s="4">
        <v>192</v>
      </c>
      <c r="AN23" s="4">
        <v>191</v>
      </c>
      <c r="AO23" s="4">
        <v>3.1</v>
      </c>
      <c r="AP23" s="4">
        <v>195</v>
      </c>
      <c r="AQ23" s="4" t="s">
        <v>155</v>
      </c>
      <c r="AR23" s="4">
        <v>1</v>
      </c>
      <c r="AS23" s="5">
        <v>0.87829861111111107</v>
      </c>
      <c r="AT23" s="4">
        <v>47.158839</v>
      </c>
      <c r="AU23" s="4">
        <v>-88.486923000000004</v>
      </c>
      <c r="AV23" s="4">
        <v>312.5</v>
      </c>
      <c r="AW23" s="4">
        <v>41</v>
      </c>
      <c r="AX23" s="4">
        <v>12</v>
      </c>
      <c r="AY23" s="4">
        <v>9</v>
      </c>
      <c r="AZ23" s="4" t="s">
        <v>427</v>
      </c>
      <c r="BA23" s="4">
        <v>1.3</v>
      </c>
      <c r="BB23" s="4">
        <v>1.335</v>
      </c>
      <c r="BC23" s="4">
        <v>1.9350000000000001</v>
      </c>
      <c r="BD23" s="4">
        <v>14.063000000000001</v>
      </c>
      <c r="BE23" s="4">
        <v>13.42</v>
      </c>
      <c r="BF23" s="4">
        <v>0.95</v>
      </c>
      <c r="BG23" s="4">
        <v>15.714</v>
      </c>
      <c r="BH23" s="4">
        <v>2568.6120000000001</v>
      </c>
      <c r="BI23" s="4">
        <v>281.11200000000002</v>
      </c>
      <c r="BJ23" s="4">
        <v>3.0169999999999999</v>
      </c>
      <c r="BK23" s="4">
        <v>0</v>
      </c>
      <c r="BL23" s="4">
        <v>3.0169999999999999</v>
      </c>
      <c r="BM23" s="4">
        <v>2.419</v>
      </c>
      <c r="BN23" s="4">
        <v>0</v>
      </c>
      <c r="BO23" s="4">
        <v>2.419</v>
      </c>
      <c r="BP23" s="4">
        <v>7.3343999999999996</v>
      </c>
      <c r="BT23" s="4">
        <v>14.122999999999999</v>
      </c>
      <c r="BU23" s="4">
        <v>0.20791899999999999</v>
      </c>
      <c r="BV23" s="4">
        <v>-5</v>
      </c>
      <c r="BW23" s="4">
        <v>0.63234699999999999</v>
      </c>
      <c r="BX23" s="4">
        <v>5.0810209999999998</v>
      </c>
      <c r="BY23" s="4">
        <v>12.773408999999999</v>
      </c>
      <c r="BZ23" s="4">
        <f t="shared" si="9"/>
        <v>1.3424057481999998</v>
      </c>
      <c r="CB23" s="4">
        <f t="shared" si="10"/>
        <v>9749.2251201004437</v>
      </c>
      <c r="CC23" s="4">
        <f t="shared" si="10"/>
        <v>1066.966973587944</v>
      </c>
      <c r="CD23" s="4">
        <f t="shared" si="11"/>
        <v>9.1813693798530007</v>
      </c>
      <c r="CE23" s="4">
        <f t="shared" si="11"/>
        <v>27.837881595532796</v>
      </c>
    </row>
    <row r="24" spans="1:83">
      <c r="A24" s="2">
        <v>42438</v>
      </c>
      <c r="B24" s="28">
        <v>0.67039868055555552</v>
      </c>
      <c r="C24" s="4">
        <v>12.926</v>
      </c>
      <c r="D24" s="4">
        <v>2.1993999999999998</v>
      </c>
      <c r="E24" s="4" t="s">
        <v>155</v>
      </c>
      <c r="F24" s="4">
        <v>21993.879456999999</v>
      </c>
      <c r="G24" s="4">
        <v>133.9</v>
      </c>
      <c r="H24" s="4">
        <v>-5.0999999999999996</v>
      </c>
      <c r="I24" s="4">
        <v>960.7</v>
      </c>
      <c r="K24" s="4">
        <v>0.1</v>
      </c>
      <c r="L24" s="4">
        <v>0.86709999999999998</v>
      </c>
      <c r="M24" s="4">
        <v>11.2088</v>
      </c>
      <c r="N24" s="4">
        <v>1.9071</v>
      </c>
      <c r="O24" s="4">
        <v>116.14109999999999</v>
      </c>
      <c r="P24" s="4">
        <v>0</v>
      </c>
      <c r="Q24" s="4">
        <v>116.1</v>
      </c>
      <c r="R24" s="4">
        <v>93.104500000000002</v>
      </c>
      <c r="S24" s="4">
        <v>0</v>
      </c>
      <c r="T24" s="4">
        <v>93.1</v>
      </c>
      <c r="U24" s="4">
        <v>960.70169999999996</v>
      </c>
      <c r="X24" s="4">
        <v>0</v>
      </c>
      <c r="Y24" s="4">
        <v>8.6699999999999999E-2</v>
      </c>
      <c r="Z24" s="4" t="s">
        <v>377</v>
      </c>
      <c r="AA24" s="4">
        <v>0</v>
      </c>
      <c r="AB24" s="4">
        <v>11.9</v>
      </c>
      <c r="AC24" s="4">
        <v>839</v>
      </c>
      <c r="AD24" s="4">
        <v>863</v>
      </c>
      <c r="AE24" s="4">
        <v>820</v>
      </c>
      <c r="AF24" s="4">
        <v>88</v>
      </c>
      <c r="AG24" s="4">
        <v>22.36</v>
      </c>
      <c r="AH24" s="4">
        <v>0.51</v>
      </c>
      <c r="AI24" s="4">
        <v>977</v>
      </c>
      <c r="AJ24" s="4">
        <v>-1</v>
      </c>
      <c r="AK24" s="4">
        <v>0</v>
      </c>
      <c r="AL24" s="4">
        <v>23</v>
      </c>
      <c r="AM24" s="4">
        <v>192</v>
      </c>
      <c r="AN24" s="4">
        <v>191</v>
      </c>
      <c r="AO24" s="4">
        <v>3</v>
      </c>
      <c r="AP24" s="4">
        <v>195</v>
      </c>
      <c r="AQ24" s="4" t="s">
        <v>155</v>
      </c>
      <c r="AR24" s="4">
        <v>1</v>
      </c>
      <c r="AS24" s="5">
        <v>0.87831018518518522</v>
      </c>
      <c r="AT24" s="4">
        <v>47.158828999999997</v>
      </c>
      <c r="AU24" s="4">
        <v>-88.486689999999996</v>
      </c>
      <c r="AV24" s="4">
        <v>312.5</v>
      </c>
      <c r="AW24" s="4">
        <v>38.299999999999997</v>
      </c>
      <c r="AX24" s="4">
        <v>12</v>
      </c>
      <c r="AY24" s="4">
        <v>9</v>
      </c>
      <c r="AZ24" s="4" t="s">
        <v>427</v>
      </c>
      <c r="BA24" s="4">
        <v>1.3</v>
      </c>
      <c r="BB24" s="4">
        <v>1.3</v>
      </c>
      <c r="BC24" s="4">
        <v>1.9</v>
      </c>
      <c r="BD24" s="4">
        <v>14.063000000000001</v>
      </c>
      <c r="BE24" s="4">
        <v>13.74</v>
      </c>
      <c r="BF24" s="4">
        <v>0.98</v>
      </c>
      <c r="BG24" s="4">
        <v>15.324</v>
      </c>
      <c r="BH24" s="4">
        <v>2572.8449999999998</v>
      </c>
      <c r="BI24" s="4">
        <v>278.62099999999998</v>
      </c>
      <c r="BJ24" s="4">
        <v>2.7919999999999998</v>
      </c>
      <c r="BK24" s="4">
        <v>0</v>
      </c>
      <c r="BL24" s="4">
        <v>2.7919999999999998</v>
      </c>
      <c r="BM24" s="4">
        <v>2.238</v>
      </c>
      <c r="BN24" s="4">
        <v>0</v>
      </c>
      <c r="BO24" s="4">
        <v>2.238</v>
      </c>
      <c r="BP24" s="4">
        <v>7.2919</v>
      </c>
      <c r="BT24" s="4">
        <v>14.472</v>
      </c>
      <c r="BU24" s="4">
        <v>0.201714</v>
      </c>
      <c r="BV24" s="4">
        <v>-5</v>
      </c>
      <c r="BW24" s="4">
        <v>0.62934699999999999</v>
      </c>
      <c r="BX24" s="4">
        <v>4.929386</v>
      </c>
      <c r="BY24" s="4">
        <v>12.712809</v>
      </c>
      <c r="BZ24" s="4">
        <f t="shared" si="9"/>
        <v>1.3023437812000001</v>
      </c>
      <c r="CB24" s="4">
        <f t="shared" si="10"/>
        <v>9473.861954007989</v>
      </c>
      <c r="CC24" s="4">
        <f t="shared" si="10"/>
        <v>1025.952551159382</v>
      </c>
      <c r="CD24" s="4">
        <f t="shared" si="11"/>
        <v>8.2408785033960008</v>
      </c>
      <c r="CE24" s="4">
        <f t="shared" si="11"/>
        <v>26.850608560729796</v>
      </c>
    </row>
    <row r="25" spans="1:83">
      <c r="A25" s="2">
        <v>42438</v>
      </c>
      <c r="B25" s="28">
        <v>0.67041025462962966</v>
      </c>
      <c r="C25" s="4">
        <v>12.782</v>
      </c>
      <c r="D25" s="4">
        <v>3.1475</v>
      </c>
      <c r="E25" s="4" t="s">
        <v>155</v>
      </c>
      <c r="F25" s="4">
        <v>31474.889975999999</v>
      </c>
      <c r="G25" s="4">
        <v>124</v>
      </c>
      <c r="H25" s="4">
        <v>-4.3</v>
      </c>
      <c r="I25" s="4">
        <v>1039.2</v>
      </c>
      <c r="K25" s="4">
        <v>0.1</v>
      </c>
      <c r="L25" s="4">
        <v>0.85960000000000003</v>
      </c>
      <c r="M25" s="4">
        <v>10.9872</v>
      </c>
      <c r="N25" s="4">
        <v>2.7056</v>
      </c>
      <c r="O25" s="4">
        <v>106.5762</v>
      </c>
      <c r="P25" s="4">
        <v>0</v>
      </c>
      <c r="Q25" s="4">
        <v>106.6</v>
      </c>
      <c r="R25" s="4">
        <v>85.436899999999994</v>
      </c>
      <c r="S25" s="4">
        <v>0</v>
      </c>
      <c r="T25" s="4">
        <v>85.4</v>
      </c>
      <c r="U25" s="4">
        <v>1039.1875</v>
      </c>
      <c r="X25" s="4">
        <v>0</v>
      </c>
      <c r="Y25" s="4">
        <v>8.5999999999999993E-2</v>
      </c>
      <c r="Z25" s="4" t="s">
        <v>377</v>
      </c>
      <c r="AA25" s="4">
        <v>0</v>
      </c>
      <c r="AB25" s="4">
        <v>11.9</v>
      </c>
      <c r="AC25" s="4">
        <v>839</v>
      </c>
      <c r="AD25" s="4">
        <v>865</v>
      </c>
      <c r="AE25" s="4">
        <v>820</v>
      </c>
      <c r="AF25" s="4">
        <v>88</v>
      </c>
      <c r="AG25" s="4">
        <v>22.36</v>
      </c>
      <c r="AH25" s="4">
        <v>0.51</v>
      </c>
      <c r="AI25" s="4">
        <v>977</v>
      </c>
      <c r="AJ25" s="4">
        <v>-1</v>
      </c>
      <c r="AK25" s="4">
        <v>0</v>
      </c>
      <c r="AL25" s="4">
        <v>23</v>
      </c>
      <c r="AM25" s="4">
        <v>191.4</v>
      </c>
      <c r="AN25" s="4">
        <v>190.4</v>
      </c>
      <c r="AO25" s="4">
        <v>2.8</v>
      </c>
      <c r="AP25" s="4">
        <v>195</v>
      </c>
      <c r="AQ25" s="4" t="s">
        <v>155</v>
      </c>
      <c r="AR25" s="4">
        <v>1</v>
      </c>
      <c r="AS25" s="5">
        <v>0.87832175925925926</v>
      </c>
      <c r="AT25" s="4">
        <v>47.158813000000002</v>
      </c>
      <c r="AU25" s="4">
        <v>-88.486472000000006</v>
      </c>
      <c r="AV25" s="4">
        <v>312.39999999999998</v>
      </c>
      <c r="AW25" s="4">
        <v>36.1</v>
      </c>
      <c r="AX25" s="4">
        <v>12</v>
      </c>
      <c r="AY25" s="4">
        <v>8</v>
      </c>
      <c r="AZ25" s="4" t="s">
        <v>421</v>
      </c>
      <c r="BA25" s="4">
        <v>1.2350000000000001</v>
      </c>
      <c r="BB25" s="4">
        <v>1.365</v>
      </c>
      <c r="BC25" s="4">
        <v>1.9</v>
      </c>
      <c r="BD25" s="4">
        <v>14.063000000000001</v>
      </c>
      <c r="BE25" s="4">
        <v>12.97</v>
      </c>
      <c r="BF25" s="4">
        <v>0.92</v>
      </c>
      <c r="BG25" s="4">
        <v>16.332000000000001</v>
      </c>
      <c r="BH25" s="4">
        <v>2414.7640000000001</v>
      </c>
      <c r="BI25" s="4">
        <v>378.46699999999998</v>
      </c>
      <c r="BJ25" s="4">
        <v>2.4529999999999998</v>
      </c>
      <c r="BK25" s="4">
        <v>0</v>
      </c>
      <c r="BL25" s="4">
        <v>2.4529999999999998</v>
      </c>
      <c r="BM25" s="4">
        <v>1.966</v>
      </c>
      <c r="BN25" s="4">
        <v>0</v>
      </c>
      <c r="BO25" s="4">
        <v>1.966</v>
      </c>
      <c r="BP25" s="4">
        <v>7.5522</v>
      </c>
      <c r="BT25" s="4">
        <v>13.737</v>
      </c>
      <c r="BU25" s="4">
        <v>0.195878</v>
      </c>
      <c r="BV25" s="4">
        <v>-5</v>
      </c>
      <c r="BW25" s="4">
        <v>0.62689799999999996</v>
      </c>
      <c r="BX25" s="4">
        <v>4.7867689999999996</v>
      </c>
      <c r="BY25" s="4">
        <v>12.66334</v>
      </c>
      <c r="BZ25" s="4">
        <f t="shared" si="9"/>
        <v>1.2646643697999997</v>
      </c>
      <c r="CB25" s="4">
        <f t="shared" si="10"/>
        <v>8634.5113407644512</v>
      </c>
      <c r="CC25" s="4">
        <f t="shared" si="10"/>
        <v>1353.2906750328807</v>
      </c>
      <c r="CD25" s="4">
        <f t="shared" si="11"/>
        <v>7.029858526937999</v>
      </c>
      <c r="CE25" s="4">
        <f t="shared" si="11"/>
        <v>27.004525720824596</v>
      </c>
    </row>
    <row r="26" spans="1:83">
      <c r="A26" s="2">
        <v>42438</v>
      </c>
      <c r="B26" s="28">
        <v>0.6704218287037037</v>
      </c>
      <c r="C26" s="4">
        <v>12.625999999999999</v>
      </c>
      <c r="D26" s="4">
        <v>2.7987000000000002</v>
      </c>
      <c r="E26" s="4" t="s">
        <v>155</v>
      </c>
      <c r="F26" s="4">
        <v>27986.707416000001</v>
      </c>
      <c r="G26" s="4">
        <v>88.4</v>
      </c>
      <c r="H26" s="4">
        <v>1.8</v>
      </c>
      <c r="I26" s="4">
        <v>871</v>
      </c>
      <c r="K26" s="4">
        <v>0.1</v>
      </c>
      <c r="L26" s="4">
        <v>0.86409999999999998</v>
      </c>
      <c r="M26" s="4">
        <v>10.909800000000001</v>
      </c>
      <c r="N26" s="4">
        <v>2.4182999999999999</v>
      </c>
      <c r="O26" s="4">
        <v>76.361699999999999</v>
      </c>
      <c r="P26" s="4">
        <v>1.5553999999999999</v>
      </c>
      <c r="Q26" s="4">
        <v>77.900000000000006</v>
      </c>
      <c r="R26" s="4">
        <v>61.215400000000002</v>
      </c>
      <c r="S26" s="4">
        <v>1.2468999999999999</v>
      </c>
      <c r="T26" s="4">
        <v>62.5</v>
      </c>
      <c r="U26" s="4">
        <v>870.98889999999994</v>
      </c>
      <c r="X26" s="4">
        <v>0</v>
      </c>
      <c r="Y26" s="4">
        <v>8.6400000000000005E-2</v>
      </c>
      <c r="Z26" s="4" t="s">
        <v>377</v>
      </c>
      <c r="AA26" s="4">
        <v>0</v>
      </c>
      <c r="AB26" s="4">
        <v>11.9</v>
      </c>
      <c r="AC26" s="4">
        <v>839</v>
      </c>
      <c r="AD26" s="4">
        <v>866</v>
      </c>
      <c r="AE26" s="4">
        <v>818</v>
      </c>
      <c r="AF26" s="4">
        <v>88</v>
      </c>
      <c r="AG26" s="4">
        <v>22.36</v>
      </c>
      <c r="AH26" s="4">
        <v>0.51</v>
      </c>
      <c r="AI26" s="4">
        <v>977</v>
      </c>
      <c r="AJ26" s="4">
        <v>-1</v>
      </c>
      <c r="AK26" s="4">
        <v>0</v>
      </c>
      <c r="AL26" s="4">
        <v>23</v>
      </c>
      <c r="AM26" s="4">
        <v>191.6</v>
      </c>
      <c r="AN26" s="4">
        <v>190</v>
      </c>
      <c r="AO26" s="4">
        <v>2.9</v>
      </c>
      <c r="AP26" s="4">
        <v>195</v>
      </c>
      <c r="AQ26" s="4" t="s">
        <v>155</v>
      </c>
      <c r="AR26" s="4">
        <v>1</v>
      </c>
      <c r="AS26" s="5">
        <v>0.8783333333333333</v>
      </c>
      <c r="AT26" s="4">
        <v>47.158785999999999</v>
      </c>
      <c r="AU26" s="4">
        <v>-88.486272999999997</v>
      </c>
      <c r="AV26" s="4">
        <v>312.3</v>
      </c>
      <c r="AW26" s="4">
        <v>33.5</v>
      </c>
      <c r="AX26" s="4">
        <v>12</v>
      </c>
      <c r="AY26" s="4">
        <v>8</v>
      </c>
      <c r="AZ26" s="4" t="s">
        <v>421</v>
      </c>
      <c r="BA26" s="4">
        <v>1.135</v>
      </c>
      <c r="BB26" s="4">
        <v>1.4</v>
      </c>
      <c r="BC26" s="4">
        <v>1.835</v>
      </c>
      <c r="BD26" s="4">
        <v>14.063000000000001</v>
      </c>
      <c r="BE26" s="4">
        <v>13.42</v>
      </c>
      <c r="BF26" s="4">
        <v>0.95</v>
      </c>
      <c r="BG26" s="4">
        <v>15.727</v>
      </c>
      <c r="BH26" s="4">
        <v>2466.1439999999998</v>
      </c>
      <c r="BI26" s="4">
        <v>347.93400000000003</v>
      </c>
      <c r="BJ26" s="4">
        <v>1.8080000000000001</v>
      </c>
      <c r="BK26" s="4">
        <v>3.6999999999999998E-2</v>
      </c>
      <c r="BL26" s="4">
        <v>1.8440000000000001</v>
      </c>
      <c r="BM26" s="4">
        <v>1.4490000000000001</v>
      </c>
      <c r="BN26" s="4">
        <v>0.03</v>
      </c>
      <c r="BO26" s="4">
        <v>1.4790000000000001</v>
      </c>
      <c r="BP26" s="4">
        <v>6.5105000000000004</v>
      </c>
      <c r="BT26" s="4">
        <v>14.202999999999999</v>
      </c>
      <c r="BU26" s="4">
        <v>0.20252999999999999</v>
      </c>
      <c r="BV26" s="4">
        <v>-5</v>
      </c>
      <c r="BW26" s="4">
        <v>0.62710200000000005</v>
      </c>
      <c r="BX26" s="4">
        <v>4.9493270000000003</v>
      </c>
      <c r="BY26" s="4">
        <v>12.66746</v>
      </c>
      <c r="BZ26" s="4">
        <f t="shared" si="9"/>
        <v>1.3076121934</v>
      </c>
      <c r="CB26" s="4">
        <f t="shared" si="10"/>
        <v>9117.6975545607347</v>
      </c>
      <c r="CC26" s="4">
        <f t="shared" si="10"/>
        <v>1286.3632378922462</v>
      </c>
      <c r="CD26" s="4">
        <f t="shared" si="11"/>
        <v>5.4680808108510002</v>
      </c>
      <c r="CE26" s="4">
        <f t="shared" si="11"/>
        <v>24.0702772948245</v>
      </c>
    </row>
    <row r="27" spans="1:83">
      <c r="A27" s="2">
        <v>42438</v>
      </c>
      <c r="B27" s="28">
        <v>0.67043340277777774</v>
      </c>
      <c r="C27" s="4">
        <v>12.374000000000001</v>
      </c>
      <c r="D27" s="4">
        <v>3.3452000000000002</v>
      </c>
      <c r="E27" s="4" t="s">
        <v>155</v>
      </c>
      <c r="F27" s="4">
        <v>33451.941580999999</v>
      </c>
      <c r="G27" s="4">
        <v>88.7</v>
      </c>
      <c r="H27" s="4">
        <v>1.9</v>
      </c>
      <c r="I27" s="4">
        <v>1122.4000000000001</v>
      </c>
      <c r="K27" s="4">
        <v>0.1</v>
      </c>
      <c r="L27" s="4">
        <v>0.8609</v>
      </c>
      <c r="M27" s="4">
        <v>10.652699999999999</v>
      </c>
      <c r="N27" s="4">
        <v>2.8797999999999999</v>
      </c>
      <c r="O27" s="4">
        <v>76.358800000000002</v>
      </c>
      <c r="P27" s="4">
        <v>1.6471</v>
      </c>
      <c r="Q27" s="4">
        <v>78</v>
      </c>
      <c r="R27" s="4">
        <v>61.213000000000001</v>
      </c>
      <c r="S27" s="4">
        <v>1.3204</v>
      </c>
      <c r="T27" s="4">
        <v>62.5</v>
      </c>
      <c r="U27" s="4">
        <v>1122.4083000000001</v>
      </c>
      <c r="X27" s="4">
        <v>0</v>
      </c>
      <c r="Y27" s="4">
        <v>8.6099999999999996E-2</v>
      </c>
      <c r="Z27" s="4" t="s">
        <v>377</v>
      </c>
      <c r="AA27" s="4">
        <v>0</v>
      </c>
      <c r="AB27" s="4">
        <v>11.9</v>
      </c>
      <c r="AC27" s="4">
        <v>838</v>
      </c>
      <c r="AD27" s="4">
        <v>864</v>
      </c>
      <c r="AE27" s="4">
        <v>816</v>
      </c>
      <c r="AF27" s="4">
        <v>88</v>
      </c>
      <c r="AG27" s="4">
        <v>22.36</v>
      </c>
      <c r="AH27" s="4">
        <v>0.51</v>
      </c>
      <c r="AI27" s="4">
        <v>977</v>
      </c>
      <c r="AJ27" s="4">
        <v>-1</v>
      </c>
      <c r="AK27" s="4">
        <v>0</v>
      </c>
      <c r="AL27" s="4">
        <v>23</v>
      </c>
      <c r="AM27" s="4">
        <v>192</v>
      </c>
      <c r="AN27" s="4">
        <v>190.6</v>
      </c>
      <c r="AO27" s="4">
        <v>2.9</v>
      </c>
      <c r="AP27" s="4">
        <v>195</v>
      </c>
      <c r="AQ27" s="4" t="s">
        <v>155</v>
      </c>
      <c r="AR27" s="4">
        <v>1</v>
      </c>
      <c r="AS27" s="5">
        <v>0.87834490740740734</v>
      </c>
      <c r="AT27" s="4">
        <v>47.158743999999999</v>
      </c>
      <c r="AU27" s="4">
        <v>-88.486103</v>
      </c>
      <c r="AV27" s="4">
        <v>312</v>
      </c>
      <c r="AW27" s="4">
        <v>31.3</v>
      </c>
      <c r="AX27" s="4">
        <v>12</v>
      </c>
      <c r="AY27" s="4">
        <v>8</v>
      </c>
      <c r="AZ27" s="4" t="s">
        <v>421</v>
      </c>
      <c r="BA27" s="4">
        <v>1.23</v>
      </c>
      <c r="BB27" s="4">
        <v>1.1399999999999999</v>
      </c>
      <c r="BC27" s="4">
        <v>1.93</v>
      </c>
      <c r="BD27" s="4">
        <v>14.063000000000001</v>
      </c>
      <c r="BE27" s="4">
        <v>13.09</v>
      </c>
      <c r="BF27" s="4">
        <v>0.93</v>
      </c>
      <c r="BG27" s="4">
        <v>16.16</v>
      </c>
      <c r="BH27" s="4">
        <v>2367.3890000000001</v>
      </c>
      <c r="BI27" s="4">
        <v>407.33600000000001</v>
      </c>
      <c r="BJ27" s="4">
        <v>1.7769999999999999</v>
      </c>
      <c r="BK27" s="4">
        <v>3.7999999999999999E-2</v>
      </c>
      <c r="BL27" s="4">
        <v>1.8149999999999999</v>
      </c>
      <c r="BM27" s="4">
        <v>1.425</v>
      </c>
      <c r="BN27" s="4">
        <v>3.1E-2</v>
      </c>
      <c r="BO27" s="4">
        <v>1.4550000000000001</v>
      </c>
      <c r="BP27" s="4">
        <v>8.2482000000000006</v>
      </c>
      <c r="BT27" s="4">
        <v>13.911</v>
      </c>
      <c r="BU27" s="4">
        <v>0.225358</v>
      </c>
      <c r="BV27" s="4">
        <v>-5</v>
      </c>
      <c r="BW27" s="4">
        <v>0.62634900000000004</v>
      </c>
      <c r="BX27" s="4">
        <v>5.5071779999999997</v>
      </c>
      <c r="BY27" s="4">
        <v>12.652243</v>
      </c>
      <c r="BZ27" s="4">
        <f t="shared" si="9"/>
        <v>1.4549964275999998</v>
      </c>
      <c r="CB27" s="4">
        <f t="shared" si="10"/>
        <v>9739.1115658267736</v>
      </c>
      <c r="CC27" s="4">
        <f t="shared" si="10"/>
        <v>1675.7240777825759</v>
      </c>
      <c r="CD27" s="4">
        <f t="shared" si="11"/>
        <v>5.9856691605299996</v>
      </c>
      <c r="CE27" s="4">
        <f t="shared" si="11"/>
        <v>33.931956267961205</v>
      </c>
    </row>
    <row r="28" spans="1:83">
      <c r="A28" s="2">
        <v>42438</v>
      </c>
      <c r="B28" s="28">
        <v>0.67044497685185178</v>
      </c>
      <c r="C28" s="4">
        <v>12.1</v>
      </c>
      <c r="D28" s="4">
        <v>3.8774000000000002</v>
      </c>
      <c r="E28" s="4" t="s">
        <v>155</v>
      </c>
      <c r="F28" s="4">
        <v>38773.991903000002</v>
      </c>
      <c r="G28" s="4">
        <v>91.6</v>
      </c>
      <c r="H28" s="4">
        <v>10.8</v>
      </c>
      <c r="I28" s="4">
        <v>1299.9000000000001</v>
      </c>
      <c r="K28" s="4">
        <v>0.1</v>
      </c>
      <c r="L28" s="4">
        <v>0.85799999999999998</v>
      </c>
      <c r="M28" s="4">
        <v>10.3818</v>
      </c>
      <c r="N28" s="4">
        <v>3.3268</v>
      </c>
      <c r="O28" s="4">
        <v>78.592500000000001</v>
      </c>
      <c r="P28" s="4">
        <v>9.2664000000000009</v>
      </c>
      <c r="Q28" s="4">
        <v>87.9</v>
      </c>
      <c r="R28" s="4">
        <v>63.003700000000002</v>
      </c>
      <c r="S28" s="4">
        <v>7.4283999999999999</v>
      </c>
      <c r="T28" s="4">
        <v>70.400000000000006</v>
      </c>
      <c r="U28" s="4">
        <v>1299.9387999999999</v>
      </c>
      <c r="X28" s="4">
        <v>0</v>
      </c>
      <c r="Y28" s="4">
        <v>8.5800000000000001E-2</v>
      </c>
      <c r="Z28" s="4" t="s">
        <v>377</v>
      </c>
      <c r="AA28" s="4">
        <v>0</v>
      </c>
      <c r="AB28" s="4">
        <v>11.9</v>
      </c>
      <c r="AC28" s="4">
        <v>837</v>
      </c>
      <c r="AD28" s="4">
        <v>863</v>
      </c>
      <c r="AE28" s="4">
        <v>817</v>
      </c>
      <c r="AF28" s="4">
        <v>88</v>
      </c>
      <c r="AG28" s="4">
        <v>22.36</v>
      </c>
      <c r="AH28" s="4">
        <v>0.51</v>
      </c>
      <c r="AI28" s="4">
        <v>977</v>
      </c>
      <c r="AJ28" s="4">
        <v>-1</v>
      </c>
      <c r="AK28" s="4">
        <v>0</v>
      </c>
      <c r="AL28" s="4">
        <v>23</v>
      </c>
      <c r="AM28" s="4">
        <v>192</v>
      </c>
      <c r="AN28" s="4">
        <v>190.4</v>
      </c>
      <c r="AO28" s="4">
        <v>3</v>
      </c>
      <c r="AP28" s="4">
        <v>195</v>
      </c>
      <c r="AQ28" s="4" t="s">
        <v>155</v>
      </c>
      <c r="AR28" s="4">
        <v>1</v>
      </c>
      <c r="AS28" s="5">
        <v>0.87835648148148149</v>
      </c>
      <c r="AT28" s="4">
        <v>47.158698999999999</v>
      </c>
      <c r="AU28" s="4">
        <v>-88.485941999999994</v>
      </c>
      <c r="AV28" s="4">
        <v>311.8</v>
      </c>
      <c r="AW28" s="4">
        <v>29.6</v>
      </c>
      <c r="AX28" s="4">
        <v>12</v>
      </c>
      <c r="AY28" s="4">
        <v>8</v>
      </c>
      <c r="AZ28" s="4" t="s">
        <v>421</v>
      </c>
      <c r="BA28" s="4">
        <v>1.3</v>
      </c>
      <c r="BB28" s="4">
        <v>1.0649999999999999</v>
      </c>
      <c r="BC28" s="4">
        <v>2</v>
      </c>
      <c r="BD28" s="4">
        <v>14.063000000000001</v>
      </c>
      <c r="BE28" s="4">
        <v>12.81</v>
      </c>
      <c r="BF28" s="4">
        <v>0.91</v>
      </c>
      <c r="BG28" s="4">
        <v>16.550999999999998</v>
      </c>
      <c r="BH28" s="4">
        <v>2274.7620000000002</v>
      </c>
      <c r="BI28" s="4">
        <v>463.947</v>
      </c>
      <c r="BJ28" s="4">
        <v>1.8029999999999999</v>
      </c>
      <c r="BK28" s="4">
        <v>0.21299999999999999</v>
      </c>
      <c r="BL28" s="4">
        <v>2.016</v>
      </c>
      <c r="BM28" s="4">
        <v>1.446</v>
      </c>
      <c r="BN28" s="4">
        <v>0.17</v>
      </c>
      <c r="BO28" s="4">
        <v>1.6160000000000001</v>
      </c>
      <c r="BP28" s="4">
        <v>9.4185999999999996</v>
      </c>
      <c r="BT28" s="4">
        <v>13.669</v>
      </c>
      <c r="BU28" s="4">
        <v>0.24070800000000001</v>
      </c>
      <c r="BV28" s="4">
        <v>-5</v>
      </c>
      <c r="BW28" s="4">
        <v>0.62665199999999999</v>
      </c>
      <c r="BX28" s="4">
        <v>5.8822950000000001</v>
      </c>
      <c r="BY28" s="4">
        <v>12.658363</v>
      </c>
      <c r="BZ28" s="4">
        <f t="shared" si="9"/>
        <v>1.5541023389999999</v>
      </c>
      <c r="CB28" s="4">
        <f t="shared" si="10"/>
        <v>9995.4733906761303</v>
      </c>
      <c r="CC28" s="4">
        <f t="shared" si="10"/>
        <v>2038.6176194186551</v>
      </c>
      <c r="CD28" s="4">
        <f t="shared" si="11"/>
        <v>7.1008241738399995</v>
      </c>
      <c r="CE28" s="4">
        <f t="shared" si="11"/>
        <v>41.386028814188997</v>
      </c>
    </row>
    <row r="29" spans="1:83">
      <c r="A29" s="2">
        <v>42438</v>
      </c>
      <c r="B29" s="28">
        <v>0.67045655092592593</v>
      </c>
      <c r="C29" s="4">
        <v>12.106</v>
      </c>
      <c r="D29" s="4">
        <v>3.9706000000000001</v>
      </c>
      <c r="E29" s="4" t="s">
        <v>155</v>
      </c>
      <c r="F29" s="4">
        <v>39706.437552000003</v>
      </c>
      <c r="G29" s="4">
        <v>82.1</v>
      </c>
      <c r="H29" s="4">
        <v>8.4</v>
      </c>
      <c r="I29" s="4">
        <v>1342.3</v>
      </c>
      <c r="K29" s="4">
        <v>0.1</v>
      </c>
      <c r="L29" s="4">
        <v>0.85709999999999997</v>
      </c>
      <c r="M29" s="4">
        <v>10.375299999999999</v>
      </c>
      <c r="N29" s="4">
        <v>3.4030999999999998</v>
      </c>
      <c r="O29" s="4">
        <v>70.371499999999997</v>
      </c>
      <c r="P29" s="4">
        <v>7.1993</v>
      </c>
      <c r="Q29" s="4">
        <v>77.599999999999994</v>
      </c>
      <c r="R29" s="4">
        <v>56.4133</v>
      </c>
      <c r="S29" s="4">
        <v>5.7713000000000001</v>
      </c>
      <c r="T29" s="4">
        <v>62.2</v>
      </c>
      <c r="U29" s="4">
        <v>1342.2956999999999</v>
      </c>
      <c r="X29" s="4">
        <v>0</v>
      </c>
      <c r="Y29" s="4">
        <v>8.5699999999999998E-2</v>
      </c>
      <c r="Z29" s="4" t="s">
        <v>377</v>
      </c>
      <c r="AA29" s="4">
        <v>0</v>
      </c>
      <c r="AB29" s="4">
        <v>11.9</v>
      </c>
      <c r="AC29" s="4">
        <v>837</v>
      </c>
      <c r="AD29" s="4">
        <v>863</v>
      </c>
      <c r="AE29" s="4">
        <v>818</v>
      </c>
      <c r="AF29" s="4">
        <v>88</v>
      </c>
      <c r="AG29" s="4">
        <v>22.36</v>
      </c>
      <c r="AH29" s="4">
        <v>0.51</v>
      </c>
      <c r="AI29" s="4">
        <v>977</v>
      </c>
      <c r="AJ29" s="4">
        <v>-1</v>
      </c>
      <c r="AK29" s="4">
        <v>0</v>
      </c>
      <c r="AL29" s="4">
        <v>23</v>
      </c>
      <c r="AM29" s="4">
        <v>191.4</v>
      </c>
      <c r="AN29" s="4">
        <v>190</v>
      </c>
      <c r="AO29" s="4">
        <v>2.9</v>
      </c>
      <c r="AP29" s="4">
        <v>195</v>
      </c>
      <c r="AQ29" s="4" t="s">
        <v>155</v>
      </c>
      <c r="AR29" s="4">
        <v>1</v>
      </c>
      <c r="AS29" s="5">
        <v>0.87836805555555564</v>
      </c>
      <c r="AT29" s="4">
        <v>47.158650000000002</v>
      </c>
      <c r="AU29" s="4">
        <v>-88.485793999999999</v>
      </c>
      <c r="AV29" s="4">
        <v>311.7</v>
      </c>
      <c r="AW29" s="4">
        <v>28.2</v>
      </c>
      <c r="AX29" s="4">
        <v>12</v>
      </c>
      <c r="AY29" s="4">
        <v>8</v>
      </c>
      <c r="AZ29" s="4" t="s">
        <v>421</v>
      </c>
      <c r="BA29" s="4">
        <v>1.4950000000000001</v>
      </c>
      <c r="BB29" s="4">
        <v>1.0349999999999999</v>
      </c>
      <c r="BC29" s="4">
        <v>2.1949999999999998</v>
      </c>
      <c r="BD29" s="4">
        <v>14.063000000000001</v>
      </c>
      <c r="BE29" s="4">
        <v>12.72</v>
      </c>
      <c r="BF29" s="4">
        <v>0.9</v>
      </c>
      <c r="BG29" s="4">
        <v>16.678000000000001</v>
      </c>
      <c r="BH29" s="4">
        <v>2261.2109999999998</v>
      </c>
      <c r="BI29" s="4">
        <v>472.05</v>
      </c>
      <c r="BJ29" s="4">
        <v>1.6060000000000001</v>
      </c>
      <c r="BK29" s="4">
        <v>0.16400000000000001</v>
      </c>
      <c r="BL29" s="4">
        <v>1.77</v>
      </c>
      <c r="BM29" s="4">
        <v>1.288</v>
      </c>
      <c r="BN29" s="4">
        <v>0.13200000000000001</v>
      </c>
      <c r="BO29" s="4">
        <v>1.419</v>
      </c>
      <c r="BP29" s="4">
        <v>9.6735000000000007</v>
      </c>
      <c r="BT29" s="4">
        <v>13.582000000000001</v>
      </c>
      <c r="BU29" s="4">
        <v>0.22991900000000001</v>
      </c>
      <c r="BV29" s="4">
        <v>-5</v>
      </c>
      <c r="BW29" s="4">
        <v>0.628</v>
      </c>
      <c r="BX29" s="4">
        <v>5.6186449999999999</v>
      </c>
      <c r="BY29" s="4">
        <v>12.685600000000001</v>
      </c>
      <c r="BZ29" s="4">
        <f t="shared" si="9"/>
        <v>1.484446009</v>
      </c>
      <c r="CB29" s="4">
        <f t="shared" si="10"/>
        <v>9490.5915836839631</v>
      </c>
      <c r="CC29" s="4">
        <f t="shared" si="10"/>
        <v>1981.2541850707501</v>
      </c>
      <c r="CD29" s="4">
        <f t="shared" si="11"/>
        <v>5.9557243694849999</v>
      </c>
      <c r="CE29" s="4">
        <f t="shared" si="11"/>
        <v>40.600915918402499</v>
      </c>
    </row>
    <row r="30" spans="1:83">
      <c r="A30" s="2">
        <v>42438</v>
      </c>
      <c r="B30" s="28">
        <v>0.67046812500000008</v>
      </c>
      <c r="C30" s="4">
        <v>12.212</v>
      </c>
      <c r="D30" s="4">
        <v>3.7069999999999999</v>
      </c>
      <c r="E30" s="4" t="s">
        <v>155</v>
      </c>
      <c r="F30" s="4">
        <v>37069.527085000002</v>
      </c>
      <c r="G30" s="4">
        <v>60.4</v>
      </c>
      <c r="H30" s="4">
        <v>7.2</v>
      </c>
      <c r="I30" s="4">
        <v>1216.7</v>
      </c>
      <c r="K30" s="4">
        <v>0.1</v>
      </c>
      <c r="L30" s="4">
        <v>0.85880000000000001</v>
      </c>
      <c r="M30" s="4">
        <v>10.4876</v>
      </c>
      <c r="N30" s="4">
        <v>3.1835</v>
      </c>
      <c r="O30" s="4">
        <v>51.861199999999997</v>
      </c>
      <c r="P30" s="4">
        <v>6.1833</v>
      </c>
      <c r="Q30" s="4">
        <v>58</v>
      </c>
      <c r="R30" s="4">
        <v>41.574599999999997</v>
      </c>
      <c r="S30" s="4">
        <v>4.9568000000000003</v>
      </c>
      <c r="T30" s="4">
        <v>46.5</v>
      </c>
      <c r="U30" s="4">
        <v>1216.6599000000001</v>
      </c>
      <c r="X30" s="4">
        <v>0</v>
      </c>
      <c r="Y30" s="4">
        <v>8.5900000000000004E-2</v>
      </c>
      <c r="Z30" s="4" t="s">
        <v>377</v>
      </c>
      <c r="AA30" s="4">
        <v>0</v>
      </c>
      <c r="AB30" s="4">
        <v>11.9</v>
      </c>
      <c r="AC30" s="4">
        <v>838</v>
      </c>
      <c r="AD30" s="4">
        <v>864</v>
      </c>
      <c r="AE30" s="4">
        <v>818</v>
      </c>
      <c r="AF30" s="4">
        <v>88</v>
      </c>
      <c r="AG30" s="4">
        <v>22.36</v>
      </c>
      <c r="AH30" s="4">
        <v>0.51</v>
      </c>
      <c r="AI30" s="4">
        <v>977</v>
      </c>
      <c r="AJ30" s="4">
        <v>-1</v>
      </c>
      <c r="AK30" s="4">
        <v>0</v>
      </c>
      <c r="AL30" s="4">
        <v>23</v>
      </c>
      <c r="AM30" s="4">
        <v>191</v>
      </c>
      <c r="AN30" s="4">
        <v>190</v>
      </c>
      <c r="AO30" s="4">
        <v>3</v>
      </c>
      <c r="AP30" s="4">
        <v>195</v>
      </c>
      <c r="AQ30" s="4" t="s">
        <v>155</v>
      </c>
      <c r="AR30" s="4">
        <v>1</v>
      </c>
      <c r="AS30" s="5">
        <v>0.87837962962962957</v>
      </c>
      <c r="AT30" s="4">
        <v>47.158597999999998</v>
      </c>
      <c r="AU30" s="4">
        <v>-88.485657000000003</v>
      </c>
      <c r="AV30" s="4">
        <v>311.60000000000002</v>
      </c>
      <c r="AW30" s="4">
        <v>27.1</v>
      </c>
      <c r="AX30" s="4">
        <v>12</v>
      </c>
      <c r="AY30" s="4">
        <v>8</v>
      </c>
      <c r="AZ30" s="4" t="s">
        <v>421</v>
      </c>
      <c r="BA30" s="4">
        <v>1.6</v>
      </c>
      <c r="BB30" s="4">
        <v>1.0649999999999999</v>
      </c>
      <c r="BC30" s="4">
        <v>2.2999999999999998</v>
      </c>
      <c r="BD30" s="4">
        <v>14.063000000000001</v>
      </c>
      <c r="BE30" s="4">
        <v>12.88</v>
      </c>
      <c r="BF30" s="4">
        <v>0.92</v>
      </c>
      <c r="BG30" s="4">
        <v>16.443000000000001</v>
      </c>
      <c r="BH30" s="4">
        <v>2305.6109999999999</v>
      </c>
      <c r="BI30" s="4">
        <v>445.44</v>
      </c>
      <c r="BJ30" s="4">
        <v>1.194</v>
      </c>
      <c r="BK30" s="4">
        <v>0.14199999999999999</v>
      </c>
      <c r="BL30" s="4">
        <v>1.3360000000000001</v>
      </c>
      <c r="BM30" s="4">
        <v>0.95699999999999996</v>
      </c>
      <c r="BN30" s="4">
        <v>0.114</v>
      </c>
      <c r="BO30" s="4">
        <v>1.071</v>
      </c>
      <c r="BP30" s="4">
        <v>8.8445</v>
      </c>
      <c r="BT30" s="4">
        <v>13.728</v>
      </c>
      <c r="BU30" s="4">
        <v>0.21049000000000001</v>
      </c>
      <c r="BV30" s="4">
        <v>-5</v>
      </c>
      <c r="BW30" s="4">
        <v>0.62744900000000003</v>
      </c>
      <c r="BX30" s="4">
        <v>5.1438490000000003</v>
      </c>
      <c r="BY30" s="4">
        <v>12.674469999999999</v>
      </c>
      <c r="BZ30" s="4">
        <f t="shared" si="9"/>
        <v>1.3590049058</v>
      </c>
      <c r="CB30" s="4">
        <f t="shared" si="10"/>
        <v>8859.2069830440323</v>
      </c>
      <c r="CC30" s="4">
        <f t="shared" si="10"/>
        <v>1711.5832456243202</v>
      </c>
      <c r="CD30" s="4">
        <f t="shared" si="11"/>
        <v>4.1152695224130005</v>
      </c>
      <c r="CE30" s="4">
        <f t="shared" si="11"/>
        <v>33.984595042933499</v>
      </c>
    </row>
    <row r="31" spans="1:83">
      <c r="A31" s="2">
        <v>42438</v>
      </c>
      <c r="B31" s="28">
        <v>0.67047969907407401</v>
      </c>
      <c r="C31" s="4">
        <v>12.173999999999999</v>
      </c>
      <c r="D31" s="4">
        <v>3.8003999999999998</v>
      </c>
      <c r="E31" s="4" t="s">
        <v>155</v>
      </c>
      <c r="F31" s="4">
        <v>38003.656776000003</v>
      </c>
      <c r="G31" s="4">
        <v>56.8</v>
      </c>
      <c r="H31" s="4">
        <v>7.2</v>
      </c>
      <c r="I31" s="4">
        <v>1353</v>
      </c>
      <c r="K31" s="4">
        <v>0.1</v>
      </c>
      <c r="L31" s="4">
        <v>0.85809999999999997</v>
      </c>
      <c r="M31" s="4">
        <v>10.446899999999999</v>
      </c>
      <c r="N31" s="4">
        <v>3.2612000000000001</v>
      </c>
      <c r="O31" s="4">
        <v>48.705800000000004</v>
      </c>
      <c r="P31" s="4">
        <v>6.1676000000000002</v>
      </c>
      <c r="Q31" s="4">
        <v>54.9</v>
      </c>
      <c r="R31" s="4">
        <v>39.045000000000002</v>
      </c>
      <c r="S31" s="4">
        <v>4.9443000000000001</v>
      </c>
      <c r="T31" s="4">
        <v>44</v>
      </c>
      <c r="U31" s="4">
        <v>1353.0429999999999</v>
      </c>
      <c r="X31" s="4">
        <v>0</v>
      </c>
      <c r="Y31" s="4">
        <v>8.5800000000000001E-2</v>
      </c>
      <c r="Z31" s="4" t="s">
        <v>377</v>
      </c>
      <c r="AA31" s="4">
        <v>0</v>
      </c>
      <c r="AB31" s="4">
        <v>11.9</v>
      </c>
      <c r="AC31" s="4">
        <v>839</v>
      </c>
      <c r="AD31" s="4">
        <v>863</v>
      </c>
      <c r="AE31" s="4">
        <v>817</v>
      </c>
      <c r="AF31" s="4">
        <v>88</v>
      </c>
      <c r="AG31" s="4">
        <v>22.36</v>
      </c>
      <c r="AH31" s="4">
        <v>0.51</v>
      </c>
      <c r="AI31" s="4">
        <v>977</v>
      </c>
      <c r="AJ31" s="4">
        <v>-1</v>
      </c>
      <c r="AK31" s="4">
        <v>0</v>
      </c>
      <c r="AL31" s="4">
        <v>23</v>
      </c>
      <c r="AM31" s="4">
        <v>191.6</v>
      </c>
      <c r="AN31" s="4">
        <v>189.4</v>
      </c>
      <c r="AO31" s="4">
        <v>3.1</v>
      </c>
      <c r="AP31" s="4">
        <v>195</v>
      </c>
      <c r="AQ31" s="4" t="s">
        <v>155</v>
      </c>
      <c r="AR31" s="4">
        <v>1</v>
      </c>
      <c r="AS31" s="5">
        <v>0.87839120370370372</v>
      </c>
      <c r="AT31" s="4">
        <v>47.158555</v>
      </c>
      <c r="AU31" s="4">
        <v>-88.485517999999999</v>
      </c>
      <c r="AV31" s="4">
        <v>311.5</v>
      </c>
      <c r="AW31" s="4">
        <v>26.2</v>
      </c>
      <c r="AX31" s="4">
        <v>12</v>
      </c>
      <c r="AY31" s="4">
        <v>8</v>
      </c>
      <c r="AZ31" s="4" t="s">
        <v>421</v>
      </c>
      <c r="BA31" s="4">
        <v>1.6</v>
      </c>
      <c r="BB31" s="4">
        <v>1.23</v>
      </c>
      <c r="BC31" s="4">
        <v>2.4300000000000002</v>
      </c>
      <c r="BD31" s="4">
        <v>14.063000000000001</v>
      </c>
      <c r="BE31" s="4">
        <v>12.82</v>
      </c>
      <c r="BF31" s="4">
        <v>0.91</v>
      </c>
      <c r="BG31" s="4">
        <v>16.533000000000001</v>
      </c>
      <c r="BH31" s="4">
        <v>2288.2330000000002</v>
      </c>
      <c r="BI31" s="4">
        <v>454.63900000000001</v>
      </c>
      <c r="BJ31" s="4">
        <v>1.117</v>
      </c>
      <c r="BK31" s="4">
        <v>0.14099999999999999</v>
      </c>
      <c r="BL31" s="4">
        <v>1.2589999999999999</v>
      </c>
      <c r="BM31" s="4">
        <v>0.89600000000000002</v>
      </c>
      <c r="BN31" s="4">
        <v>0.113</v>
      </c>
      <c r="BO31" s="4">
        <v>1.0089999999999999</v>
      </c>
      <c r="BP31" s="4">
        <v>9.7998999999999992</v>
      </c>
      <c r="BT31" s="4">
        <v>13.667</v>
      </c>
      <c r="BU31" s="4">
        <v>0.20710200000000001</v>
      </c>
      <c r="BV31" s="4">
        <v>-5</v>
      </c>
      <c r="BW31" s="4">
        <v>0.62865300000000002</v>
      </c>
      <c r="BX31" s="4">
        <v>5.0610549999999996</v>
      </c>
      <c r="BY31" s="4">
        <v>12.698791</v>
      </c>
      <c r="BZ31" s="4">
        <f t="shared" si="9"/>
        <v>1.3371307309999998</v>
      </c>
      <c r="CB31" s="4">
        <f t="shared" si="10"/>
        <v>8650.9121801638048</v>
      </c>
      <c r="CC31" s="4">
        <f t="shared" si="10"/>
        <v>1718.8118791563149</v>
      </c>
      <c r="CD31" s="4">
        <f t="shared" si="11"/>
        <v>3.8146335577649992</v>
      </c>
      <c r="CE31" s="4">
        <f t="shared" si="11"/>
        <v>37.049581172191495</v>
      </c>
    </row>
    <row r="32" spans="1:83">
      <c r="A32" s="2">
        <v>42438</v>
      </c>
      <c r="B32" s="28">
        <v>0.67049127314814816</v>
      </c>
      <c r="C32" s="4">
        <v>12.037000000000001</v>
      </c>
      <c r="D32" s="4">
        <v>3.984</v>
      </c>
      <c r="E32" s="4" t="s">
        <v>155</v>
      </c>
      <c r="F32" s="4">
        <v>39840.064154</v>
      </c>
      <c r="G32" s="4">
        <v>68.2</v>
      </c>
      <c r="H32" s="4">
        <v>7.1</v>
      </c>
      <c r="I32" s="4">
        <v>1456.6</v>
      </c>
      <c r="K32" s="4">
        <v>0.1</v>
      </c>
      <c r="L32" s="4">
        <v>0.85740000000000005</v>
      </c>
      <c r="M32" s="4">
        <v>10.320600000000001</v>
      </c>
      <c r="N32" s="4">
        <v>3.4159999999999999</v>
      </c>
      <c r="O32" s="4">
        <v>58.487200000000001</v>
      </c>
      <c r="P32" s="4">
        <v>6.077</v>
      </c>
      <c r="Q32" s="4">
        <v>64.599999999999994</v>
      </c>
      <c r="R32" s="4">
        <v>46.886299999999999</v>
      </c>
      <c r="S32" s="4">
        <v>4.8715999999999999</v>
      </c>
      <c r="T32" s="4">
        <v>51.8</v>
      </c>
      <c r="U32" s="4">
        <v>1456.6331</v>
      </c>
      <c r="X32" s="4">
        <v>0</v>
      </c>
      <c r="Y32" s="4">
        <v>8.5699999999999998E-2</v>
      </c>
      <c r="Z32" s="4" t="s">
        <v>377</v>
      </c>
      <c r="AA32" s="4">
        <v>0</v>
      </c>
      <c r="AB32" s="4">
        <v>11.9</v>
      </c>
      <c r="AC32" s="4">
        <v>838</v>
      </c>
      <c r="AD32" s="4">
        <v>864</v>
      </c>
      <c r="AE32" s="4">
        <v>817</v>
      </c>
      <c r="AF32" s="4">
        <v>88</v>
      </c>
      <c r="AG32" s="4">
        <v>22.36</v>
      </c>
      <c r="AH32" s="4">
        <v>0.51</v>
      </c>
      <c r="AI32" s="4">
        <v>977</v>
      </c>
      <c r="AJ32" s="4">
        <v>-1</v>
      </c>
      <c r="AK32" s="4">
        <v>0</v>
      </c>
      <c r="AL32" s="4">
        <v>23</v>
      </c>
      <c r="AM32" s="4">
        <v>191.4</v>
      </c>
      <c r="AN32" s="4">
        <v>189.6</v>
      </c>
      <c r="AO32" s="4">
        <v>3.2</v>
      </c>
      <c r="AP32" s="4">
        <v>195</v>
      </c>
      <c r="AQ32" s="4" t="s">
        <v>155</v>
      </c>
      <c r="AR32" s="4">
        <v>1</v>
      </c>
      <c r="AS32" s="5">
        <v>0.87840277777777775</v>
      </c>
      <c r="AT32" s="4">
        <v>47.158517000000003</v>
      </c>
      <c r="AU32" s="4">
        <v>-88.485376000000002</v>
      </c>
      <c r="AV32" s="4">
        <v>311.39999999999998</v>
      </c>
      <c r="AW32" s="4">
        <v>25.5</v>
      </c>
      <c r="AX32" s="4">
        <v>12</v>
      </c>
      <c r="AY32" s="4">
        <v>8</v>
      </c>
      <c r="AZ32" s="4" t="s">
        <v>421</v>
      </c>
      <c r="BA32" s="4">
        <v>1.2749999999999999</v>
      </c>
      <c r="BB32" s="4">
        <v>1.3</v>
      </c>
      <c r="BC32" s="4">
        <v>1.98</v>
      </c>
      <c r="BD32" s="4">
        <v>14.063000000000001</v>
      </c>
      <c r="BE32" s="4">
        <v>12.75</v>
      </c>
      <c r="BF32" s="4">
        <v>0.91</v>
      </c>
      <c r="BG32" s="4">
        <v>16.628</v>
      </c>
      <c r="BH32" s="4">
        <v>2254.2179999999998</v>
      </c>
      <c r="BI32" s="4">
        <v>474.88200000000001</v>
      </c>
      <c r="BJ32" s="4">
        <v>1.3380000000000001</v>
      </c>
      <c r="BK32" s="4">
        <v>0.13900000000000001</v>
      </c>
      <c r="BL32" s="4">
        <v>1.4770000000000001</v>
      </c>
      <c r="BM32" s="4">
        <v>1.0720000000000001</v>
      </c>
      <c r="BN32" s="4">
        <v>0.111</v>
      </c>
      <c r="BO32" s="4">
        <v>1.1839999999999999</v>
      </c>
      <c r="BP32" s="4">
        <v>10.5206</v>
      </c>
      <c r="BT32" s="4">
        <v>13.617000000000001</v>
      </c>
      <c r="BU32" s="4">
        <v>0.22397900000000001</v>
      </c>
      <c r="BV32" s="4">
        <v>-5</v>
      </c>
      <c r="BW32" s="4">
        <v>0.63</v>
      </c>
      <c r="BX32" s="4">
        <v>5.4734870000000004</v>
      </c>
      <c r="BY32" s="4">
        <v>12.726000000000001</v>
      </c>
      <c r="BZ32" s="4">
        <f t="shared" si="9"/>
        <v>1.4460952654000001</v>
      </c>
      <c r="CB32" s="4">
        <f t="shared" si="10"/>
        <v>9216.8093898700008</v>
      </c>
      <c r="CC32" s="4">
        <f t="shared" si="10"/>
        <v>1941.6475587898981</v>
      </c>
      <c r="CD32" s="4">
        <f t="shared" si="11"/>
        <v>4.8410146301759998</v>
      </c>
      <c r="CE32" s="4">
        <f t="shared" si="11"/>
        <v>43.015522397153404</v>
      </c>
    </row>
    <row r="33" spans="1:83">
      <c r="A33" s="2">
        <v>42438</v>
      </c>
      <c r="B33" s="28">
        <v>0.6705028472222222</v>
      </c>
      <c r="C33" s="4">
        <v>11.997999999999999</v>
      </c>
      <c r="D33" s="4">
        <v>4.1923000000000004</v>
      </c>
      <c r="E33" s="4" t="s">
        <v>155</v>
      </c>
      <c r="F33" s="4">
        <v>41922.857143000001</v>
      </c>
      <c r="G33" s="4">
        <v>65</v>
      </c>
      <c r="H33" s="4">
        <v>6.9</v>
      </c>
      <c r="I33" s="4">
        <v>1473.2</v>
      </c>
      <c r="K33" s="4">
        <v>0.1</v>
      </c>
      <c r="L33" s="4">
        <v>0.85580000000000001</v>
      </c>
      <c r="M33" s="4">
        <v>10.2682</v>
      </c>
      <c r="N33" s="4">
        <v>3.5878000000000001</v>
      </c>
      <c r="O33" s="4">
        <v>55.6111</v>
      </c>
      <c r="P33" s="4">
        <v>5.9051</v>
      </c>
      <c r="Q33" s="4">
        <v>61.5</v>
      </c>
      <c r="R33" s="4">
        <v>44.580599999999997</v>
      </c>
      <c r="S33" s="4">
        <v>4.7339000000000002</v>
      </c>
      <c r="T33" s="4">
        <v>49.3</v>
      </c>
      <c r="U33" s="4">
        <v>1473.1747</v>
      </c>
      <c r="X33" s="4">
        <v>0</v>
      </c>
      <c r="Y33" s="4">
        <v>8.5599999999999996E-2</v>
      </c>
      <c r="Z33" s="4" t="s">
        <v>377</v>
      </c>
      <c r="AA33" s="4">
        <v>0</v>
      </c>
      <c r="AB33" s="4">
        <v>12</v>
      </c>
      <c r="AC33" s="4">
        <v>838</v>
      </c>
      <c r="AD33" s="4">
        <v>864</v>
      </c>
      <c r="AE33" s="4">
        <v>818</v>
      </c>
      <c r="AF33" s="4">
        <v>88</v>
      </c>
      <c r="AG33" s="4">
        <v>22.36</v>
      </c>
      <c r="AH33" s="4">
        <v>0.51</v>
      </c>
      <c r="AI33" s="4">
        <v>977</v>
      </c>
      <c r="AJ33" s="4">
        <v>-1</v>
      </c>
      <c r="AK33" s="4">
        <v>0</v>
      </c>
      <c r="AL33" s="4">
        <v>23</v>
      </c>
      <c r="AM33" s="4">
        <v>191.6</v>
      </c>
      <c r="AN33" s="4">
        <v>190.6</v>
      </c>
      <c r="AO33" s="4">
        <v>3.2</v>
      </c>
      <c r="AP33" s="4">
        <v>195</v>
      </c>
      <c r="AQ33" s="4" t="s">
        <v>155</v>
      </c>
      <c r="AR33" s="4">
        <v>1</v>
      </c>
      <c r="AS33" s="5">
        <v>0.8784143518518519</v>
      </c>
      <c r="AT33" s="4">
        <v>47.158496</v>
      </c>
      <c r="AU33" s="4">
        <v>-88.485236999999998</v>
      </c>
      <c r="AV33" s="4">
        <v>311.3</v>
      </c>
      <c r="AW33" s="4">
        <v>24.5</v>
      </c>
      <c r="AX33" s="4">
        <v>12</v>
      </c>
      <c r="AY33" s="4">
        <v>8</v>
      </c>
      <c r="AZ33" s="4" t="s">
        <v>421</v>
      </c>
      <c r="BA33" s="4">
        <v>1.165</v>
      </c>
      <c r="BB33" s="4">
        <v>1.4950000000000001</v>
      </c>
      <c r="BC33" s="4">
        <v>1.895</v>
      </c>
      <c r="BD33" s="4">
        <v>14.063000000000001</v>
      </c>
      <c r="BE33" s="4">
        <v>12.59</v>
      </c>
      <c r="BF33" s="4">
        <v>0.9</v>
      </c>
      <c r="BG33" s="4">
        <v>16.847000000000001</v>
      </c>
      <c r="BH33" s="4">
        <v>2223.3180000000002</v>
      </c>
      <c r="BI33" s="4">
        <v>494.44499999999999</v>
      </c>
      <c r="BJ33" s="4">
        <v>1.2609999999999999</v>
      </c>
      <c r="BK33" s="4">
        <v>0.13400000000000001</v>
      </c>
      <c r="BL33" s="4">
        <v>1.395</v>
      </c>
      <c r="BM33" s="4">
        <v>1.0109999999999999</v>
      </c>
      <c r="BN33" s="4">
        <v>0.107</v>
      </c>
      <c r="BO33" s="4">
        <v>1.1180000000000001</v>
      </c>
      <c r="BP33" s="4">
        <v>10.547700000000001</v>
      </c>
      <c r="BT33" s="4">
        <v>13.474</v>
      </c>
      <c r="BU33" s="4">
        <v>0.243612</v>
      </c>
      <c r="BV33" s="4">
        <v>-5</v>
      </c>
      <c r="BW33" s="4">
        <v>0.63</v>
      </c>
      <c r="BX33" s="4">
        <v>5.9532679999999996</v>
      </c>
      <c r="BY33" s="4">
        <v>12.726000000000001</v>
      </c>
      <c r="BZ33" s="4">
        <f t="shared" si="9"/>
        <v>1.5728534055999999</v>
      </c>
      <c r="CB33" s="4">
        <f t="shared" si="10"/>
        <v>9887.2979037083278</v>
      </c>
      <c r="CC33" s="4">
        <f t="shared" si="10"/>
        <v>2198.8420064062198</v>
      </c>
      <c r="CD33" s="4">
        <f t="shared" si="11"/>
        <v>4.9718479571280003</v>
      </c>
      <c r="CE33" s="4">
        <f t="shared" si="11"/>
        <v>46.906583808049199</v>
      </c>
    </row>
    <row r="34" spans="1:83">
      <c r="A34" s="2">
        <v>42438</v>
      </c>
      <c r="B34" s="28">
        <v>0.67051442129629635</v>
      </c>
      <c r="C34" s="4">
        <v>12.319000000000001</v>
      </c>
      <c r="D34" s="4">
        <v>3.3713000000000002</v>
      </c>
      <c r="E34" s="4" t="s">
        <v>155</v>
      </c>
      <c r="F34" s="4">
        <v>33713.408724000001</v>
      </c>
      <c r="G34" s="4">
        <v>51.7</v>
      </c>
      <c r="H34" s="4">
        <v>7</v>
      </c>
      <c r="I34" s="4">
        <v>1352.3</v>
      </c>
      <c r="K34" s="4">
        <v>0.1</v>
      </c>
      <c r="L34" s="4">
        <v>0.86099999999999999</v>
      </c>
      <c r="M34" s="4">
        <v>10.6073</v>
      </c>
      <c r="N34" s="4">
        <v>2.9028</v>
      </c>
      <c r="O34" s="4">
        <v>44.551099999999998</v>
      </c>
      <c r="P34" s="4">
        <v>6.0376000000000003</v>
      </c>
      <c r="Q34" s="4">
        <v>50.6</v>
      </c>
      <c r="R34" s="4">
        <v>35.714399999999998</v>
      </c>
      <c r="S34" s="4">
        <v>4.84</v>
      </c>
      <c r="T34" s="4">
        <v>40.6</v>
      </c>
      <c r="U34" s="4">
        <v>1352.2824000000001</v>
      </c>
      <c r="X34" s="4">
        <v>0</v>
      </c>
      <c r="Y34" s="4">
        <v>8.6099999999999996E-2</v>
      </c>
      <c r="Z34" s="4" t="s">
        <v>377</v>
      </c>
      <c r="AA34" s="4">
        <v>0</v>
      </c>
      <c r="AB34" s="4">
        <v>12.1</v>
      </c>
      <c r="AC34" s="4">
        <v>839</v>
      </c>
      <c r="AD34" s="4">
        <v>865</v>
      </c>
      <c r="AE34" s="4">
        <v>821</v>
      </c>
      <c r="AF34" s="4">
        <v>88</v>
      </c>
      <c r="AG34" s="4">
        <v>22.36</v>
      </c>
      <c r="AH34" s="4">
        <v>0.51</v>
      </c>
      <c r="AI34" s="4">
        <v>977</v>
      </c>
      <c r="AJ34" s="4">
        <v>-1</v>
      </c>
      <c r="AK34" s="4">
        <v>0</v>
      </c>
      <c r="AL34" s="4">
        <v>23</v>
      </c>
      <c r="AM34" s="4">
        <v>192</v>
      </c>
      <c r="AN34" s="4">
        <v>191</v>
      </c>
      <c r="AO34" s="4">
        <v>3.4</v>
      </c>
      <c r="AP34" s="4">
        <v>195</v>
      </c>
      <c r="AQ34" s="4" t="s">
        <v>155</v>
      </c>
      <c r="AR34" s="4">
        <v>1</v>
      </c>
      <c r="AS34" s="5">
        <v>0.87842592592592583</v>
      </c>
      <c r="AT34" s="4">
        <v>47.158481999999999</v>
      </c>
      <c r="AU34" s="4">
        <v>-88.485095999999999</v>
      </c>
      <c r="AV34" s="4">
        <v>311.10000000000002</v>
      </c>
      <c r="AW34" s="4">
        <v>23.9</v>
      </c>
      <c r="AX34" s="4">
        <v>12</v>
      </c>
      <c r="AY34" s="4">
        <v>8</v>
      </c>
      <c r="AZ34" s="4" t="s">
        <v>421</v>
      </c>
      <c r="BA34" s="4">
        <v>1.2</v>
      </c>
      <c r="BB34" s="4">
        <v>1.665</v>
      </c>
      <c r="BC34" s="4">
        <v>2.0649999999999999</v>
      </c>
      <c r="BD34" s="4">
        <v>14.063000000000001</v>
      </c>
      <c r="BE34" s="4">
        <v>13.09</v>
      </c>
      <c r="BF34" s="4">
        <v>0.93</v>
      </c>
      <c r="BG34" s="4">
        <v>16.141999999999999</v>
      </c>
      <c r="BH34" s="4">
        <v>2357.2040000000002</v>
      </c>
      <c r="BI34" s="4">
        <v>410.56700000000001</v>
      </c>
      <c r="BJ34" s="4">
        <v>1.0369999999999999</v>
      </c>
      <c r="BK34" s="4">
        <v>0.14099999999999999</v>
      </c>
      <c r="BL34" s="4">
        <v>1.177</v>
      </c>
      <c r="BM34" s="4">
        <v>0.83099999999999996</v>
      </c>
      <c r="BN34" s="4">
        <v>0.113</v>
      </c>
      <c r="BO34" s="4">
        <v>0.94399999999999995</v>
      </c>
      <c r="BP34" s="4">
        <v>9.9369999999999994</v>
      </c>
      <c r="BT34" s="4">
        <v>13.912000000000001</v>
      </c>
      <c r="BU34" s="4">
        <v>0.22089900000000001</v>
      </c>
      <c r="BV34" s="4">
        <v>-5</v>
      </c>
      <c r="BW34" s="4">
        <v>0.633857</v>
      </c>
      <c r="BX34" s="4">
        <v>5.3982190000000001</v>
      </c>
      <c r="BY34" s="4">
        <v>12.803910999999999</v>
      </c>
      <c r="BZ34" s="4">
        <f t="shared" si="9"/>
        <v>1.4262094597999999</v>
      </c>
      <c r="CB34" s="4">
        <f t="shared" si="10"/>
        <v>9505.3534544979739</v>
      </c>
      <c r="CC34" s="4">
        <f t="shared" si="10"/>
        <v>1655.5989433892312</v>
      </c>
      <c r="CD34" s="4">
        <f t="shared" si="11"/>
        <v>3.8066512957919998</v>
      </c>
      <c r="CE34" s="4">
        <f t="shared" si="11"/>
        <v>40.070650345640999</v>
      </c>
    </row>
    <row r="35" spans="1:83">
      <c r="A35" s="2">
        <v>42438</v>
      </c>
      <c r="B35" s="28">
        <v>0.67052599537037028</v>
      </c>
      <c r="C35" s="4">
        <v>13.343999999999999</v>
      </c>
      <c r="D35" s="4">
        <v>1.9402999999999999</v>
      </c>
      <c r="E35" s="4" t="s">
        <v>155</v>
      </c>
      <c r="F35" s="4">
        <v>19402.828452000002</v>
      </c>
      <c r="G35" s="4">
        <v>44.7</v>
      </c>
      <c r="H35" s="4">
        <v>7.1</v>
      </c>
      <c r="I35" s="4">
        <v>710.9</v>
      </c>
      <c r="K35" s="4">
        <v>0.1</v>
      </c>
      <c r="L35" s="4">
        <v>0.86660000000000004</v>
      </c>
      <c r="M35" s="4">
        <v>11.5646</v>
      </c>
      <c r="N35" s="4">
        <v>1.6815</v>
      </c>
      <c r="O35" s="4">
        <v>38.742199999999997</v>
      </c>
      <c r="P35" s="4">
        <v>6.1529999999999996</v>
      </c>
      <c r="Q35" s="4">
        <v>44.9</v>
      </c>
      <c r="R35" s="4">
        <v>31.057700000000001</v>
      </c>
      <c r="S35" s="4">
        <v>4.9325999999999999</v>
      </c>
      <c r="T35" s="4">
        <v>36</v>
      </c>
      <c r="U35" s="4">
        <v>710.87450000000001</v>
      </c>
      <c r="X35" s="4">
        <v>0</v>
      </c>
      <c r="Y35" s="4">
        <v>8.6699999999999999E-2</v>
      </c>
      <c r="Z35" s="4" t="s">
        <v>377</v>
      </c>
      <c r="AA35" s="4">
        <v>0</v>
      </c>
      <c r="AB35" s="4">
        <v>12</v>
      </c>
      <c r="AC35" s="4">
        <v>842</v>
      </c>
      <c r="AD35" s="4">
        <v>868</v>
      </c>
      <c r="AE35" s="4">
        <v>826</v>
      </c>
      <c r="AF35" s="4">
        <v>88</v>
      </c>
      <c r="AG35" s="4">
        <v>22.36</v>
      </c>
      <c r="AH35" s="4">
        <v>0.51</v>
      </c>
      <c r="AI35" s="4">
        <v>977</v>
      </c>
      <c r="AJ35" s="4">
        <v>-1</v>
      </c>
      <c r="AK35" s="4">
        <v>0</v>
      </c>
      <c r="AL35" s="4">
        <v>23</v>
      </c>
      <c r="AM35" s="4">
        <v>192</v>
      </c>
      <c r="AN35" s="4">
        <v>191</v>
      </c>
      <c r="AO35" s="4">
        <v>3.5</v>
      </c>
      <c r="AP35" s="4">
        <v>195</v>
      </c>
      <c r="AQ35" s="4" t="s">
        <v>155</v>
      </c>
      <c r="AR35" s="4">
        <v>1</v>
      </c>
      <c r="AS35" s="5">
        <v>0.87843749999999998</v>
      </c>
      <c r="AT35" s="4">
        <v>47.158467999999999</v>
      </c>
      <c r="AU35" s="4">
        <v>-88.484954999999999</v>
      </c>
      <c r="AV35" s="4">
        <v>310.89999999999998</v>
      </c>
      <c r="AW35" s="4">
        <v>23.6</v>
      </c>
      <c r="AX35" s="4">
        <v>12</v>
      </c>
      <c r="AY35" s="4">
        <v>8</v>
      </c>
      <c r="AZ35" s="4" t="s">
        <v>421</v>
      </c>
      <c r="BA35" s="4">
        <v>1.135</v>
      </c>
      <c r="BB35" s="4">
        <v>1.57</v>
      </c>
      <c r="BC35" s="4">
        <v>1.905</v>
      </c>
      <c r="BD35" s="4">
        <v>14.063000000000001</v>
      </c>
      <c r="BE35" s="4">
        <v>13.67</v>
      </c>
      <c r="BF35" s="4">
        <v>0.97</v>
      </c>
      <c r="BG35" s="4">
        <v>15.39</v>
      </c>
      <c r="BH35" s="4">
        <v>2633.4949999999999</v>
      </c>
      <c r="BI35" s="4">
        <v>243.71199999999999</v>
      </c>
      <c r="BJ35" s="4">
        <v>0.92400000000000004</v>
      </c>
      <c r="BK35" s="4">
        <v>0.14699999999999999</v>
      </c>
      <c r="BL35" s="4">
        <v>1.071</v>
      </c>
      <c r="BM35" s="4">
        <v>0.74099999999999999</v>
      </c>
      <c r="BN35" s="4">
        <v>0.11799999999999999</v>
      </c>
      <c r="BO35" s="4">
        <v>0.85799999999999998</v>
      </c>
      <c r="BP35" s="4">
        <v>5.3529</v>
      </c>
      <c r="BT35" s="4">
        <v>14.349</v>
      </c>
      <c r="BU35" s="4">
        <v>0.191388</v>
      </c>
      <c r="BV35" s="4">
        <v>-5</v>
      </c>
      <c r="BW35" s="4">
        <v>0.63314300000000001</v>
      </c>
      <c r="BX35" s="4">
        <v>4.6770440000000004</v>
      </c>
      <c r="BY35" s="4">
        <v>12.789489</v>
      </c>
      <c r="BZ35" s="4">
        <f t="shared" si="9"/>
        <v>1.2356750248000001</v>
      </c>
      <c r="CB35" s="4">
        <f t="shared" si="10"/>
        <v>9200.7780756186603</v>
      </c>
      <c r="CC35" s="4">
        <f t="shared" si="10"/>
        <v>851.46925525401605</v>
      </c>
      <c r="CD35" s="4">
        <f t="shared" si="11"/>
        <v>2.9976391027440004</v>
      </c>
      <c r="CE35" s="4">
        <f t="shared" si="11"/>
        <v>18.701704374217201</v>
      </c>
    </row>
    <row r="36" spans="1:83">
      <c r="A36" s="2">
        <v>42438</v>
      </c>
      <c r="B36" s="28">
        <v>0.67053756944444443</v>
      </c>
      <c r="C36" s="4">
        <v>13.65</v>
      </c>
      <c r="D36" s="4">
        <v>0.94020000000000004</v>
      </c>
      <c r="E36" s="4" t="s">
        <v>155</v>
      </c>
      <c r="F36" s="4">
        <v>9402.1649479999996</v>
      </c>
      <c r="G36" s="4">
        <v>54.3</v>
      </c>
      <c r="H36" s="4">
        <v>7.1</v>
      </c>
      <c r="I36" s="4">
        <v>374.5</v>
      </c>
      <c r="K36" s="4">
        <v>0.1</v>
      </c>
      <c r="L36" s="4">
        <v>0.87339999999999995</v>
      </c>
      <c r="M36" s="4">
        <v>11.922499999999999</v>
      </c>
      <c r="N36" s="4">
        <v>0.82120000000000004</v>
      </c>
      <c r="O36" s="4">
        <v>47.438699999999997</v>
      </c>
      <c r="P36" s="4">
        <v>6.2012999999999998</v>
      </c>
      <c r="Q36" s="4">
        <v>53.6</v>
      </c>
      <c r="R36" s="4">
        <v>38.0274</v>
      </c>
      <c r="S36" s="4">
        <v>4.9710000000000001</v>
      </c>
      <c r="T36" s="4">
        <v>43</v>
      </c>
      <c r="U36" s="4">
        <v>374.52420000000001</v>
      </c>
      <c r="X36" s="4">
        <v>0</v>
      </c>
      <c r="Y36" s="4">
        <v>8.7300000000000003E-2</v>
      </c>
      <c r="Z36" s="4" t="s">
        <v>377</v>
      </c>
      <c r="AA36" s="4">
        <v>0</v>
      </c>
      <c r="AB36" s="4">
        <v>12.1</v>
      </c>
      <c r="AC36" s="4">
        <v>841</v>
      </c>
      <c r="AD36" s="4">
        <v>866</v>
      </c>
      <c r="AE36" s="4">
        <v>826</v>
      </c>
      <c r="AF36" s="4">
        <v>88</v>
      </c>
      <c r="AG36" s="4">
        <v>22.34</v>
      </c>
      <c r="AH36" s="4">
        <v>0.51</v>
      </c>
      <c r="AI36" s="4">
        <v>978</v>
      </c>
      <c r="AJ36" s="4">
        <v>-1</v>
      </c>
      <c r="AK36" s="4">
        <v>0</v>
      </c>
      <c r="AL36" s="4">
        <v>23</v>
      </c>
      <c r="AM36" s="4">
        <v>192</v>
      </c>
      <c r="AN36" s="4">
        <v>191</v>
      </c>
      <c r="AO36" s="4">
        <v>3.5</v>
      </c>
      <c r="AP36" s="4">
        <v>195</v>
      </c>
      <c r="AQ36" s="4" t="s">
        <v>155</v>
      </c>
      <c r="AR36" s="4">
        <v>1</v>
      </c>
      <c r="AS36" s="5">
        <v>0.87844907407407413</v>
      </c>
      <c r="AT36" s="4">
        <v>47.158461000000003</v>
      </c>
      <c r="AU36" s="4">
        <v>-88.484819999999999</v>
      </c>
      <c r="AV36" s="4">
        <v>311</v>
      </c>
      <c r="AW36" s="4">
        <v>22.8</v>
      </c>
      <c r="AX36" s="4">
        <v>12</v>
      </c>
      <c r="AY36" s="4">
        <v>8</v>
      </c>
      <c r="AZ36" s="4" t="s">
        <v>421</v>
      </c>
      <c r="BA36" s="4">
        <v>1.23</v>
      </c>
      <c r="BB36" s="4">
        <v>1.175</v>
      </c>
      <c r="BC36" s="4">
        <v>1.93</v>
      </c>
      <c r="BD36" s="4">
        <v>14.063000000000001</v>
      </c>
      <c r="BE36" s="4">
        <v>14.44</v>
      </c>
      <c r="BF36" s="4">
        <v>1.03</v>
      </c>
      <c r="BG36" s="4">
        <v>14.492000000000001</v>
      </c>
      <c r="BH36" s="4">
        <v>2829.252</v>
      </c>
      <c r="BI36" s="4">
        <v>124.032</v>
      </c>
      <c r="BJ36" s="4">
        <v>1.179</v>
      </c>
      <c r="BK36" s="4">
        <v>0.154</v>
      </c>
      <c r="BL36" s="4">
        <v>1.333</v>
      </c>
      <c r="BM36" s="4">
        <v>0.94499999999999995</v>
      </c>
      <c r="BN36" s="4">
        <v>0.124</v>
      </c>
      <c r="BO36" s="4">
        <v>1.069</v>
      </c>
      <c r="BP36" s="4">
        <v>2.9388999999999998</v>
      </c>
      <c r="BT36" s="4">
        <v>15.07</v>
      </c>
      <c r="BU36" s="4">
        <v>0.204183</v>
      </c>
      <c r="BV36" s="4">
        <v>-5</v>
      </c>
      <c r="BW36" s="4">
        <v>0.633857</v>
      </c>
      <c r="BX36" s="4">
        <v>4.9897220000000004</v>
      </c>
      <c r="BY36" s="4">
        <v>12.803910999999999</v>
      </c>
      <c r="BZ36" s="4">
        <f t="shared" si="9"/>
        <v>1.3182845524</v>
      </c>
      <c r="CB36" s="4">
        <f t="shared" si="10"/>
        <v>10545.534168114169</v>
      </c>
      <c r="CC36" s="4">
        <f t="shared" si="10"/>
        <v>462.30724373068796</v>
      </c>
      <c r="CD36" s="4">
        <f t="shared" si="11"/>
        <v>3.9845075750460004</v>
      </c>
      <c r="CE36" s="4">
        <f t="shared" si="11"/>
        <v>10.9542276073926</v>
      </c>
    </row>
    <row r="37" spans="1:83">
      <c r="A37" s="2">
        <v>42438</v>
      </c>
      <c r="B37" s="28">
        <v>0.67054914351851858</v>
      </c>
      <c r="C37" s="4">
        <v>13.198</v>
      </c>
      <c r="D37" s="4">
        <v>1.7748999999999999</v>
      </c>
      <c r="E37" s="4" t="s">
        <v>155</v>
      </c>
      <c r="F37" s="4">
        <v>17749.053398</v>
      </c>
      <c r="G37" s="4">
        <v>93.3</v>
      </c>
      <c r="H37" s="4">
        <v>7.1</v>
      </c>
      <c r="I37" s="4">
        <v>624.20000000000005</v>
      </c>
      <c r="K37" s="4">
        <v>0.1</v>
      </c>
      <c r="L37" s="4">
        <v>0.86929999999999996</v>
      </c>
      <c r="M37" s="4">
        <v>11.4726</v>
      </c>
      <c r="N37" s="4">
        <v>1.5428999999999999</v>
      </c>
      <c r="O37" s="4">
        <v>81.111500000000007</v>
      </c>
      <c r="P37" s="4">
        <v>6.1601999999999997</v>
      </c>
      <c r="Q37" s="4">
        <v>87.3</v>
      </c>
      <c r="R37" s="4">
        <v>65.020600000000002</v>
      </c>
      <c r="S37" s="4">
        <v>4.9382000000000001</v>
      </c>
      <c r="T37" s="4">
        <v>70</v>
      </c>
      <c r="U37" s="4">
        <v>624.23410000000001</v>
      </c>
      <c r="X37" s="4">
        <v>0</v>
      </c>
      <c r="Y37" s="4">
        <v>8.6900000000000005E-2</v>
      </c>
      <c r="Z37" s="4" t="s">
        <v>377</v>
      </c>
      <c r="AA37" s="4">
        <v>0</v>
      </c>
      <c r="AB37" s="4">
        <v>12.1</v>
      </c>
      <c r="AC37" s="4">
        <v>839</v>
      </c>
      <c r="AD37" s="4">
        <v>864</v>
      </c>
      <c r="AE37" s="4">
        <v>823</v>
      </c>
      <c r="AF37" s="4">
        <v>88</v>
      </c>
      <c r="AG37" s="4">
        <v>22.35</v>
      </c>
      <c r="AH37" s="4">
        <v>0.51</v>
      </c>
      <c r="AI37" s="4">
        <v>977</v>
      </c>
      <c r="AJ37" s="4">
        <v>-1</v>
      </c>
      <c r="AK37" s="4">
        <v>0</v>
      </c>
      <c r="AL37" s="4">
        <v>23</v>
      </c>
      <c r="AM37" s="4">
        <v>191.4</v>
      </c>
      <c r="AN37" s="4">
        <v>191</v>
      </c>
      <c r="AO37" s="4">
        <v>3.4</v>
      </c>
      <c r="AP37" s="4">
        <v>195</v>
      </c>
      <c r="AQ37" s="4" t="s">
        <v>155</v>
      </c>
      <c r="AR37" s="4">
        <v>1</v>
      </c>
      <c r="AS37" s="5">
        <v>0.87846064814814817</v>
      </c>
      <c r="AT37" s="4">
        <v>47.158465</v>
      </c>
      <c r="AU37" s="4">
        <v>-88.484697999999995</v>
      </c>
      <c r="AV37" s="4">
        <v>310.89999999999998</v>
      </c>
      <c r="AW37" s="4">
        <v>21.4</v>
      </c>
      <c r="AX37" s="4">
        <v>12</v>
      </c>
      <c r="AY37" s="4">
        <v>9</v>
      </c>
      <c r="AZ37" s="4" t="s">
        <v>420</v>
      </c>
      <c r="BA37" s="4">
        <v>1.365</v>
      </c>
      <c r="BB37" s="4">
        <v>1.1950000000000001</v>
      </c>
      <c r="BC37" s="4">
        <v>2.1949999999999998</v>
      </c>
      <c r="BD37" s="4">
        <v>14.063000000000001</v>
      </c>
      <c r="BE37" s="4">
        <v>13.96</v>
      </c>
      <c r="BF37" s="4">
        <v>0.99</v>
      </c>
      <c r="BG37" s="4">
        <v>15.037000000000001</v>
      </c>
      <c r="BH37" s="4">
        <v>2660.4940000000001</v>
      </c>
      <c r="BI37" s="4">
        <v>227.726</v>
      </c>
      <c r="BJ37" s="4">
        <v>1.97</v>
      </c>
      <c r="BK37" s="4">
        <v>0.15</v>
      </c>
      <c r="BL37" s="4">
        <v>2.1190000000000002</v>
      </c>
      <c r="BM37" s="4">
        <v>1.579</v>
      </c>
      <c r="BN37" s="4">
        <v>0.12</v>
      </c>
      <c r="BO37" s="4">
        <v>1.6990000000000001</v>
      </c>
      <c r="BP37" s="4">
        <v>4.7868000000000004</v>
      </c>
      <c r="BT37" s="4">
        <v>14.657</v>
      </c>
      <c r="BU37" s="4">
        <v>0.234428</v>
      </c>
      <c r="BV37" s="4">
        <v>-5</v>
      </c>
      <c r="BW37" s="4">
        <v>0.63314300000000001</v>
      </c>
      <c r="BX37" s="4">
        <v>5.728834</v>
      </c>
      <c r="BY37" s="4">
        <v>12.789489</v>
      </c>
      <c r="BZ37" s="4">
        <f t="shared" si="9"/>
        <v>1.5135579427999999</v>
      </c>
      <c r="CB37" s="4">
        <f t="shared" si="10"/>
        <v>11385.421777545012</v>
      </c>
      <c r="CC37" s="4">
        <f t="shared" si="10"/>
        <v>974.539525258548</v>
      </c>
      <c r="CD37" s="4">
        <f t="shared" si="11"/>
        <v>7.2707668576020001</v>
      </c>
      <c r="CE37" s="4">
        <f t="shared" si="11"/>
        <v>20.4848185956264</v>
      </c>
    </row>
    <row r="38" spans="1:83">
      <c r="A38" s="2">
        <v>42438</v>
      </c>
      <c r="B38" s="28">
        <v>0.67056071759259261</v>
      </c>
      <c r="C38" s="4">
        <v>12.675000000000001</v>
      </c>
      <c r="D38" s="4">
        <v>3.0394999999999999</v>
      </c>
      <c r="E38" s="4" t="s">
        <v>155</v>
      </c>
      <c r="F38" s="4">
        <v>30394.684465999999</v>
      </c>
      <c r="G38" s="4">
        <v>113.3</v>
      </c>
      <c r="H38" s="4">
        <v>7</v>
      </c>
      <c r="I38" s="4">
        <v>882.7</v>
      </c>
      <c r="K38" s="4">
        <v>0.1</v>
      </c>
      <c r="L38" s="4">
        <v>0.86170000000000002</v>
      </c>
      <c r="M38" s="4">
        <v>10.922000000000001</v>
      </c>
      <c r="N38" s="4">
        <v>2.6191</v>
      </c>
      <c r="O38" s="4">
        <v>97.62</v>
      </c>
      <c r="P38" s="4">
        <v>6.0319000000000003</v>
      </c>
      <c r="Q38" s="4">
        <v>103.7</v>
      </c>
      <c r="R38" s="4">
        <v>78.257099999999994</v>
      </c>
      <c r="S38" s="4">
        <v>4.8353999999999999</v>
      </c>
      <c r="T38" s="4">
        <v>83.1</v>
      </c>
      <c r="U38" s="4">
        <v>882.72789999999998</v>
      </c>
      <c r="X38" s="4">
        <v>0</v>
      </c>
      <c r="Y38" s="4">
        <v>8.6199999999999999E-2</v>
      </c>
      <c r="Z38" s="4" t="s">
        <v>377</v>
      </c>
      <c r="AA38" s="4">
        <v>0</v>
      </c>
      <c r="AB38" s="4">
        <v>11.9</v>
      </c>
      <c r="AC38" s="4">
        <v>839</v>
      </c>
      <c r="AD38" s="4">
        <v>863</v>
      </c>
      <c r="AE38" s="4">
        <v>823</v>
      </c>
      <c r="AF38" s="4">
        <v>88</v>
      </c>
      <c r="AG38" s="4">
        <v>22.36</v>
      </c>
      <c r="AH38" s="4">
        <v>0.51</v>
      </c>
      <c r="AI38" s="4">
        <v>977</v>
      </c>
      <c r="AJ38" s="4">
        <v>-1</v>
      </c>
      <c r="AK38" s="4">
        <v>0</v>
      </c>
      <c r="AL38" s="4">
        <v>23</v>
      </c>
      <c r="AM38" s="4">
        <v>191.6</v>
      </c>
      <c r="AN38" s="4">
        <v>191</v>
      </c>
      <c r="AO38" s="4">
        <v>3.3</v>
      </c>
      <c r="AP38" s="4">
        <v>195</v>
      </c>
      <c r="AQ38" s="4" t="s">
        <v>155</v>
      </c>
      <c r="AR38" s="4">
        <v>1</v>
      </c>
      <c r="AS38" s="5">
        <v>0.87847222222222221</v>
      </c>
      <c r="AT38" s="4">
        <v>47.158473999999998</v>
      </c>
      <c r="AU38" s="4">
        <v>-88.484576000000004</v>
      </c>
      <c r="AV38" s="4">
        <v>310.8</v>
      </c>
      <c r="AW38" s="4">
        <v>20.6</v>
      </c>
      <c r="AX38" s="4">
        <v>12</v>
      </c>
      <c r="AY38" s="4">
        <v>9</v>
      </c>
      <c r="AZ38" s="4" t="s">
        <v>420</v>
      </c>
      <c r="BA38" s="4">
        <v>1.2050000000000001</v>
      </c>
      <c r="BB38" s="4">
        <v>1.365</v>
      </c>
      <c r="BC38" s="4">
        <v>2.04</v>
      </c>
      <c r="BD38" s="4">
        <v>14.063000000000001</v>
      </c>
      <c r="BE38" s="4">
        <v>13.16</v>
      </c>
      <c r="BF38" s="4">
        <v>0.94</v>
      </c>
      <c r="BG38" s="4">
        <v>16.050999999999998</v>
      </c>
      <c r="BH38" s="4">
        <v>2429.9969999999998</v>
      </c>
      <c r="BI38" s="4">
        <v>370.87700000000001</v>
      </c>
      <c r="BJ38" s="4">
        <v>2.274</v>
      </c>
      <c r="BK38" s="4">
        <v>0.14099999999999999</v>
      </c>
      <c r="BL38" s="4">
        <v>2.415</v>
      </c>
      <c r="BM38" s="4">
        <v>1.823</v>
      </c>
      <c r="BN38" s="4">
        <v>0.113</v>
      </c>
      <c r="BO38" s="4">
        <v>1.9359999999999999</v>
      </c>
      <c r="BP38" s="4">
        <v>6.4942000000000002</v>
      </c>
      <c r="BT38" s="4">
        <v>13.94</v>
      </c>
      <c r="BU38" s="4">
        <v>0.26793800000000001</v>
      </c>
      <c r="BV38" s="4">
        <v>-5</v>
      </c>
      <c r="BW38" s="4">
        <v>0.62889799999999996</v>
      </c>
      <c r="BX38" s="4">
        <v>6.5477340000000002</v>
      </c>
      <c r="BY38" s="4">
        <v>12.70374</v>
      </c>
      <c r="BZ38" s="4">
        <f t="shared" si="9"/>
        <v>1.7299113228</v>
      </c>
      <c r="CB38" s="4">
        <f t="shared" si="10"/>
        <v>11885.497560668106</v>
      </c>
      <c r="CC38" s="4">
        <f t="shared" si="10"/>
        <v>1814.017745210346</v>
      </c>
      <c r="CD38" s="4">
        <f t="shared" si="11"/>
        <v>9.4692805289279995</v>
      </c>
      <c r="CE38" s="4">
        <f t="shared" si="11"/>
        <v>31.764153724671601</v>
      </c>
    </row>
    <row r="39" spans="1:83">
      <c r="A39" s="2">
        <v>42438</v>
      </c>
      <c r="B39" s="28">
        <v>0.67057229166666665</v>
      </c>
      <c r="C39" s="4">
        <v>12.66</v>
      </c>
      <c r="D39" s="4">
        <v>2.8702000000000001</v>
      </c>
      <c r="E39" s="4" t="s">
        <v>155</v>
      </c>
      <c r="F39" s="4">
        <v>28702.448454000001</v>
      </c>
      <c r="G39" s="4">
        <v>88.8</v>
      </c>
      <c r="H39" s="4">
        <v>7</v>
      </c>
      <c r="I39" s="4">
        <v>1085.7</v>
      </c>
      <c r="K39" s="4">
        <v>0.1</v>
      </c>
      <c r="L39" s="4">
        <v>0.86309999999999998</v>
      </c>
      <c r="M39" s="4">
        <v>10.927</v>
      </c>
      <c r="N39" s="4">
        <v>2.4773000000000001</v>
      </c>
      <c r="O39" s="4">
        <v>76.655000000000001</v>
      </c>
      <c r="P39" s="4">
        <v>6.0307000000000004</v>
      </c>
      <c r="Q39" s="4">
        <v>82.7</v>
      </c>
      <c r="R39" s="4">
        <v>61.450499999999998</v>
      </c>
      <c r="S39" s="4">
        <v>4.8345000000000002</v>
      </c>
      <c r="T39" s="4">
        <v>66.3</v>
      </c>
      <c r="U39" s="4">
        <v>1085.6602</v>
      </c>
      <c r="X39" s="4">
        <v>0</v>
      </c>
      <c r="Y39" s="4">
        <v>8.6300000000000002E-2</v>
      </c>
      <c r="Z39" s="4" t="s">
        <v>377</v>
      </c>
      <c r="AA39" s="4">
        <v>0</v>
      </c>
      <c r="AB39" s="4">
        <v>11.9</v>
      </c>
      <c r="AC39" s="4">
        <v>838</v>
      </c>
      <c r="AD39" s="4">
        <v>863</v>
      </c>
      <c r="AE39" s="4">
        <v>822</v>
      </c>
      <c r="AF39" s="4">
        <v>88</v>
      </c>
      <c r="AG39" s="4">
        <v>22.36</v>
      </c>
      <c r="AH39" s="4">
        <v>0.51</v>
      </c>
      <c r="AI39" s="4">
        <v>977</v>
      </c>
      <c r="AJ39" s="4">
        <v>-1</v>
      </c>
      <c r="AK39" s="4">
        <v>0</v>
      </c>
      <c r="AL39" s="4">
        <v>23</v>
      </c>
      <c r="AM39" s="4">
        <v>191.4</v>
      </c>
      <c r="AN39" s="4">
        <v>190.4</v>
      </c>
      <c r="AO39" s="4">
        <v>3.2</v>
      </c>
      <c r="AP39" s="4">
        <v>195</v>
      </c>
      <c r="AQ39" s="4" t="s">
        <v>155</v>
      </c>
      <c r="AR39" s="4">
        <v>1</v>
      </c>
      <c r="AS39" s="5">
        <v>0.87848379629629625</v>
      </c>
      <c r="AT39" s="4">
        <v>47.158499999999997</v>
      </c>
      <c r="AU39" s="4">
        <v>-88.484453999999999</v>
      </c>
      <c r="AV39" s="4">
        <v>310.7</v>
      </c>
      <c r="AW39" s="4">
        <v>21.1</v>
      </c>
      <c r="AX39" s="4">
        <v>12</v>
      </c>
      <c r="AY39" s="4">
        <v>9</v>
      </c>
      <c r="AZ39" s="4" t="s">
        <v>420</v>
      </c>
      <c r="BA39" s="4">
        <v>1.165</v>
      </c>
      <c r="BB39" s="4">
        <v>1.4</v>
      </c>
      <c r="BC39" s="4">
        <v>1.9650000000000001</v>
      </c>
      <c r="BD39" s="4">
        <v>14.063000000000001</v>
      </c>
      <c r="BE39" s="4">
        <v>13.31</v>
      </c>
      <c r="BF39" s="4">
        <v>0.95</v>
      </c>
      <c r="BG39" s="4">
        <v>15.861000000000001</v>
      </c>
      <c r="BH39" s="4">
        <v>2452.1280000000002</v>
      </c>
      <c r="BI39" s="4">
        <v>353.83800000000002</v>
      </c>
      <c r="BJ39" s="4">
        <v>1.8009999999999999</v>
      </c>
      <c r="BK39" s="4">
        <v>0.14199999999999999</v>
      </c>
      <c r="BL39" s="4">
        <v>1.9430000000000001</v>
      </c>
      <c r="BM39" s="4">
        <v>1.444</v>
      </c>
      <c r="BN39" s="4">
        <v>0.114</v>
      </c>
      <c r="BO39" s="4">
        <v>1.5580000000000001</v>
      </c>
      <c r="BP39" s="4">
        <v>8.0563000000000002</v>
      </c>
      <c r="BT39" s="4">
        <v>14.083</v>
      </c>
      <c r="BU39" s="4">
        <v>0.29546899999999998</v>
      </c>
      <c r="BV39" s="4">
        <v>-5</v>
      </c>
      <c r="BW39" s="4">
        <v>0.628</v>
      </c>
      <c r="BX39" s="4">
        <v>7.220523</v>
      </c>
      <c r="BY39" s="4">
        <v>12.685600000000001</v>
      </c>
      <c r="BZ39" s="4">
        <f t="shared" si="9"/>
        <v>1.9076621765999999</v>
      </c>
      <c r="CB39" s="4">
        <f t="shared" si="10"/>
        <v>13226.118027339169</v>
      </c>
      <c r="CC39" s="4">
        <f t="shared" si="10"/>
        <v>1908.506876703678</v>
      </c>
      <c r="CD39" s="4">
        <f t="shared" si="11"/>
        <v>8.4034324009979997</v>
      </c>
      <c r="CE39" s="4">
        <f t="shared" si="11"/>
        <v>43.453512485340305</v>
      </c>
    </row>
    <row r="40" spans="1:83">
      <c r="A40" s="2">
        <v>42438</v>
      </c>
      <c r="B40" s="28">
        <v>0.67058386574074069</v>
      </c>
      <c r="C40" s="4">
        <v>13.226000000000001</v>
      </c>
      <c r="D40" s="4">
        <v>2.0122</v>
      </c>
      <c r="E40" s="4" t="s">
        <v>155</v>
      </c>
      <c r="F40" s="4">
        <v>20122.125</v>
      </c>
      <c r="G40" s="4">
        <v>101.8</v>
      </c>
      <c r="H40" s="4">
        <v>6.9</v>
      </c>
      <c r="I40" s="4">
        <v>1099.3</v>
      </c>
      <c r="K40" s="4">
        <v>0.1</v>
      </c>
      <c r="L40" s="4">
        <v>0.86639999999999995</v>
      </c>
      <c r="M40" s="4">
        <v>11.4588</v>
      </c>
      <c r="N40" s="4">
        <v>1.7434000000000001</v>
      </c>
      <c r="O40" s="4">
        <v>88.215299999999999</v>
      </c>
      <c r="P40" s="4">
        <v>5.9781000000000004</v>
      </c>
      <c r="Q40" s="4">
        <v>94.2</v>
      </c>
      <c r="R40" s="4">
        <v>70.7179</v>
      </c>
      <c r="S40" s="4">
        <v>4.7923</v>
      </c>
      <c r="T40" s="4">
        <v>75.5</v>
      </c>
      <c r="U40" s="4">
        <v>1099.3235</v>
      </c>
      <c r="X40" s="4">
        <v>0</v>
      </c>
      <c r="Y40" s="4">
        <v>8.6599999999999996E-2</v>
      </c>
      <c r="Z40" s="4" t="s">
        <v>377</v>
      </c>
      <c r="AA40" s="4">
        <v>0</v>
      </c>
      <c r="AB40" s="4">
        <v>11.9</v>
      </c>
      <c r="AC40" s="4">
        <v>837</v>
      </c>
      <c r="AD40" s="4">
        <v>862</v>
      </c>
      <c r="AE40" s="4">
        <v>819</v>
      </c>
      <c r="AF40" s="4">
        <v>88</v>
      </c>
      <c r="AG40" s="4">
        <v>22.36</v>
      </c>
      <c r="AH40" s="4">
        <v>0.51</v>
      </c>
      <c r="AI40" s="4">
        <v>977</v>
      </c>
      <c r="AJ40" s="4">
        <v>-1</v>
      </c>
      <c r="AK40" s="4">
        <v>0</v>
      </c>
      <c r="AL40" s="4">
        <v>23</v>
      </c>
      <c r="AM40" s="4">
        <v>191</v>
      </c>
      <c r="AN40" s="4">
        <v>190</v>
      </c>
      <c r="AO40" s="4">
        <v>3.1</v>
      </c>
      <c r="AP40" s="4">
        <v>195</v>
      </c>
      <c r="AQ40" s="4" t="s">
        <v>155</v>
      </c>
      <c r="AR40" s="4">
        <v>1</v>
      </c>
      <c r="AS40" s="5">
        <v>0.8784953703703704</v>
      </c>
      <c r="AT40" s="4">
        <v>47.158548000000003</v>
      </c>
      <c r="AU40" s="4">
        <v>-88.484341999999998</v>
      </c>
      <c r="AV40" s="4">
        <v>310.7</v>
      </c>
      <c r="AW40" s="4">
        <v>21.6</v>
      </c>
      <c r="AX40" s="4">
        <v>12</v>
      </c>
      <c r="AY40" s="4">
        <v>9</v>
      </c>
      <c r="AZ40" s="4" t="s">
        <v>420</v>
      </c>
      <c r="BA40" s="4">
        <v>1.2</v>
      </c>
      <c r="BB40" s="4">
        <v>1.2050000000000001</v>
      </c>
      <c r="BC40" s="4">
        <v>1.8049999999999999</v>
      </c>
      <c r="BD40" s="4">
        <v>14.063000000000001</v>
      </c>
      <c r="BE40" s="4">
        <v>13.66</v>
      </c>
      <c r="BF40" s="4">
        <v>0.97</v>
      </c>
      <c r="BG40" s="4">
        <v>15.420999999999999</v>
      </c>
      <c r="BH40" s="4">
        <v>2610.402</v>
      </c>
      <c r="BI40" s="4">
        <v>252.774</v>
      </c>
      <c r="BJ40" s="4">
        <v>2.1040000000000001</v>
      </c>
      <c r="BK40" s="4">
        <v>0.14299999999999999</v>
      </c>
      <c r="BL40" s="4">
        <v>2.2469999999999999</v>
      </c>
      <c r="BM40" s="4">
        <v>1.6870000000000001</v>
      </c>
      <c r="BN40" s="4">
        <v>0.114</v>
      </c>
      <c r="BO40" s="4">
        <v>1.8009999999999999</v>
      </c>
      <c r="BP40" s="4">
        <v>8.2811000000000003</v>
      </c>
      <c r="BT40" s="4">
        <v>14.351000000000001</v>
      </c>
      <c r="BU40" s="4">
        <v>0.30124499999999999</v>
      </c>
      <c r="BV40" s="4">
        <v>-5</v>
      </c>
      <c r="BW40" s="4">
        <v>0.62744900000000003</v>
      </c>
      <c r="BX40" s="4">
        <v>7.3616739999999998</v>
      </c>
      <c r="BY40" s="4">
        <v>12.674469999999999</v>
      </c>
      <c r="BZ40" s="4">
        <f t="shared" si="9"/>
        <v>1.9449542707999998</v>
      </c>
      <c r="CB40" s="4">
        <f t="shared" si="10"/>
        <v>14355.045614112156</v>
      </c>
      <c r="CC40" s="4">
        <f t="shared" si="10"/>
        <v>1390.047318405972</v>
      </c>
      <c r="CD40" s="4">
        <f t="shared" si="11"/>
        <v>9.9040060308779996</v>
      </c>
      <c r="CE40" s="4">
        <f t="shared" si="11"/>
        <v>45.539180645365803</v>
      </c>
    </row>
    <row r="41" spans="1:83">
      <c r="A41" s="2">
        <v>42438</v>
      </c>
      <c r="B41" s="28">
        <v>0.67059543981481484</v>
      </c>
      <c r="C41" s="4">
        <v>13.683999999999999</v>
      </c>
      <c r="D41" s="4">
        <v>1.1856</v>
      </c>
      <c r="E41" s="4" t="s">
        <v>155</v>
      </c>
      <c r="F41" s="4">
        <v>11856.062603</v>
      </c>
      <c r="G41" s="4">
        <v>162.19999999999999</v>
      </c>
      <c r="H41" s="4">
        <v>6.8</v>
      </c>
      <c r="I41" s="4">
        <v>946.3</v>
      </c>
      <c r="K41" s="4">
        <v>0.1</v>
      </c>
      <c r="L41" s="4">
        <v>0.87029999999999996</v>
      </c>
      <c r="M41" s="4">
        <v>11.9092</v>
      </c>
      <c r="N41" s="4">
        <v>1.0319</v>
      </c>
      <c r="O41" s="4">
        <v>141.1678</v>
      </c>
      <c r="P41" s="4">
        <v>5.9183000000000003</v>
      </c>
      <c r="Q41" s="4">
        <v>147.1</v>
      </c>
      <c r="R41" s="4">
        <v>113.16719999999999</v>
      </c>
      <c r="S41" s="4">
        <v>4.7443999999999997</v>
      </c>
      <c r="T41" s="4">
        <v>117.9</v>
      </c>
      <c r="U41" s="4">
        <v>946.28909999999996</v>
      </c>
      <c r="X41" s="4">
        <v>0</v>
      </c>
      <c r="Y41" s="4">
        <v>8.6999999999999994E-2</v>
      </c>
      <c r="Z41" s="4" t="s">
        <v>377</v>
      </c>
      <c r="AA41" s="4">
        <v>0</v>
      </c>
      <c r="AB41" s="4">
        <v>12</v>
      </c>
      <c r="AC41" s="4">
        <v>837</v>
      </c>
      <c r="AD41" s="4">
        <v>861</v>
      </c>
      <c r="AE41" s="4">
        <v>818</v>
      </c>
      <c r="AF41" s="4">
        <v>88</v>
      </c>
      <c r="AG41" s="4">
        <v>22.36</v>
      </c>
      <c r="AH41" s="4">
        <v>0.51</v>
      </c>
      <c r="AI41" s="4">
        <v>977</v>
      </c>
      <c r="AJ41" s="4">
        <v>-1</v>
      </c>
      <c r="AK41" s="4">
        <v>0</v>
      </c>
      <c r="AL41" s="4">
        <v>23</v>
      </c>
      <c r="AM41" s="4">
        <v>191</v>
      </c>
      <c r="AN41" s="4">
        <v>190</v>
      </c>
      <c r="AO41" s="4">
        <v>3.1</v>
      </c>
      <c r="AP41" s="4">
        <v>195</v>
      </c>
      <c r="AQ41" s="4" t="s">
        <v>155</v>
      </c>
      <c r="AR41" s="4">
        <v>1</v>
      </c>
      <c r="AS41" s="5">
        <v>0.87850694444444455</v>
      </c>
      <c r="AT41" s="4">
        <v>47.158617999999997</v>
      </c>
      <c r="AU41" s="4">
        <v>-88.484254000000007</v>
      </c>
      <c r="AV41" s="4">
        <v>310.7</v>
      </c>
      <c r="AW41" s="4">
        <v>21.9</v>
      </c>
      <c r="AX41" s="4">
        <v>12</v>
      </c>
      <c r="AY41" s="4">
        <v>10</v>
      </c>
      <c r="AZ41" s="4" t="s">
        <v>422</v>
      </c>
      <c r="BA41" s="4">
        <v>1.33</v>
      </c>
      <c r="BB41" s="4">
        <v>1.0349999999999999</v>
      </c>
      <c r="BC41" s="4">
        <v>1.83</v>
      </c>
      <c r="BD41" s="4">
        <v>14.063000000000001</v>
      </c>
      <c r="BE41" s="4">
        <v>14.09</v>
      </c>
      <c r="BF41" s="4">
        <v>1</v>
      </c>
      <c r="BG41" s="4">
        <v>14.898999999999999</v>
      </c>
      <c r="BH41" s="4">
        <v>2770.7350000000001</v>
      </c>
      <c r="BI41" s="4">
        <v>152.797</v>
      </c>
      <c r="BJ41" s="4">
        <v>3.4390000000000001</v>
      </c>
      <c r="BK41" s="4">
        <v>0.14399999999999999</v>
      </c>
      <c r="BL41" s="4">
        <v>3.5840000000000001</v>
      </c>
      <c r="BM41" s="4">
        <v>2.7570000000000001</v>
      </c>
      <c r="BN41" s="4">
        <v>0.11600000000000001</v>
      </c>
      <c r="BO41" s="4">
        <v>2.8730000000000002</v>
      </c>
      <c r="BP41" s="4">
        <v>7.28</v>
      </c>
      <c r="BT41" s="4">
        <v>14.723000000000001</v>
      </c>
      <c r="BU41" s="4">
        <v>0.27806199999999998</v>
      </c>
      <c r="BV41" s="4">
        <v>-5</v>
      </c>
      <c r="BW41" s="4">
        <v>0.62810200000000005</v>
      </c>
      <c r="BX41" s="4">
        <v>6.79514</v>
      </c>
      <c r="BY41" s="4">
        <v>12.687659999999999</v>
      </c>
      <c r="BZ41" s="4">
        <f t="shared" si="9"/>
        <v>1.795275988</v>
      </c>
      <c r="CB41" s="4">
        <f t="shared" si="10"/>
        <v>14064.166574241299</v>
      </c>
      <c r="CC41" s="4">
        <f t="shared" si="10"/>
        <v>775.59292391526003</v>
      </c>
      <c r="CD41" s="4">
        <f t="shared" si="11"/>
        <v>14.583260603340001</v>
      </c>
      <c r="CE41" s="4">
        <f t="shared" si="11"/>
        <v>36.953058542400001</v>
      </c>
    </row>
    <row r="42" spans="1:83">
      <c r="A42" s="2">
        <v>42438</v>
      </c>
      <c r="B42" s="28">
        <v>0.67060701388888899</v>
      </c>
      <c r="C42" s="4">
        <v>13.949</v>
      </c>
      <c r="D42" s="4">
        <v>0.70750000000000002</v>
      </c>
      <c r="E42" s="4" t="s">
        <v>155</v>
      </c>
      <c r="F42" s="4">
        <v>7074.8571430000002</v>
      </c>
      <c r="G42" s="4">
        <v>266.60000000000002</v>
      </c>
      <c r="H42" s="4">
        <v>6.7</v>
      </c>
      <c r="I42" s="4">
        <v>793.6</v>
      </c>
      <c r="K42" s="4">
        <v>0.1</v>
      </c>
      <c r="L42" s="4">
        <v>0.87260000000000004</v>
      </c>
      <c r="M42" s="4">
        <v>12.1723</v>
      </c>
      <c r="N42" s="4">
        <v>0.61739999999999995</v>
      </c>
      <c r="O42" s="4">
        <v>232.6497</v>
      </c>
      <c r="P42" s="4">
        <v>5.8467000000000002</v>
      </c>
      <c r="Q42" s="4">
        <v>238.5</v>
      </c>
      <c r="R42" s="4">
        <v>186.50370000000001</v>
      </c>
      <c r="S42" s="4">
        <v>4.6870000000000003</v>
      </c>
      <c r="T42" s="4">
        <v>191.2</v>
      </c>
      <c r="U42" s="4">
        <v>793.61569999999995</v>
      </c>
      <c r="X42" s="4">
        <v>0</v>
      </c>
      <c r="Y42" s="4">
        <v>8.7300000000000003E-2</v>
      </c>
      <c r="Z42" s="4" t="s">
        <v>377</v>
      </c>
      <c r="AA42" s="4">
        <v>0</v>
      </c>
      <c r="AB42" s="4">
        <v>11.9</v>
      </c>
      <c r="AC42" s="4">
        <v>837</v>
      </c>
      <c r="AD42" s="4">
        <v>861</v>
      </c>
      <c r="AE42" s="4">
        <v>819</v>
      </c>
      <c r="AF42" s="4">
        <v>88</v>
      </c>
      <c r="AG42" s="4">
        <v>22.36</v>
      </c>
      <c r="AH42" s="4">
        <v>0.51</v>
      </c>
      <c r="AI42" s="4">
        <v>977</v>
      </c>
      <c r="AJ42" s="4">
        <v>-1</v>
      </c>
      <c r="AK42" s="4">
        <v>0</v>
      </c>
      <c r="AL42" s="4">
        <v>23</v>
      </c>
      <c r="AM42" s="4">
        <v>191</v>
      </c>
      <c r="AN42" s="4">
        <v>190</v>
      </c>
      <c r="AO42" s="4">
        <v>3</v>
      </c>
      <c r="AP42" s="4">
        <v>195</v>
      </c>
      <c r="AQ42" s="4" t="s">
        <v>155</v>
      </c>
      <c r="AR42" s="4">
        <v>1</v>
      </c>
      <c r="AS42" s="5">
        <v>0.87851851851851848</v>
      </c>
      <c r="AT42" s="4">
        <v>47.158645</v>
      </c>
      <c r="AU42" s="4">
        <v>-88.484227000000004</v>
      </c>
      <c r="AV42" s="4">
        <v>310.7</v>
      </c>
      <c r="AW42" s="4">
        <v>22</v>
      </c>
      <c r="AX42" s="4">
        <v>12</v>
      </c>
      <c r="AY42" s="4">
        <v>10</v>
      </c>
      <c r="AZ42" s="4" t="s">
        <v>422</v>
      </c>
      <c r="BA42" s="4">
        <v>1.4</v>
      </c>
      <c r="BB42" s="4">
        <v>1</v>
      </c>
      <c r="BC42" s="4">
        <v>1.9</v>
      </c>
      <c r="BD42" s="4">
        <v>14.063000000000001</v>
      </c>
      <c r="BE42" s="4">
        <v>14.36</v>
      </c>
      <c r="BF42" s="4">
        <v>1.02</v>
      </c>
      <c r="BG42" s="4">
        <v>14.595000000000001</v>
      </c>
      <c r="BH42" s="4">
        <v>2868.752</v>
      </c>
      <c r="BI42" s="4">
        <v>92.608999999999995</v>
      </c>
      <c r="BJ42" s="4">
        <v>5.742</v>
      </c>
      <c r="BK42" s="4">
        <v>0.14399999999999999</v>
      </c>
      <c r="BL42" s="4">
        <v>5.8860000000000001</v>
      </c>
      <c r="BM42" s="4">
        <v>4.6029999999999998</v>
      </c>
      <c r="BN42" s="4">
        <v>0.11600000000000001</v>
      </c>
      <c r="BO42" s="4">
        <v>4.7190000000000003</v>
      </c>
      <c r="BP42" s="4">
        <v>6.1848000000000001</v>
      </c>
      <c r="BT42" s="4">
        <v>14.954000000000001</v>
      </c>
      <c r="BU42" s="4">
        <v>0.28304000000000001</v>
      </c>
      <c r="BV42" s="4">
        <v>-5</v>
      </c>
      <c r="BW42" s="4">
        <v>0.62844900000000004</v>
      </c>
      <c r="BX42" s="4">
        <v>6.9167909999999999</v>
      </c>
      <c r="BY42" s="4">
        <v>12.69467</v>
      </c>
      <c r="BZ42" s="4">
        <f t="shared" si="9"/>
        <v>1.8274161821999999</v>
      </c>
      <c r="CB42" s="4">
        <f t="shared" si="10"/>
        <v>14822.390837079503</v>
      </c>
      <c r="CC42" s="4">
        <f t="shared" si="10"/>
        <v>478.49615199609292</v>
      </c>
      <c r="CD42" s="4">
        <f t="shared" si="11"/>
        <v>24.382331536563004</v>
      </c>
      <c r="CE42" s="4">
        <f t="shared" si="11"/>
        <v>31.955889825669601</v>
      </c>
    </row>
    <row r="43" spans="1:83">
      <c r="A43" s="2">
        <v>42438</v>
      </c>
      <c r="B43" s="28">
        <v>0.67061858796296292</v>
      </c>
      <c r="C43" s="4">
        <v>14.145</v>
      </c>
      <c r="D43" s="4">
        <v>0.4592</v>
      </c>
      <c r="E43" s="4" t="s">
        <v>155</v>
      </c>
      <c r="F43" s="4">
        <v>4591.8</v>
      </c>
      <c r="G43" s="4">
        <v>288.8</v>
      </c>
      <c r="H43" s="4">
        <v>6.4</v>
      </c>
      <c r="I43" s="4">
        <v>825.5</v>
      </c>
      <c r="K43" s="4">
        <v>0.1</v>
      </c>
      <c r="L43" s="4">
        <v>0.87329999999999997</v>
      </c>
      <c r="M43" s="4">
        <v>12.3527</v>
      </c>
      <c r="N43" s="4">
        <v>0.40100000000000002</v>
      </c>
      <c r="O43" s="4">
        <v>252.2055</v>
      </c>
      <c r="P43" s="4">
        <v>5.6140999999999996</v>
      </c>
      <c r="Q43" s="4">
        <v>257.8</v>
      </c>
      <c r="R43" s="4">
        <v>202.1807</v>
      </c>
      <c r="S43" s="4">
        <v>4.5004999999999997</v>
      </c>
      <c r="T43" s="4">
        <v>206.7</v>
      </c>
      <c r="U43" s="4">
        <v>825.46220000000005</v>
      </c>
      <c r="X43" s="4">
        <v>0</v>
      </c>
      <c r="Y43" s="4">
        <v>8.7300000000000003E-2</v>
      </c>
      <c r="Z43" s="4" t="s">
        <v>377</v>
      </c>
      <c r="AA43" s="4">
        <v>0</v>
      </c>
      <c r="AB43" s="4">
        <v>11.9</v>
      </c>
      <c r="AC43" s="4">
        <v>838</v>
      </c>
      <c r="AD43" s="4">
        <v>862</v>
      </c>
      <c r="AE43" s="4">
        <v>820</v>
      </c>
      <c r="AF43" s="4">
        <v>88</v>
      </c>
      <c r="AG43" s="4">
        <v>22.36</v>
      </c>
      <c r="AH43" s="4">
        <v>0.51</v>
      </c>
      <c r="AI43" s="4">
        <v>977</v>
      </c>
      <c r="AJ43" s="4">
        <v>-1</v>
      </c>
      <c r="AK43" s="4">
        <v>0</v>
      </c>
      <c r="AL43" s="4">
        <v>23</v>
      </c>
      <c r="AM43" s="4">
        <v>191</v>
      </c>
      <c r="AN43" s="4">
        <v>190</v>
      </c>
      <c r="AO43" s="4">
        <v>3</v>
      </c>
      <c r="AP43" s="4">
        <v>195</v>
      </c>
      <c r="AQ43" s="4" t="s">
        <v>155</v>
      </c>
      <c r="AR43" s="4">
        <v>1</v>
      </c>
      <c r="AS43" s="5">
        <v>0.87851851851851848</v>
      </c>
      <c r="AT43" s="4">
        <v>47.158757000000001</v>
      </c>
      <c r="AU43" s="4">
        <v>-88.484154000000004</v>
      </c>
      <c r="AV43" s="4">
        <v>310.60000000000002</v>
      </c>
      <c r="AW43" s="4">
        <v>22.5</v>
      </c>
      <c r="AX43" s="4">
        <v>12</v>
      </c>
      <c r="AY43" s="4">
        <v>10</v>
      </c>
      <c r="AZ43" s="4" t="s">
        <v>422</v>
      </c>
      <c r="BA43" s="4">
        <v>1.4650000000000001</v>
      </c>
      <c r="BB43" s="4">
        <v>1.0649999999999999</v>
      </c>
      <c r="BC43" s="4">
        <v>1.9650000000000001</v>
      </c>
      <c r="BD43" s="4">
        <v>14.063000000000001</v>
      </c>
      <c r="BE43" s="4">
        <v>14.44</v>
      </c>
      <c r="BF43" s="4">
        <v>1.03</v>
      </c>
      <c r="BG43" s="4">
        <v>14.513999999999999</v>
      </c>
      <c r="BH43" s="4">
        <v>2918.7429999999999</v>
      </c>
      <c r="BI43" s="4">
        <v>60.302999999999997</v>
      </c>
      <c r="BJ43" s="4">
        <v>6.2409999999999997</v>
      </c>
      <c r="BK43" s="4">
        <v>0.13900000000000001</v>
      </c>
      <c r="BL43" s="4">
        <v>6.38</v>
      </c>
      <c r="BM43" s="4">
        <v>5.0030000000000001</v>
      </c>
      <c r="BN43" s="4">
        <v>0.111</v>
      </c>
      <c r="BO43" s="4">
        <v>5.1139999999999999</v>
      </c>
      <c r="BP43" s="4">
        <v>6.4496000000000002</v>
      </c>
      <c r="BT43" s="4">
        <v>15.003</v>
      </c>
      <c r="BU43" s="4">
        <v>0.30430600000000002</v>
      </c>
      <c r="BV43" s="4">
        <v>-5</v>
      </c>
      <c r="BW43" s="4">
        <v>0.62855099999999997</v>
      </c>
      <c r="BX43" s="4">
        <v>7.4364780000000001</v>
      </c>
      <c r="BY43" s="4">
        <v>12.696730000000001</v>
      </c>
      <c r="BZ43" s="4">
        <f t="shared" si="9"/>
        <v>1.9647174876</v>
      </c>
      <c r="CB43" s="4">
        <f t="shared" si="10"/>
        <v>16213.760576044038</v>
      </c>
      <c r="CC43" s="4">
        <f t="shared" si="10"/>
        <v>334.98612382699798</v>
      </c>
      <c r="CD43" s="4">
        <f t="shared" si="11"/>
        <v>28.408520923524001</v>
      </c>
      <c r="CE43" s="4">
        <f t="shared" si="11"/>
        <v>35.827844456073599</v>
      </c>
    </row>
    <row r="44" spans="1:83">
      <c r="A44" s="2">
        <v>42438</v>
      </c>
      <c r="B44" s="28">
        <v>0.67063016203703707</v>
      </c>
      <c r="C44" s="4">
        <v>14.21</v>
      </c>
      <c r="D44" s="4">
        <v>0.32250000000000001</v>
      </c>
      <c r="E44" s="4" t="s">
        <v>155</v>
      </c>
      <c r="F44" s="4">
        <v>3225.1333330000002</v>
      </c>
      <c r="G44" s="4">
        <v>320.3</v>
      </c>
      <c r="H44" s="4">
        <v>4.5</v>
      </c>
      <c r="I44" s="4">
        <v>841</v>
      </c>
      <c r="K44" s="4">
        <v>0.1</v>
      </c>
      <c r="L44" s="4">
        <v>0.87390000000000001</v>
      </c>
      <c r="M44" s="4">
        <v>12.418699999999999</v>
      </c>
      <c r="N44" s="4">
        <v>0.28189999999999998</v>
      </c>
      <c r="O44" s="4">
        <v>279.93720000000002</v>
      </c>
      <c r="P44" s="4">
        <v>3.9009999999999998</v>
      </c>
      <c r="Q44" s="4">
        <v>283.8</v>
      </c>
      <c r="R44" s="4">
        <v>224.4118</v>
      </c>
      <c r="S44" s="4">
        <v>3.1272000000000002</v>
      </c>
      <c r="T44" s="4">
        <v>227.5</v>
      </c>
      <c r="U44" s="4">
        <v>840.95240000000001</v>
      </c>
      <c r="X44" s="4">
        <v>0</v>
      </c>
      <c r="Y44" s="4">
        <v>8.7400000000000005E-2</v>
      </c>
      <c r="Z44" s="4" t="s">
        <v>377</v>
      </c>
      <c r="AA44" s="4">
        <v>0</v>
      </c>
      <c r="AB44" s="4">
        <v>11.8</v>
      </c>
      <c r="AC44" s="4">
        <v>839</v>
      </c>
      <c r="AD44" s="4">
        <v>863</v>
      </c>
      <c r="AE44" s="4">
        <v>822</v>
      </c>
      <c r="AF44" s="4">
        <v>88</v>
      </c>
      <c r="AG44" s="4">
        <v>22.36</v>
      </c>
      <c r="AH44" s="4">
        <v>0.51</v>
      </c>
      <c r="AI44" s="4">
        <v>977</v>
      </c>
      <c r="AJ44" s="4">
        <v>-1</v>
      </c>
      <c r="AK44" s="4">
        <v>0</v>
      </c>
      <c r="AL44" s="4">
        <v>23</v>
      </c>
      <c r="AM44" s="4">
        <v>191</v>
      </c>
      <c r="AN44" s="4">
        <v>189.4</v>
      </c>
      <c r="AO44" s="4">
        <v>3</v>
      </c>
      <c r="AP44" s="4">
        <v>195</v>
      </c>
      <c r="AQ44" s="4" t="s">
        <v>155</v>
      </c>
      <c r="AR44" s="4">
        <v>1</v>
      </c>
      <c r="AS44" s="5">
        <v>0.87854166666666667</v>
      </c>
      <c r="AT44" s="4">
        <v>47.158889000000002</v>
      </c>
      <c r="AU44" s="4">
        <v>-88.484116999999998</v>
      </c>
      <c r="AV44" s="4">
        <v>310.60000000000002</v>
      </c>
      <c r="AW44" s="4">
        <v>25.3</v>
      </c>
      <c r="AX44" s="4">
        <v>12</v>
      </c>
      <c r="AY44" s="4">
        <v>10</v>
      </c>
      <c r="AZ44" s="4" t="s">
        <v>422</v>
      </c>
      <c r="BA44" s="4">
        <v>1.5</v>
      </c>
      <c r="BB44" s="4">
        <v>1.1000000000000001</v>
      </c>
      <c r="BC44" s="4">
        <v>2</v>
      </c>
      <c r="BD44" s="4">
        <v>14.063000000000001</v>
      </c>
      <c r="BE44" s="4">
        <v>14.52</v>
      </c>
      <c r="BF44" s="4">
        <v>1.03</v>
      </c>
      <c r="BG44" s="4">
        <v>14.423999999999999</v>
      </c>
      <c r="BH44" s="4">
        <v>2946.2190000000001</v>
      </c>
      <c r="BI44" s="4">
        <v>42.558999999999997</v>
      </c>
      <c r="BJ44" s="4">
        <v>6.9550000000000001</v>
      </c>
      <c r="BK44" s="4">
        <v>9.7000000000000003E-2</v>
      </c>
      <c r="BL44" s="4">
        <v>7.0519999999999996</v>
      </c>
      <c r="BM44" s="4">
        <v>5.5750000000000002</v>
      </c>
      <c r="BN44" s="4">
        <v>7.8E-2</v>
      </c>
      <c r="BO44" s="4">
        <v>5.6529999999999996</v>
      </c>
      <c r="BP44" s="4">
        <v>6.5971000000000002</v>
      </c>
      <c r="BT44" s="4">
        <v>15.074999999999999</v>
      </c>
      <c r="BU44" s="4">
        <v>0.29598000000000002</v>
      </c>
      <c r="BV44" s="4">
        <v>-5</v>
      </c>
      <c r="BW44" s="4">
        <v>0.62789799999999996</v>
      </c>
      <c r="BX44" s="4">
        <v>7.2330110000000003</v>
      </c>
      <c r="BY44" s="4">
        <v>12.683540000000001</v>
      </c>
      <c r="BZ44" s="4">
        <f t="shared" si="9"/>
        <v>1.9109615062</v>
      </c>
      <c r="CB44" s="4">
        <f t="shared" si="10"/>
        <v>15918.595723250524</v>
      </c>
      <c r="CC44" s="4">
        <f t="shared" si="10"/>
        <v>229.94879721630298</v>
      </c>
      <c r="CD44" s="4">
        <f t="shared" si="11"/>
        <v>30.543493753700997</v>
      </c>
      <c r="CE44" s="4">
        <f t="shared" si="11"/>
        <v>35.644521960470698</v>
      </c>
    </row>
    <row r="45" spans="1:83">
      <c r="A45" s="2">
        <v>42438</v>
      </c>
      <c r="B45" s="28">
        <v>0.67064173611111111</v>
      </c>
      <c r="C45" s="4">
        <v>14.21</v>
      </c>
      <c r="D45" s="4">
        <v>0.23719999999999999</v>
      </c>
      <c r="E45" s="4" t="s">
        <v>155</v>
      </c>
      <c r="F45" s="4">
        <v>2371.9313299999999</v>
      </c>
      <c r="G45" s="4">
        <v>349</v>
      </c>
      <c r="H45" s="4">
        <v>4.2</v>
      </c>
      <c r="I45" s="4">
        <v>895.7</v>
      </c>
      <c r="K45" s="4">
        <v>0.1</v>
      </c>
      <c r="L45" s="4">
        <v>0.87460000000000004</v>
      </c>
      <c r="M45" s="4">
        <v>12.4283</v>
      </c>
      <c r="N45" s="4">
        <v>0.20749999999999999</v>
      </c>
      <c r="O45" s="4">
        <v>305.21850000000001</v>
      </c>
      <c r="P45" s="4">
        <v>3.6734</v>
      </c>
      <c r="Q45" s="4">
        <v>308.89999999999998</v>
      </c>
      <c r="R45" s="4">
        <v>244.67859999999999</v>
      </c>
      <c r="S45" s="4">
        <v>2.9447999999999999</v>
      </c>
      <c r="T45" s="4">
        <v>247.6</v>
      </c>
      <c r="U45" s="4">
        <v>895.66750000000002</v>
      </c>
      <c r="X45" s="4">
        <v>0</v>
      </c>
      <c r="Y45" s="4">
        <v>8.7499999999999994E-2</v>
      </c>
      <c r="Z45" s="4" t="s">
        <v>377</v>
      </c>
      <c r="AA45" s="4">
        <v>0</v>
      </c>
      <c r="AB45" s="4">
        <v>11.8</v>
      </c>
      <c r="AC45" s="4">
        <v>841</v>
      </c>
      <c r="AD45" s="4">
        <v>864</v>
      </c>
      <c r="AE45" s="4">
        <v>825</v>
      </c>
      <c r="AF45" s="4">
        <v>88</v>
      </c>
      <c r="AG45" s="4">
        <v>22.36</v>
      </c>
      <c r="AH45" s="4">
        <v>0.51</v>
      </c>
      <c r="AI45" s="4">
        <v>977</v>
      </c>
      <c r="AJ45" s="4">
        <v>-1</v>
      </c>
      <c r="AK45" s="4">
        <v>0</v>
      </c>
      <c r="AL45" s="4">
        <v>23</v>
      </c>
      <c r="AM45" s="4">
        <v>190.4</v>
      </c>
      <c r="AN45" s="4">
        <v>189</v>
      </c>
      <c r="AO45" s="4">
        <v>2.9</v>
      </c>
      <c r="AP45" s="4">
        <v>195</v>
      </c>
      <c r="AQ45" s="4" t="s">
        <v>155</v>
      </c>
      <c r="AR45" s="4">
        <v>1</v>
      </c>
      <c r="AS45" s="5">
        <v>0.8785532407407407</v>
      </c>
      <c r="AT45" s="4">
        <v>47.158999999999999</v>
      </c>
      <c r="AU45" s="4">
        <v>-88.484114000000005</v>
      </c>
      <c r="AV45" s="4">
        <v>310.3</v>
      </c>
      <c r="AW45" s="4">
        <v>26.8</v>
      </c>
      <c r="AX45" s="4">
        <v>12</v>
      </c>
      <c r="AY45" s="4">
        <v>10</v>
      </c>
      <c r="AZ45" s="4" t="s">
        <v>422</v>
      </c>
      <c r="BA45" s="4">
        <v>1.37</v>
      </c>
      <c r="BB45" s="4">
        <v>1.23</v>
      </c>
      <c r="BC45" s="4">
        <v>2.13</v>
      </c>
      <c r="BD45" s="4">
        <v>14.063000000000001</v>
      </c>
      <c r="BE45" s="4">
        <v>14.61</v>
      </c>
      <c r="BF45" s="4">
        <v>1.04</v>
      </c>
      <c r="BG45" s="4">
        <v>14.336</v>
      </c>
      <c r="BH45" s="4">
        <v>2962.29</v>
      </c>
      <c r="BI45" s="4">
        <v>31.471</v>
      </c>
      <c r="BJ45" s="4">
        <v>7.6180000000000003</v>
      </c>
      <c r="BK45" s="4">
        <v>9.1999999999999998E-2</v>
      </c>
      <c r="BL45" s="4">
        <v>7.71</v>
      </c>
      <c r="BM45" s="4">
        <v>6.1070000000000002</v>
      </c>
      <c r="BN45" s="4">
        <v>7.3999999999999996E-2</v>
      </c>
      <c r="BO45" s="4">
        <v>6.181</v>
      </c>
      <c r="BP45" s="4">
        <v>7.0591999999999997</v>
      </c>
      <c r="BT45" s="4">
        <v>15.157999999999999</v>
      </c>
      <c r="BU45" s="4">
        <v>0.30793799999999999</v>
      </c>
      <c r="BV45" s="4">
        <v>-5</v>
      </c>
      <c r="BW45" s="4">
        <v>0.62589799999999995</v>
      </c>
      <c r="BX45" s="4">
        <v>7.5252350000000003</v>
      </c>
      <c r="BY45" s="4">
        <v>12.643140000000001</v>
      </c>
      <c r="BZ45" s="4">
        <f t="shared" si="9"/>
        <v>1.9881670870000001</v>
      </c>
      <c r="CB45" s="4">
        <f t="shared" si="10"/>
        <v>16652.07050594805</v>
      </c>
      <c r="CC45" s="4">
        <f t="shared" si="10"/>
        <v>176.90952300169502</v>
      </c>
      <c r="CD45" s="4">
        <f t="shared" si="11"/>
        <v>34.745567718644999</v>
      </c>
      <c r="CE45" s="4">
        <f t="shared" si="11"/>
        <v>39.682237767263999</v>
      </c>
    </row>
    <row r="46" spans="1:83">
      <c r="A46" s="2">
        <v>42438</v>
      </c>
      <c r="B46" s="28">
        <v>0.67065331018518526</v>
      </c>
      <c r="C46" s="4">
        <v>14.177</v>
      </c>
      <c r="D46" s="4">
        <v>0.1799</v>
      </c>
      <c r="E46" s="4" t="s">
        <v>155</v>
      </c>
      <c r="F46" s="4">
        <v>1799.0864999999999</v>
      </c>
      <c r="G46" s="4">
        <v>427.3</v>
      </c>
      <c r="H46" s="4">
        <v>4.2</v>
      </c>
      <c r="I46" s="4">
        <v>971.8</v>
      </c>
      <c r="K46" s="4">
        <v>0.1</v>
      </c>
      <c r="L46" s="4">
        <v>0.87529999999999997</v>
      </c>
      <c r="M46" s="4">
        <v>12.4085</v>
      </c>
      <c r="N46" s="4">
        <v>0.1575</v>
      </c>
      <c r="O46" s="4">
        <v>374.03359999999998</v>
      </c>
      <c r="P46" s="4">
        <v>3.6760999999999999</v>
      </c>
      <c r="Q46" s="4">
        <v>377.7</v>
      </c>
      <c r="R46" s="4">
        <v>299.8442</v>
      </c>
      <c r="S46" s="4">
        <v>2.9470000000000001</v>
      </c>
      <c r="T46" s="4">
        <v>302.8</v>
      </c>
      <c r="U46" s="4">
        <v>971.78099999999995</v>
      </c>
      <c r="X46" s="4">
        <v>0</v>
      </c>
      <c r="Y46" s="4">
        <v>8.7499999999999994E-2</v>
      </c>
      <c r="Z46" s="4" t="s">
        <v>377</v>
      </c>
      <c r="AA46" s="4">
        <v>0</v>
      </c>
      <c r="AB46" s="4">
        <v>11.9</v>
      </c>
      <c r="AC46" s="4">
        <v>843</v>
      </c>
      <c r="AD46" s="4">
        <v>866</v>
      </c>
      <c r="AE46" s="4">
        <v>827</v>
      </c>
      <c r="AF46" s="4">
        <v>88</v>
      </c>
      <c r="AG46" s="4">
        <v>22.36</v>
      </c>
      <c r="AH46" s="4">
        <v>0.51</v>
      </c>
      <c r="AI46" s="4">
        <v>977</v>
      </c>
      <c r="AJ46" s="4">
        <v>-1</v>
      </c>
      <c r="AK46" s="4">
        <v>0</v>
      </c>
      <c r="AL46" s="4">
        <v>23</v>
      </c>
      <c r="AM46" s="4">
        <v>190.6</v>
      </c>
      <c r="AN46" s="4">
        <v>189.6</v>
      </c>
      <c r="AO46" s="4">
        <v>2.8</v>
      </c>
      <c r="AP46" s="4">
        <v>195</v>
      </c>
      <c r="AQ46" s="4" t="s">
        <v>155</v>
      </c>
      <c r="AR46" s="4">
        <v>1</v>
      </c>
      <c r="AS46" s="5">
        <v>0.87856481481481474</v>
      </c>
      <c r="AT46" s="4">
        <v>47.159115999999997</v>
      </c>
      <c r="AU46" s="4">
        <v>-88.484115000000003</v>
      </c>
      <c r="AV46" s="4">
        <v>310.10000000000002</v>
      </c>
      <c r="AW46" s="4">
        <v>27.3</v>
      </c>
      <c r="AX46" s="4">
        <v>12</v>
      </c>
      <c r="AY46" s="4">
        <v>10</v>
      </c>
      <c r="AZ46" s="4" t="s">
        <v>422</v>
      </c>
      <c r="BA46" s="4">
        <v>1.4950000000000001</v>
      </c>
      <c r="BB46" s="4">
        <v>1.43</v>
      </c>
      <c r="BC46" s="4">
        <v>2.33</v>
      </c>
      <c r="BD46" s="4">
        <v>14.063000000000001</v>
      </c>
      <c r="BE46" s="4">
        <v>14.69</v>
      </c>
      <c r="BF46" s="4">
        <v>1.04</v>
      </c>
      <c r="BG46" s="4">
        <v>14.250999999999999</v>
      </c>
      <c r="BH46" s="4">
        <v>2972.14</v>
      </c>
      <c r="BI46" s="4">
        <v>24.006</v>
      </c>
      <c r="BJ46" s="4">
        <v>9.3819999999999997</v>
      </c>
      <c r="BK46" s="4">
        <v>9.1999999999999998E-2</v>
      </c>
      <c r="BL46" s="4">
        <v>9.4740000000000002</v>
      </c>
      <c r="BM46" s="4">
        <v>7.5209999999999999</v>
      </c>
      <c r="BN46" s="4">
        <v>7.3999999999999996E-2</v>
      </c>
      <c r="BO46" s="4">
        <v>7.5949999999999998</v>
      </c>
      <c r="BP46" s="4">
        <v>7.6969000000000003</v>
      </c>
      <c r="BT46" s="4">
        <v>15.244</v>
      </c>
      <c r="BU46" s="4">
        <v>0.34097899999999998</v>
      </c>
      <c r="BV46" s="4">
        <v>-5</v>
      </c>
      <c r="BW46" s="4">
        <v>0.625</v>
      </c>
      <c r="BX46" s="4">
        <v>8.3326750000000001</v>
      </c>
      <c r="BY46" s="4">
        <v>12.625</v>
      </c>
      <c r="BZ46" s="4">
        <f t="shared" si="9"/>
        <v>2.201492735</v>
      </c>
      <c r="CB46" s="4">
        <f t="shared" si="10"/>
        <v>18500.1098758515</v>
      </c>
      <c r="CC46" s="4">
        <f t="shared" si="10"/>
        <v>149.42554444934999</v>
      </c>
      <c r="CD46" s="4">
        <f t="shared" si="11"/>
        <v>47.275139968874996</v>
      </c>
      <c r="CE46" s="4">
        <f t="shared" si="11"/>
        <v>47.909417357002496</v>
      </c>
    </row>
    <row r="47" spans="1:83">
      <c r="A47" s="2">
        <v>42438</v>
      </c>
      <c r="B47" s="28">
        <v>0.67066488425925919</v>
      </c>
      <c r="C47" s="4">
        <v>14.02</v>
      </c>
      <c r="D47" s="4">
        <v>0.13750000000000001</v>
      </c>
      <c r="E47" s="4" t="s">
        <v>155</v>
      </c>
      <c r="F47" s="4">
        <v>1375.108514</v>
      </c>
      <c r="G47" s="4">
        <v>480.9</v>
      </c>
      <c r="H47" s="4">
        <v>4.2</v>
      </c>
      <c r="I47" s="4">
        <v>1006.4</v>
      </c>
      <c r="K47" s="4">
        <v>0.1</v>
      </c>
      <c r="L47" s="4">
        <v>0.87680000000000002</v>
      </c>
      <c r="M47" s="4">
        <v>12.292999999999999</v>
      </c>
      <c r="N47" s="4">
        <v>0.1206</v>
      </c>
      <c r="O47" s="4">
        <v>421.67540000000002</v>
      </c>
      <c r="P47" s="4">
        <v>3.6825999999999999</v>
      </c>
      <c r="Q47" s="4">
        <v>425.4</v>
      </c>
      <c r="R47" s="4">
        <v>338.03620000000001</v>
      </c>
      <c r="S47" s="4">
        <v>2.9521999999999999</v>
      </c>
      <c r="T47" s="4">
        <v>341</v>
      </c>
      <c r="U47" s="4">
        <v>1006.4379</v>
      </c>
      <c r="X47" s="4">
        <v>0</v>
      </c>
      <c r="Y47" s="4">
        <v>8.77E-2</v>
      </c>
      <c r="Z47" s="4" t="s">
        <v>377</v>
      </c>
      <c r="AA47" s="4">
        <v>0</v>
      </c>
      <c r="AB47" s="4">
        <v>11.8</v>
      </c>
      <c r="AC47" s="4">
        <v>844</v>
      </c>
      <c r="AD47" s="4">
        <v>868</v>
      </c>
      <c r="AE47" s="4">
        <v>829</v>
      </c>
      <c r="AF47" s="4">
        <v>88</v>
      </c>
      <c r="AG47" s="4">
        <v>22.36</v>
      </c>
      <c r="AH47" s="4">
        <v>0.51</v>
      </c>
      <c r="AI47" s="4">
        <v>977</v>
      </c>
      <c r="AJ47" s="4">
        <v>-1</v>
      </c>
      <c r="AK47" s="4">
        <v>0</v>
      </c>
      <c r="AL47" s="4">
        <v>23</v>
      </c>
      <c r="AM47" s="4">
        <v>190.4</v>
      </c>
      <c r="AN47" s="4">
        <v>190</v>
      </c>
      <c r="AO47" s="4">
        <v>2.9</v>
      </c>
      <c r="AP47" s="4">
        <v>195</v>
      </c>
      <c r="AQ47" s="4" t="s">
        <v>155</v>
      </c>
      <c r="AR47" s="4">
        <v>1</v>
      </c>
      <c r="AS47" s="5">
        <v>0.87857638888888889</v>
      </c>
      <c r="AT47" s="4">
        <v>47.159236</v>
      </c>
      <c r="AU47" s="4">
        <v>-88.484121000000002</v>
      </c>
      <c r="AV47" s="4">
        <v>310.2</v>
      </c>
      <c r="AW47" s="4">
        <v>28.1</v>
      </c>
      <c r="AX47" s="4">
        <v>12</v>
      </c>
      <c r="AY47" s="4">
        <v>10</v>
      </c>
      <c r="AZ47" s="4" t="s">
        <v>422</v>
      </c>
      <c r="BA47" s="4">
        <v>1.6</v>
      </c>
      <c r="BB47" s="4">
        <v>1.5</v>
      </c>
      <c r="BC47" s="4">
        <v>2.4</v>
      </c>
      <c r="BD47" s="4">
        <v>14.063000000000001</v>
      </c>
      <c r="BE47" s="4">
        <v>14.88</v>
      </c>
      <c r="BF47" s="4">
        <v>1.06</v>
      </c>
      <c r="BG47" s="4">
        <v>14.048999999999999</v>
      </c>
      <c r="BH47" s="4">
        <v>2979.63</v>
      </c>
      <c r="BI47" s="4">
        <v>18.600999999999999</v>
      </c>
      <c r="BJ47" s="4">
        <v>10.702999999999999</v>
      </c>
      <c r="BK47" s="4">
        <v>9.2999999999999999E-2</v>
      </c>
      <c r="BL47" s="4">
        <v>10.797000000000001</v>
      </c>
      <c r="BM47" s="4">
        <v>8.58</v>
      </c>
      <c r="BN47" s="4">
        <v>7.4999999999999997E-2</v>
      </c>
      <c r="BO47" s="4">
        <v>8.6549999999999994</v>
      </c>
      <c r="BP47" s="4">
        <v>8.0665999999999993</v>
      </c>
      <c r="BT47" s="4">
        <v>15.452999999999999</v>
      </c>
      <c r="BU47" s="4">
        <v>0.38816200000000001</v>
      </c>
      <c r="BV47" s="4">
        <v>-5</v>
      </c>
      <c r="BW47" s="4">
        <v>0.62444900000000003</v>
      </c>
      <c r="BX47" s="4">
        <v>9.4857089999999999</v>
      </c>
      <c r="BY47" s="4">
        <v>12.61387</v>
      </c>
      <c r="BZ47" s="4">
        <f t="shared" si="9"/>
        <v>2.5061243177999999</v>
      </c>
      <c r="CB47" s="4">
        <f t="shared" si="10"/>
        <v>21113.13562142949</v>
      </c>
      <c r="CC47" s="4">
        <f t="shared" si="10"/>
        <v>131.80342381242301</v>
      </c>
      <c r="CD47" s="4">
        <f t="shared" si="11"/>
        <v>61.327812112064997</v>
      </c>
      <c r="CE47" s="4">
        <f t="shared" si="11"/>
        <v>57.158512903891797</v>
      </c>
    </row>
    <row r="48" spans="1:83">
      <c r="A48" s="2">
        <v>42438</v>
      </c>
      <c r="B48" s="28">
        <v>0.67067645833333334</v>
      </c>
      <c r="C48" s="4">
        <v>14.02</v>
      </c>
      <c r="D48" s="4">
        <v>0.1147</v>
      </c>
      <c r="E48" s="4" t="s">
        <v>155</v>
      </c>
      <c r="F48" s="4">
        <v>1147.260982</v>
      </c>
      <c r="G48" s="4">
        <v>935.8</v>
      </c>
      <c r="H48" s="4">
        <v>4.0999999999999996</v>
      </c>
      <c r="I48" s="4">
        <v>1084.8</v>
      </c>
      <c r="K48" s="4">
        <v>0.1</v>
      </c>
      <c r="L48" s="4">
        <v>0.877</v>
      </c>
      <c r="M48" s="4">
        <v>12.2949</v>
      </c>
      <c r="N48" s="4">
        <v>0.10059999999999999</v>
      </c>
      <c r="O48" s="4">
        <v>820.63109999999995</v>
      </c>
      <c r="P48" s="4">
        <v>3.5954999999999999</v>
      </c>
      <c r="Q48" s="4">
        <v>824.2</v>
      </c>
      <c r="R48" s="4">
        <v>657.85929999999996</v>
      </c>
      <c r="S48" s="4">
        <v>2.8824000000000001</v>
      </c>
      <c r="T48" s="4">
        <v>660.7</v>
      </c>
      <c r="U48" s="4">
        <v>1084.7757999999999</v>
      </c>
      <c r="X48" s="4">
        <v>0</v>
      </c>
      <c r="Y48" s="4">
        <v>8.77E-2</v>
      </c>
      <c r="Z48" s="4" t="s">
        <v>377</v>
      </c>
      <c r="AA48" s="4">
        <v>0</v>
      </c>
      <c r="AB48" s="4">
        <v>11.8</v>
      </c>
      <c r="AC48" s="4">
        <v>845</v>
      </c>
      <c r="AD48" s="4">
        <v>870</v>
      </c>
      <c r="AE48" s="4">
        <v>829</v>
      </c>
      <c r="AF48" s="4">
        <v>88</v>
      </c>
      <c r="AG48" s="4">
        <v>22.36</v>
      </c>
      <c r="AH48" s="4">
        <v>0.51</v>
      </c>
      <c r="AI48" s="4">
        <v>977</v>
      </c>
      <c r="AJ48" s="4">
        <v>-1</v>
      </c>
      <c r="AK48" s="4">
        <v>0</v>
      </c>
      <c r="AL48" s="4">
        <v>23</v>
      </c>
      <c r="AM48" s="4">
        <v>190</v>
      </c>
      <c r="AN48" s="4">
        <v>190</v>
      </c>
      <c r="AO48" s="4">
        <v>2.9</v>
      </c>
      <c r="AP48" s="4">
        <v>195</v>
      </c>
      <c r="AQ48" s="4" t="s">
        <v>155</v>
      </c>
      <c r="AR48" s="4">
        <v>1</v>
      </c>
      <c r="AS48" s="5">
        <v>0.87858796296296304</v>
      </c>
      <c r="AT48" s="4">
        <v>47.159351999999998</v>
      </c>
      <c r="AU48" s="4">
        <v>-88.484123999999994</v>
      </c>
      <c r="AV48" s="4">
        <v>310.39999999999998</v>
      </c>
      <c r="AW48" s="4">
        <v>28.4</v>
      </c>
      <c r="AX48" s="4">
        <v>12</v>
      </c>
      <c r="AY48" s="4">
        <v>10</v>
      </c>
      <c r="AZ48" s="4" t="s">
        <v>422</v>
      </c>
      <c r="BA48" s="4">
        <v>1.6</v>
      </c>
      <c r="BB48" s="4">
        <v>1.5</v>
      </c>
      <c r="BC48" s="4">
        <v>2.4</v>
      </c>
      <c r="BD48" s="4">
        <v>14.063000000000001</v>
      </c>
      <c r="BE48" s="4">
        <v>14.9</v>
      </c>
      <c r="BF48" s="4">
        <v>1.06</v>
      </c>
      <c r="BG48" s="4">
        <v>14.031000000000001</v>
      </c>
      <c r="BH48" s="4">
        <v>2982.5369999999998</v>
      </c>
      <c r="BI48" s="4">
        <v>15.534000000000001</v>
      </c>
      <c r="BJ48" s="4">
        <v>20.847000000000001</v>
      </c>
      <c r="BK48" s="4">
        <v>9.0999999999999998E-2</v>
      </c>
      <c r="BL48" s="4">
        <v>20.937999999999999</v>
      </c>
      <c r="BM48" s="4">
        <v>16.712</v>
      </c>
      <c r="BN48" s="4">
        <v>7.2999999999999995E-2</v>
      </c>
      <c r="BO48" s="4">
        <v>16.785</v>
      </c>
      <c r="BP48" s="4">
        <v>8.7014999999999993</v>
      </c>
      <c r="BT48" s="4">
        <v>15.468</v>
      </c>
      <c r="BU48" s="4">
        <v>0.39285799999999998</v>
      </c>
      <c r="BV48" s="4">
        <v>-5</v>
      </c>
      <c r="BW48" s="4">
        <v>0.624</v>
      </c>
      <c r="BX48" s="4">
        <v>9.6004670000000001</v>
      </c>
      <c r="BY48" s="4">
        <v>12.604799999999999</v>
      </c>
      <c r="BZ48" s="4">
        <f t="shared" si="9"/>
        <v>2.5364433813999998</v>
      </c>
      <c r="CB48" s="4">
        <f t="shared" si="10"/>
        <v>21389.40978944991</v>
      </c>
      <c r="CC48" s="4">
        <f t="shared" si="10"/>
        <v>111.40283982036601</v>
      </c>
      <c r="CD48" s="4">
        <f t="shared" si="11"/>
        <v>120.374447430465</v>
      </c>
      <c r="CE48" s="4">
        <f t="shared" si="11"/>
        <v>62.403232309573497</v>
      </c>
    </row>
    <row r="49" spans="1:83">
      <c r="A49" s="2">
        <v>42438</v>
      </c>
      <c r="B49" s="28">
        <v>0.67068803240740749</v>
      </c>
      <c r="C49" s="4">
        <v>14.227</v>
      </c>
      <c r="D49" s="4">
        <v>0.14099999999999999</v>
      </c>
      <c r="E49" s="4" t="s">
        <v>155</v>
      </c>
      <c r="F49" s="4">
        <v>1409.8550720000001</v>
      </c>
      <c r="G49" s="4">
        <v>1900.1</v>
      </c>
      <c r="H49" s="4">
        <v>4.0999999999999996</v>
      </c>
      <c r="I49" s="4">
        <v>1139.2</v>
      </c>
      <c r="K49" s="4">
        <v>0.2</v>
      </c>
      <c r="L49" s="4">
        <v>0.87509999999999999</v>
      </c>
      <c r="M49" s="4">
        <v>12.450200000000001</v>
      </c>
      <c r="N49" s="4">
        <v>0.1234</v>
      </c>
      <c r="O49" s="4">
        <v>1662.7252000000001</v>
      </c>
      <c r="P49" s="4">
        <v>3.5878000000000001</v>
      </c>
      <c r="Q49" s="4">
        <v>1666.3</v>
      </c>
      <c r="R49" s="4">
        <v>1332.9244000000001</v>
      </c>
      <c r="S49" s="4">
        <v>2.8761999999999999</v>
      </c>
      <c r="T49" s="4">
        <v>1335.8</v>
      </c>
      <c r="U49" s="4">
        <v>1139.1545000000001</v>
      </c>
      <c r="X49" s="4">
        <v>0</v>
      </c>
      <c r="Y49" s="4">
        <v>0.17499999999999999</v>
      </c>
      <c r="Z49" s="4" t="s">
        <v>377</v>
      </c>
      <c r="AA49" s="4">
        <v>0</v>
      </c>
      <c r="AB49" s="4">
        <v>11.8</v>
      </c>
      <c r="AC49" s="4">
        <v>846</v>
      </c>
      <c r="AD49" s="4">
        <v>870</v>
      </c>
      <c r="AE49" s="4">
        <v>830</v>
      </c>
      <c r="AF49" s="4">
        <v>88</v>
      </c>
      <c r="AG49" s="4">
        <v>22.36</v>
      </c>
      <c r="AH49" s="4">
        <v>0.51</v>
      </c>
      <c r="AI49" s="4">
        <v>977</v>
      </c>
      <c r="AJ49" s="4">
        <v>-1</v>
      </c>
      <c r="AK49" s="4">
        <v>0</v>
      </c>
      <c r="AL49" s="4">
        <v>23</v>
      </c>
      <c r="AM49" s="4">
        <v>190</v>
      </c>
      <c r="AN49" s="4">
        <v>190</v>
      </c>
      <c r="AO49" s="4">
        <v>2.9</v>
      </c>
      <c r="AP49" s="4">
        <v>195</v>
      </c>
      <c r="AQ49" s="4" t="s">
        <v>155</v>
      </c>
      <c r="AR49" s="4">
        <v>1</v>
      </c>
      <c r="AS49" s="5">
        <v>0.87859953703703697</v>
      </c>
      <c r="AT49" s="4">
        <v>47.159472000000001</v>
      </c>
      <c r="AU49" s="4">
        <v>-88.484129999999993</v>
      </c>
      <c r="AV49" s="4">
        <v>310.5</v>
      </c>
      <c r="AW49" s="4">
        <v>29.2</v>
      </c>
      <c r="AX49" s="4">
        <v>12</v>
      </c>
      <c r="AY49" s="4">
        <v>10</v>
      </c>
      <c r="AZ49" s="4" t="s">
        <v>422</v>
      </c>
      <c r="BA49" s="4">
        <v>1.5350649999999999</v>
      </c>
      <c r="BB49" s="4">
        <v>1.5</v>
      </c>
      <c r="BC49" s="4">
        <v>2.3350650000000002</v>
      </c>
      <c r="BD49" s="4">
        <v>14.063000000000001</v>
      </c>
      <c r="BE49" s="4">
        <v>14.66</v>
      </c>
      <c r="BF49" s="4">
        <v>1.04</v>
      </c>
      <c r="BG49" s="4">
        <v>14.275</v>
      </c>
      <c r="BH49" s="4">
        <v>2976.39</v>
      </c>
      <c r="BI49" s="4">
        <v>18.771999999999998</v>
      </c>
      <c r="BJ49" s="4">
        <v>41.627000000000002</v>
      </c>
      <c r="BK49" s="4">
        <v>0.09</v>
      </c>
      <c r="BL49" s="4">
        <v>41.716000000000001</v>
      </c>
      <c r="BM49" s="4">
        <v>33.369999999999997</v>
      </c>
      <c r="BN49" s="4">
        <v>7.1999999999999995E-2</v>
      </c>
      <c r="BO49" s="4">
        <v>33.442</v>
      </c>
      <c r="BP49" s="4">
        <v>9.0052000000000003</v>
      </c>
      <c r="BT49" s="4">
        <v>30.422000000000001</v>
      </c>
      <c r="BU49" s="4">
        <v>0.36959199999999998</v>
      </c>
      <c r="BV49" s="4">
        <v>-5</v>
      </c>
      <c r="BW49" s="4">
        <v>0.624</v>
      </c>
      <c r="BX49" s="4">
        <v>9.0319040000000008</v>
      </c>
      <c r="BY49" s="4">
        <v>12.604799999999999</v>
      </c>
      <c r="BZ49" s="4">
        <f t="shared" si="9"/>
        <v>2.3862290368000001</v>
      </c>
      <c r="CB49" s="4">
        <f t="shared" si="10"/>
        <v>20081.204153680319</v>
      </c>
      <c r="CC49" s="4">
        <f t="shared" si="10"/>
        <v>126.65153571033601</v>
      </c>
      <c r="CD49" s="4">
        <f t="shared" si="11"/>
        <v>225.62756537529603</v>
      </c>
      <c r="CE49" s="4">
        <f t="shared" si="11"/>
        <v>60.756574119897607</v>
      </c>
    </row>
    <row r="50" spans="1:83">
      <c r="A50" s="2">
        <v>42438</v>
      </c>
      <c r="B50" s="28">
        <v>0.67069960648148141</v>
      </c>
      <c r="C50" s="4">
        <v>14.32</v>
      </c>
      <c r="D50" s="4">
        <v>0.3407</v>
      </c>
      <c r="E50" s="4" t="s">
        <v>155</v>
      </c>
      <c r="F50" s="4">
        <v>3406.6344610000001</v>
      </c>
      <c r="G50" s="4">
        <v>2280.1</v>
      </c>
      <c r="H50" s="4">
        <v>4</v>
      </c>
      <c r="I50" s="4">
        <v>1145.4000000000001</v>
      </c>
      <c r="K50" s="4">
        <v>0.3</v>
      </c>
      <c r="L50" s="4">
        <v>0.87260000000000004</v>
      </c>
      <c r="M50" s="4">
        <v>12.4962</v>
      </c>
      <c r="N50" s="4">
        <v>0.29730000000000001</v>
      </c>
      <c r="O50" s="4">
        <v>1989.7007000000001</v>
      </c>
      <c r="P50" s="4">
        <v>3.4681000000000002</v>
      </c>
      <c r="Q50" s="4">
        <v>1993.2</v>
      </c>
      <c r="R50" s="4">
        <v>1595.0444</v>
      </c>
      <c r="S50" s="4">
        <v>2.7801999999999998</v>
      </c>
      <c r="T50" s="4">
        <v>1597.8</v>
      </c>
      <c r="U50" s="4">
        <v>1145.3833</v>
      </c>
      <c r="X50" s="4">
        <v>0</v>
      </c>
      <c r="Y50" s="4">
        <v>0.26179999999999998</v>
      </c>
      <c r="Z50" s="4" t="s">
        <v>377</v>
      </c>
      <c r="AA50" s="4">
        <v>0</v>
      </c>
      <c r="AB50" s="4">
        <v>11.7</v>
      </c>
      <c r="AC50" s="4">
        <v>846</v>
      </c>
      <c r="AD50" s="4">
        <v>872</v>
      </c>
      <c r="AE50" s="4">
        <v>831</v>
      </c>
      <c r="AF50" s="4">
        <v>88</v>
      </c>
      <c r="AG50" s="4">
        <v>22.36</v>
      </c>
      <c r="AH50" s="4">
        <v>0.51</v>
      </c>
      <c r="AI50" s="4">
        <v>977</v>
      </c>
      <c r="AJ50" s="4">
        <v>-1</v>
      </c>
      <c r="AK50" s="4">
        <v>0</v>
      </c>
      <c r="AL50" s="4">
        <v>23</v>
      </c>
      <c r="AM50" s="4">
        <v>190</v>
      </c>
      <c r="AN50" s="4">
        <v>189.4</v>
      </c>
      <c r="AO50" s="4">
        <v>3</v>
      </c>
      <c r="AP50" s="4">
        <v>195</v>
      </c>
      <c r="AQ50" s="4" t="s">
        <v>155</v>
      </c>
      <c r="AR50" s="4">
        <v>1</v>
      </c>
      <c r="AS50" s="5">
        <v>0.87861111111111112</v>
      </c>
      <c r="AT50" s="4">
        <v>47.159598000000003</v>
      </c>
      <c r="AU50" s="4">
        <v>-88.484138000000002</v>
      </c>
      <c r="AV50" s="4">
        <v>310.60000000000002</v>
      </c>
      <c r="AW50" s="4">
        <v>30.1</v>
      </c>
      <c r="AX50" s="4">
        <v>12</v>
      </c>
      <c r="AY50" s="4">
        <v>9</v>
      </c>
      <c r="AZ50" s="4" t="s">
        <v>427</v>
      </c>
      <c r="BA50" s="4">
        <v>1.1751750000000001</v>
      </c>
      <c r="BB50" s="4">
        <v>1.305105</v>
      </c>
      <c r="BC50" s="4">
        <v>1.845245</v>
      </c>
      <c r="BD50" s="4">
        <v>14.063000000000001</v>
      </c>
      <c r="BE50" s="4">
        <v>14.37</v>
      </c>
      <c r="BF50" s="4">
        <v>1.02</v>
      </c>
      <c r="BG50" s="4">
        <v>14.593999999999999</v>
      </c>
      <c r="BH50" s="4">
        <v>2936.1840000000002</v>
      </c>
      <c r="BI50" s="4">
        <v>44.457000000000001</v>
      </c>
      <c r="BJ50" s="4">
        <v>48.959000000000003</v>
      </c>
      <c r="BK50" s="4">
        <v>8.5000000000000006E-2</v>
      </c>
      <c r="BL50" s="4">
        <v>49.043999999999997</v>
      </c>
      <c r="BM50" s="4">
        <v>39.247999999999998</v>
      </c>
      <c r="BN50" s="4">
        <v>6.8000000000000005E-2</v>
      </c>
      <c r="BO50" s="4">
        <v>39.316000000000003</v>
      </c>
      <c r="BP50" s="4">
        <v>8.8992000000000004</v>
      </c>
      <c r="BT50" s="4">
        <v>44.725999999999999</v>
      </c>
      <c r="BU50" s="4">
        <v>0.38638699999999998</v>
      </c>
      <c r="BV50" s="4">
        <v>-5</v>
      </c>
      <c r="BW50" s="4">
        <v>0.62344900000000003</v>
      </c>
      <c r="BX50" s="4">
        <v>9.4423329999999996</v>
      </c>
      <c r="BY50" s="4">
        <v>12.593669999999999</v>
      </c>
      <c r="BZ50" s="4">
        <f t="shared" si="9"/>
        <v>2.4946643786</v>
      </c>
      <c r="CB50" s="4">
        <f t="shared" si="10"/>
        <v>20710.147026722185</v>
      </c>
      <c r="CC50" s="4">
        <f t="shared" si="10"/>
        <v>313.57401524120701</v>
      </c>
      <c r="CD50" s="4">
        <f t="shared" si="11"/>
        <v>277.31236887831602</v>
      </c>
      <c r="CE50" s="4">
        <f t="shared" si="11"/>
        <v>62.769819745699202</v>
      </c>
    </row>
    <row r="51" spans="1:83">
      <c r="A51" s="2">
        <v>42438</v>
      </c>
      <c r="B51" s="28">
        <v>0.67071118055555556</v>
      </c>
      <c r="C51" s="4">
        <v>14.32</v>
      </c>
      <c r="D51" s="4">
        <v>0.2969</v>
      </c>
      <c r="E51" s="4" t="s">
        <v>155</v>
      </c>
      <c r="F51" s="4">
        <v>2968.5936150000002</v>
      </c>
      <c r="G51" s="4">
        <v>1495.6</v>
      </c>
      <c r="H51" s="4">
        <v>3.8</v>
      </c>
      <c r="I51" s="4">
        <v>1002.6</v>
      </c>
      <c r="K51" s="4">
        <v>0.3</v>
      </c>
      <c r="L51" s="4">
        <v>0.87319999999999998</v>
      </c>
      <c r="M51" s="4">
        <v>12.5038</v>
      </c>
      <c r="N51" s="4">
        <v>0.25919999999999999</v>
      </c>
      <c r="O51" s="4">
        <v>1305.9177999999999</v>
      </c>
      <c r="P51" s="4">
        <v>3.3180999999999998</v>
      </c>
      <c r="Q51" s="4">
        <v>1309.2</v>
      </c>
      <c r="R51" s="4">
        <v>1046.8896</v>
      </c>
      <c r="S51" s="4">
        <v>2.6598999999999999</v>
      </c>
      <c r="T51" s="4">
        <v>1049.5</v>
      </c>
      <c r="U51" s="4">
        <v>1002.6102</v>
      </c>
      <c r="X51" s="4">
        <v>0</v>
      </c>
      <c r="Y51" s="4">
        <v>0.26200000000000001</v>
      </c>
      <c r="Z51" s="4" t="s">
        <v>377</v>
      </c>
      <c r="AA51" s="4">
        <v>0</v>
      </c>
      <c r="AB51" s="4">
        <v>11.8</v>
      </c>
      <c r="AC51" s="4">
        <v>845</v>
      </c>
      <c r="AD51" s="4">
        <v>871</v>
      </c>
      <c r="AE51" s="4">
        <v>829</v>
      </c>
      <c r="AF51" s="4">
        <v>88</v>
      </c>
      <c r="AG51" s="4">
        <v>22.36</v>
      </c>
      <c r="AH51" s="4">
        <v>0.51</v>
      </c>
      <c r="AI51" s="4">
        <v>977</v>
      </c>
      <c r="AJ51" s="4">
        <v>-1</v>
      </c>
      <c r="AK51" s="4">
        <v>0</v>
      </c>
      <c r="AL51" s="4">
        <v>23</v>
      </c>
      <c r="AM51" s="4">
        <v>190</v>
      </c>
      <c r="AN51" s="4">
        <v>189</v>
      </c>
      <c r="AO51" s="4">
        <v>3</v>
      </c>
      <c r="AP51" s="4">
        <v>195</v>
      </c>
      <c r="AQ51" s="4" t="s">
        <v>155</v>
      </c>
      <c r="AR51" s="4">
        <v>1</v>
      </c>
      <c r="AS51" s="5">
        <v>0.87862268518518516</v>
      </c>
      <c r="AT51" s="4">
        <v>47.159734999999998</v>
      </c>
      <c r="AU51" s="4">
        <v>-88.484134999999995</v>
      </c>
      <c r="AV51" s="4">
        <v>311.2</v>
      </c>
      <c r="AW51" s="4">
        <v>32</v>
      </c>
      <c r="AX51" s="4">
        <v>12</v>
      </c>
      <c r="AY51" s="4">
        <v>10</v>
      </c>
      <c r="AZ51" s="4" t="s">
        <v>425</v>
      </c>
      <c r="BA51" s="4">
        <v>1.0649999999999999</v>
      </c>
      <c r="BB51" s="4">
        <v>1.33</v>
      </c>
      <c r="BC51" s="4">
        <v>1.73</v>
      </c>
      <c r="BD51" s="4">
        <v>14.063000000000001</v>
      </c>
      <c r="BE51" s="4">
        <v>14.43</v>
      </c>
      <c r="BF51" s="4">
        <v>1.03</v>
      </c>
      <c r="BG51" s="4">
        <v>14.525</v>
      </c>
      <c r="BH51" s="4">
        <v>2948.223</v>
      </c>
      <c r="BI51" s="4">
        <v>38.9</v>
      </c>
      <c r="BJ51" s="4">
        <v>32.246000000000002</v>
      </c>
      <c r="BK51" s="4">
        <v>8.2000000000000003E-2</v>
      </c>
      <c r="BL51" s="4">
        <v>32.326999999999998</v>
      </c>
      <c r="BM51" s="4">
        <v>25.85</v>
      </c>
      <c r="BN51" s="4">
        <v>6.6000000000000003E-2</v>
      </c>
      <c r="BO51" s="4">
        <v>25.914999999999999</v>
      </c>
      <c r="BP51" s="4">
        <v>7.8170999999999999</v>
      </c>
      <c r="BT51" s="4">
        <v>44.908999999999999</v>
      </c>
      <c r="BU51" s="4">
        <v>0.36993999999999999</v>
      </c>
      <c r="BV51" s="4">
        <v>-5</v>
      </c>
      <c r="BW51" s="4">
        <v>0.62410200000000005</v>
      </c>
      <c r="BX51" s="4">
        <v>9.0404090000000004</v>
      </c>
      <c r="BY51" s="4">
        <v>12.606859999999999</v>
      </c>
      <c r="BZ51" s="4">
        <f t="shared" si="9"/>
        <v>2.3884760578000002</v>
      </c>
      <c r="CB51" s="4">
        <f t="shared" si="10"/>
        <v>19909.896882175628</v>
      </c>
      <c r="CC51" s="4">
        <f t="shared" si="10"/>
        <v>262.69891684469997</v>
      </c>
      <c r="CD51" s="4">
        <f t="shared" si="11"/>
        <v>175.00880282854502</v>
      </c>
      <c r="CE51" s="4">
        <f t="shared" si="11"/>
        <v>52.790326551843307</v>
      </c>
    </row>
    <row r="52" spans="1:83">
      <c r="A52" s="2">
        <v>42438</v>
      </c>
      <c r="B52" s="28">
        <v>0.6707227546296296</v>
      </c>
      <c r="C52" s="4">
        <v>14.318</v>
      </c>
      <c r="D52" s="4">
        <v>0.29110000000000003</v>
      </c>
      <c r="E52" s="4" t="s">
        <v>155</v>
      </c>
      <c r="F52" s="4">
        <v>2911.361805</v>
      </c>
      <c r="G52" s="4">
        <v>771.1</v>
      </c>
      <c r="H52" s="4">
        <v>3.8</v>
      </c>
      <c r="I52" s="4">
        <v>994.8</v>
      </c>
      <c r="K52" s="4">
        <v>0.3</v>
      </c>
      <c r="L52" s="4">
        <v>0.87319999999999998</v>
      </c>
      <c r="M52" s="4">
        <v>12.5023</v>
      </c>
      <c r="N52" s="4">
        <v>0.25419999999999998</v>
      </c>
      <c r="O52" s="4">
        <v>673.2867</v>
      </c>
      <c r="P52" s="4">
        <v>3.3180999999999998</v>
      </c>
      <c r="Q52" s="4">
        <v>676.6</v>
      </c>
      <c r="R52" s="4">
        <v>539.74059999999997</v>
      </c>
      <c r="S52" s="4">
        <v>2.66</v>
      </c>
      <c r="T52" s="4">
        <v>542.4</v>
      </c>
      <c r="U52" s="4">
        <v>994.77279999999996</v>
      </c>
      <c r="X52" s="4">
        <v>0</v>
      </c>
      <c r="Y52" s="4">
        <v>0.26200000000000001</v>
      </c>
      <c r="Z52" s="4" t="s">
        <v>377</v>
      </c>
      <c r="AA52" s="4">
        <v>0</v>
      </c>
      <c r="AB52" s="4">
        <v>11.7</v>
      </c>
      <c r="AC52" s="4">
        <v>845</v>
      </c>
      <c r="AD52" s="4">
        <v>871</v>
      </c>
      <c r="AE52" s="4">
        <v>829</v>
      </c>
      <c r="AF52" s="4">
        <v>88</v>
      </c>
      <c r="AG52" s="4">
        <v>22.36</v>
      </c>
      <c r="AH52" s="4">
        <v>0.51</v>
      </c>
      <c r="AI52" s="4">
        <v>977</v>
      </c>
      <c r="AJ52" s="4">
        <v>-1</v>
      </c>
      <c r="AK52" s="4">
        <v>0</v>
      </c>
      <c r="AL52" s="4">
        <v>23</v>
      </c>
      <c r="AM52" s="4">
        <v>190</v>
      </c>
      <c r="AN52" s="4">
        <v>189</v>
      </c>
      <c r="AO52" s="4">
        <v>2.8</v>
      </c>
      <c r="AP52" s="4">
        <v>195</v>
      </c>
      <c r="AQ52" s="4" t="s">
        <v>155</v>
      </c>
      <c r="AR52" s="4">
        <v>2</v>
      </c>
      <c r="AS52" s="5">
        <v>0.87863425925925931</v>
      </c>
      <c r="AT52" s="4">
        <v>47.159877999999999</v>
      </c>
      <c r="AU52" s="4">
        <v>-88.484140999999994</v>
      </c>
      <c r="AV52" s="4">
        <v>311.60000000000002</v>
      </c>
      <c r="AW52" s="4">
        <v>33.4</v>
      </c>
      <c r="AX52" s="4">
        <v>12</v>
      </c>
      <c r="AY52" s="4">
        <v>10</v>
      </c>
      <c r="AZ52" s="4" t="s">
        <v>425</v>
      </c>
      <c r="BA52" s="4">
        <v>1.1000000000000001</v>
      </c>
      <c r="BB52" s="4">
        <v>1.4</v>
      </c>
      <c r="BC52" s="4">
        <v>1.8</v>
      </c>
      <c r="BD52" s="4">
        <v>14.063000000000001</v>
      </c>
      <c r="BE52" s="4">
        <v>14.44</v>
      </c>
      <c r="BF52" s="4">
        <v>1.03</v>
      </c>
      <c r="BG52" s="4">
        <v>14.523</v>
      </c>
      <c r="BH52" s="4">
        <v>2949.5419999999999</v>
      </c>
      <c r="BI52" s="4">
        <v>38.171999999999997</v>
      </c>
      <c r="BJ52" s="4">
        <v>16.634</v>
      </c>
      <c r="BK52" s="4">
        <v>8.2000000000000003E-2</v>
      </c>
      <c r="BL52" s="4">
        <v>16.716000000000001</v>
      </c>
      <c r="BM52" s="4">
        <v>13.335000000000001</v>
      </c>
      <c r="BN52" s="4">
        <v>6.6000000000000003E-2</v>
      </c>
      <c r="BO52" s="4">
        <v>13.401</v>
      </c>
      <c r="BP52" s="4">
        <v>7.7603999999999997</v>
      </c>
      <c r="BT52" s="4">
        <v>44.936</v>
      </c>
      <c r="BU52" s="4">
        <v>0.35512199999999999</v>
      </c>
      <c r="BV52" s="4">
        <v>-5</v>
      </c>
      <c r="BW52" s="4">
        <v>0.62389799999999995</v>
      </c>
      <c r="BX52" s="4">
        <v>8.6782939999999993</v>
      </c>
      <c r="BY52" s="4">
        <v>12.602740000000001</v>
      </c>
      <c r="BZ52" s="4">
        <f t="shared" si="9"/>
        <v>2.2928052747999996</v>
      </c>
      <c r="CB52" s="4">
        <f t="shared" si="10"/>
        <v>19120.953503086956</v>
      </c>
      <c r="CC52" s="4">
        <f t="shared" si="10"/>
        <v>247.45707541029597</v>
      </c>
      <c r="CD52" s="4">
        <f t="shared" si="11"/>
        <v>86.874469966817998</v>
      </c>
      <c r="CE52" s="4">
        <f t="shared" si="11"/>
        <v>50.308233469927195</v>
      </c>
    </row>
    <row r="53" spans="1:83">
      <c r="A53" s="2">
        <v>42438</v>
      </c>
      <c r="B53" s="28">
        <v>0.67073432870370375</v>
      </c>
      <c r="C53" s="4">
        <v>14.303000000000001</v>
      </c>
      <c r="D53" s="4">
        <v>0.36070000000000002</v>
      </c>
      <c r="E53" s="4" t="s">
        <v>155</v>
      </c>
      <c r="F53" s="4">
        <v>3606.6972479999999</v>
      </c>
      <c r="G53" s="4">
        <v>681.4</v>
      </c>
      <c r="H53" s="4">
        <v>3.8</v>
      </c>
      <c r="I53" s="4">
        <v>1094.9000000000001</v>
      </c>
      <c r="K53" s="4">
        <v>0.2</v>
      </c>
      <c r="L53" s="4">
        <v>0.87260000000000004</v>
      </c>
      <c r="M53" s="4">
        <v>12.480600000000001</v>
      </c>
      <c r="N53" s="4">
        <v>0.31469999999999998</v>
      </c>
      <c r="O53" s="4">
        <v>594.60109999999997</v>
      </c>
      <c r="P53" s="4">
        <v>3.3157999999999999</v>
      </c>
      <c r="Q53" s="4">
        <v>597.9</v>
      </c>
      <c r="R53" s="4">
        <v>476.66219999999998</v>
      </c>
      <c r="S53" s="4">
        <v>2.6581000000000001</v>
      </c>
      <c r="T53" s="4">
        <v>479.3</v>
      </c>
      <c r="U53" s="4">
        <v>1094.8574000000001</v>
      </c>
      <c r="X53" s="4">
        <v>0</v>
      </c>
      <c r="Y53" s="4">
        <v>0.17449999999999999</v>
      </c>
      <c r="Z53" s="4" t="s">
        <v>377</v>
      </c>
      <c r="AA53" s="4">
        <v>0</v>
      </c>
      <c r="AB53" s="4">
        <v>11.7</v>
      </c>
      <c r="AC53" s="4">
        <v>846</v>
      </c>
      <c r="AD53" s="4">
        <v>871</v>
      </c>
      <c r="AE53" s="4">
        <v>830</v>
      </c>
      <c r="AF53" s="4">
        <v>88</v>
      </c>
      <c r="AG53" s="4">
        <v>22.36</v>
      </c>
      <c r="AH53" s="4">
        <v>0.51</v>
      </c>
      <c r="AI53" s="4">
        <v>977</v>
      </c>
      <c r="AJ53" s="4">
        <v>-1</v>
      </c>
      <c r="AK53" s="4">
        <v>0</v>
      </c>
      <c r="AL53" s="4">
        <v>23</v>
      </c>
      <c r="AM53" s="4">
        <v>190</v>
      </c>
      <c r="AN53" s="4">
        <v>189</v>
      </c>
      <c r="AO53" s="4">
        <v>2.8</v>
      </c>
      <c r="AP53" s="4">
        <v>195</v>
      </c>
      <c r="AQ53" s="4" t="s">
        <v>155</v>
      </c>
      <c r="AR53" s="4">
        <v>2</v>
      </c>
      <c r="AS53" s="5">
        <v>0.87864583333333324</v>
      </c>
      <c r="AT53" s="4">
        <v>47.160015999999999</v>
      </c>
      <c r="AU53" s="4">
        <v>-88.484148000000005</v>
      </c>
      <c r="AV53" s="4">
        <v>312</v>
      </c>
      <c r="AW53" s="4">
        <v>33.700000000000003</v>
      </c>
      <c r="AX53" s="4">
        <v>12</v>
      </c>
      <c r="AY53" s="4">
        <v>10</v>
      </c>
      <c r="AZ53" s="4" t="s">
        <v>425</v>
      </c>
      <c r="BA53" s="4">
        <v>1.1000000000000001</v>
      </c>
      <c r="BB53" s="4">
        <v>1.4</v>
      </c>
      <c r="BC53" s="4">
        <v>1.8</v>
      </c>
      <c r="BD53" s="4">
        <v>14.063000000000001</v>
      </c>
      <c r="BE53" s="4">
        <v>14.37</v>
      </c>
      <c r="BF53" s="4">
        <v>1.02</v>
      </c>
      <c r="BG53" s="4">
        <v>14.603</v>
      </c>
      <c r="BH53" s="4">
        <v>2933.2510000000002</v>
      </c>
      <c r="BI53" s="4">
        <v>47.076999999999998</v>
      </c>
      <c r="BJ53" s="4">
        <v>14.634</v>
      </c>
      <c r="BK53" s="4">
        <v>8.2000000000000003E-2</v>
      </c>
      <c r="BL53" s="4">
        <v>14.715999999999999</v>
      </c>
      <c r="BM53" s="4">
        <v>11.731999999999999</v>
      </c>
      <c r="BN53" s="4">
        <v>6.5000000000000002E-2</v>
      </c>
      <c r="BO53" s="4">
        <v>11.797000000000001</v>
      </c>
      <c r="BP53" s="4">
        <v>8.5088000000000008</v>
      </c>
      <c r="BT53" s="4">
        <v>29.823</v>
      </c>
      <c r="BU53" s="4">
        <v>0.367755</v>
      </c>
      <c r="BV53" s="4">
        <v>-5</v>
      </c>
      <c r="BW53" s="4">
        <v>0.62244900000000003</v>
      </c>
      <c r="BX53" s="4">
        <v>8.9870129999999993</v>
      </c>
      <c r="BY53" s="4">
        <v>12.57347</v>
      </c>
      <c r="BZ53" s="4">
        <f t="shared" si="9"/>
        <v>2.3743688345999998</v>
      </c>
      <c r="CB53" s="4">
        <f t="shared" si="10"/>
        <v>19691.790157339463</v>
      </c>
      <c r="CC53" s="4">
        <f t="shared" si="10"/>
        <v>316.04196341774696</v>
      </c>
      <c r="CD53" s="4">
        <f t="shared" si="11"/>
        <v>79.196784893667001</v>
      </c>
      <c r="CE53" s="4">
        <f t="shared" si="11"/>
        <v>57.1221160721568</v>
      </c>
    </row>
    <row r="54" spans="1:83">
      <c r="A54" s="2">
        <v>42438</v>
      </c>
      <c r="B54" s="28">
        <v>0.67074590277777768</v>
      </c>
      <c r="C54" s="4">
        <v>14.15</v>
      </c>
      <c r="D54" s="4">
        <v>0.47289999999999999</v>
      </c>
      <c r="E54" s="4" t="s">
        <v>155</v>
      </c>
      <c r="F54" s="4">
        <v>4728.8029930000002</v>
      </c>
      <c r="G54" s="4">
        <v>614.1</v>
      </c>
      <c r="H54" s="4">
        <v>3.7</v>
      </c>
      <c r="I54" s="4">
        <v>1215.5999999999999</v>
      </c>
      <c r="K54" s="4">
        <v>0.2</v>
      </c>
      <c r="L54" s="4">
        <v>0.87270000000000003</v>
      </c>
      <c r="M54" s="4">
        <v>12.3485</v>
      </c>
      <c r="N54" s="4">
        <v>0.41270000000000001</v>
      </c>
      <c r="O54" s="4">
        <v>535.90629999999999</v>
      </c>
      <c r="P54" s="4">
        <v>3.2288999999999999</v>
      </c>
      <c r="Q54" s="4">
        <v>539.1</v>
      </c>
      <c r="R54" s="4">
        <v>429.60950000000003</v>
      </c>
      <c r="S54" s="4">
        <v>2.5884</v>
      </c>
      <c r="T54" s="4">
        <v>432.2</v>
      </c>
      <c r="U54" s="4">
        <v>1215.6383000000001</v>
      </c>
      <c r="X54" s="4">
        <v>0</v>
      </c>
      <c r="Y54" s="4">
        <v>0.17449999999999999</v>
      </c>
      <c r="Z54" s="4" t="s">
        <v>377</v>
      </c>
      <c r="AA54" s="4">
        <v>0</v>
      </c>
      <c r="AB54" s="4">
        <v>11.8</v>
      </c>
      <c r="AC54" s="4">
        <v>846</v>
      </c>
      <c r="AD54" s="4">
        <v>870</v>
      </c>
      <c r="AE54" s="4">
        <v>829</v>
      </c>
      <c r="AF54" s="4">
        <v>88</v>
      </c>
      <c r="AG54" s="4">
        <v>22.36</v>
      </c>
      <c r="AH54" s="4">
        <v>0.51</v>
      </c>
      <c r="AI54" s="4">
        <v>977</v>
      </c>
      <c r="AJ54" s="4">
        <v>-1</v>
      </c>
      <c r="AK54" s="4">
        <v>0</v>
      </c>
      <c r="AL54" s="4">
        <v>23</v>
      </c>
      <c r="AM54" s="4">
        <v>190</v>
      </c>
      <c r="AN54" s="4">
        <v>189</v>
      </c>
      <c r="AO54" s="4">
        <v>2.8</v>
      </c>
      <c r="AP54" s="4">
        <v>195</v>
      </c>
      <c r="AQ54" s="4" t="s">
        <v>155</v>
      </c>
      <c r="AR54" s="4">
        <v>2</v>
      </c>
      <c r="AS54" s="5">
        <v>0.87865740740740739</v>
      </c>
      <c r="AT54" s="4">
        <v>47.160153999999999</v>
      </c>
      <c r="AU54" s="4">
        <v>-88.484155000000001</v>
      </c>
      <c r="AV54" s="4">
        <v>312.39999999999998</v>
      </c>
      <c r="AW54" s="4">
        <v>33.799999999999997</v>
      </c>
      <c r="AX54" s="4">
        <v>12</v>
      </c>
      <c r="AY54" s="4">
        <v>10</v>
      </c>
      <c r="AZ54" s="4" t="s">
        <v>425</v>
      </c>
      <c r="BA54" s="4">
        <v>1.1000000000000001</v>
      </c>
      <c r="BB54" s="4">
        <v>1.4</v>
      </c>
      <c r="BC54" s="4">
        <v>1.8</v>
      </c>
      <c r="BD54" s="4">
        <v>14.063000000000001</v>
      </c>
      <c r="BE54" s="4">
        <v>14.38</v>
      </c>
      <c r="BF54" s="4">
        <v>1.02</v>
      </c>
      <c r="BG54" s="4">
        <v>14.590999999999999</v>
      </c>
      <c r="BH54" s="4">
        <v>2907.1860000000001</v>
      </c>
      <c r="BI54" s="4">
        <v>61.835000000000001</v>
      </c>
      <c r="BJ54" s="4">
        <v>13.212</v>
      </c>
      <c r="BK54" s="4">
        <v>0.08</v>
      </c>
      <c r="BL54" s="4">
        <v>13.292</v>
      </c>
      <c r="BM54" s="4">
        <v>10.592000000000001</v>
      </c>
      <c r="BN54" s="4">
        <v>6.4000000000000001E-2</v>
      </c>
      <c r="BO54" s="4">
        <v>10.656000000000001</v>
      </c>
      <c r="BP54" s="4">
        <v>9.4636999999999993</v>
      </c>
      <c r="BT54" s="4">
        <v>29.876999999999999</v>
      </c>
      <c r="BU54" s="4">
        <v>0.39699899999999999</v>
      </c>
      <c r="BV54" s="4">
        <v>-5</v>
      </c>
      <c r="BW54" s="4">
        <v>0.622</v>
      </c>
      <c r="BX54" s="4">
        <v>9.7016629999999999</v>
      </c>
      <c r="BY54" s="4">
        <v>12.564399999999999</v>
      </c>
      <c r="BZ54" s="4">
        <f t="shared" si="9"/>
        <v>2.5631793645999998</v>
      </c>
      <c r="CB54" s="4">
        <f t="shared" si="10"/>
        <v>21068.790521187548</v>
      </c>
      <c r="CC54" s="4">
        <f t="shared" si="10"/>
        <v>448.127041708935</v>
      </c>
      <c r="CD54" s="4">
        <f t="shared" si="11"/>
        <v>77.225547933216006</v>
      </c>
      <c r="CE54" s="4">
        <f t="shared" si="11"/>
        <v>68.584780215425695</v>
      </c>
    </row>
    <row r="55" spans="1:83">
      <c r="A55" s="2">
        <v>42438</v>
      </c>
      <c r="B55" s="28">
        <v>0.67075747685185183</v>
      </c>
      <c r="C55" s="4">
        <v>14.099</v>
      </c>
      <c r="D55" s="4">
        <v>0.62890000000000001</v>
      </c>
      <c r="E55" s="4" t="s">
        <v>155</v>
      </c>
      <c r="F55" s="4">
        <v>6289.3419910000002</v>
      </c>
      <c r="G55" s="4">
        <v>649.9</v>
      </c>
      <c r="H55" s="4">
        <v>3.8</v>
      </c>
      <c r="I55" s="4">
        <v>1303.0999999999999</v>
      </c>
      <c r="K55" s="4">
        <v>0.2</v>
      </c>
      <c r="L55" s="4">
        <v>0.87160000000000004</v>
      </c>
      <c r="M55" s="4">
        <v>12.289400000000001</v>
      </c>
      <c r="N55" s="4">
        <v>0.54820000000000002</v>
      </c>
      <c r="O55" s="4">
        <v>566.45249999999999</v>
      </c>
      <c r="P55" s="4">
        <v>3.3121999999999998</v>
      </c>
      <c r="Q55" s="4">
        <v>569.79999999999995</v>
      </c>
      <c r="R55" s="4">
        <v>454.09690000000001</v>
      </c>
      <c r="S55" s="4">
        <v>2.6551999999999998</v>
      </c>
      <c r="T55" s="4">
        <v>456.8</v>
      </c>
      <c r="U55" s="4">
        <v>1303.1211000000001</v>
      </c>
      <c r="X55" s="4">
        <v>0</v>
      </c>
      <c r="Y55" s="4">
        <v>0.17430000000000001</v>
      </c>
      <c r="Z55" s="4" t="s">
        <v>377</v>
      </c>
      <c r="AA55" s="4">
        <v>0</v>
      </c>
      <c r="AB55" s="4">
        <v>11.7</v>
      </c>
      <c r="AC55" s="4">
        <v>847</v>
      </c>
      <c r="AD55" s="4">
        <v>869</v>
      </c>
      <c r="AE55" s="4">
        <v>828</v>
      </c>
      <c r="AF55" s="4">
        <v>88</v>
      </c>
      <c r="AG55" s="4">
        <v>22.36</v>
      </c>
      <c r="AH55" s="4">
        <v>0.51</v>
      </c>
      <c r="AI55" s="4">
        <v>977</v>
      </c>
      <c r="AJ55" s="4">
        <v>-1</v>
      </c>
      <c r="AK55" s="4">
        <v>0</v>
      </c>
      <c r="AL55" s="4">
        <v>23</v>
      </c>
      <c r="AM55" s="4">
        <v>190</v>
      </c>
      <c r="AN55" s="4">
        <v>189</v>
      </c>
      <c r="AO55" s="4">
        <v>2.9</v>
      </c>
      <c r="AP55" s="4">
        <v>195</v>
      </c>
      <c r="AQ55" s="4" t="s">
        <v>155</v>
      </c>
      <c r="AR55" s="4">
        <v>2</v>
      </c>
      <c r="AS55" s="5">
        <v>0.87866898148148154</v>
      </c>
      <c r="AT55" s="4">
        <v>47.160293000000003</v>
      </c>
      <c r="AU55" s="4">
        <v>-88.484137000000004</v>
      </c>
      <c r="AV55" s="4">
        <v>312.60000000000002</v>
      </c>
      <c r="AW55" s="4">
        <v>33.9</v>
      </c>
      <c r="AX55" s="4">
        <v>12</v>
      </c>
      <c r="AY55" s="4">
        <v>10</v>
      </c>
      <c r="AZ55" s="4" t="s">
        <v>425</v>
      </c>
      <c r="BA55" s="4">
        <v>1.23</v>
      </c>
      <c r="BB55" s="4">
        <v>1.66</v>
      </c>
      <c r="BC55" s="4">
        <v>2.06</v>
      </c>
      <c r="BD55" s="4">
        <v>14.063000000000001</v>
      </c>
      <c r="BE55" s="4">
        <v>14.25</v>
      </c>
      <c r="BF55" s="4">
        <v>1.01</v>
      </c>
      <c r="BG55" s="4">
        <v>14.727</v>
      </c>
      <c r="BH55" s="4">
        <v>2874.203</v>
      </c>
      <c r="BI55" s="4">
        <v>81.602999999999994</v>
      </c>
      <c r="BJ55" s="4">
        <v>13.874000000000001</v>
      </c>
      <c r="BK55" s="4">
        <v>8.1000000000000003E-2</v>
      </c>
      <c r="BL55" s="4">
        <v>13.955</v>
      </c>
      <c r="BM55" s="4">
        <v>11.122</v>
      </c>
      <c r="BN55" s="4">
        <v>6.5000000000000002E-2</v>
      </c>
      <c r="BO55" s="4">
        <v>11.186999999999999</v>
      </c>
      <c r="BP55" s="4">
        <v>10.0779</v>
      </c>
      <c r="BT55" s="4">
        <v>29.645</v>
      </c>
      <c r="BU55" s="4">
        <v>0.409082</v>
      </c>
      <c r="BV55" s="4">
        <v>-5</v>
      </c>
      <c r="BW55" s="4">
        <v>0.62144900000000003</v>
      </c>
      <c r="BX55" s="4">
        <v>9.9969409999999996</v>
      </c>
      <c r="BY55" s="4">
        <v>12.553269999999999</v>
      </c>
      <c r="BZ55" s="4">
        <f t="shared" si="9"/>
        <v>2.6411918121999998</v>
      </c>
      <c r="CB55" s="4">
        <f t="shared" si="10"/>
        <v>21463.728646328182</v>
      </c>
      <c r="CC55" s="4">
        <f t="shared" si="10"/>
        <v>609.38794118798091</v>
      </c>
      <c r="CD55" s="4">
        <f t="shared" si="11"/>
        <v>83.541326888348991</v>
      </c>
      <c r="CE55" s="4">
        <f t="shared" si="11"/>
        <v>75.258884262813297</v>
      </c>
    </row>
    <row r="56" spans="1:83">
      <c r="A56" s="2">
        <v>42438</v>
      </c>
      <c r="B56" s="28">
        <v>0.67076905092592598</v>
      </c>
      <c r="C56" s="4">
        <v>14.09</v>
      </c>
      <c r="D56" s="4">
        <v>0.56310000000000004</v>
      </c>
      <c r="E56" s="4" t="s">
        <v>155</v>
      </c>
      <c r="F56" s="4">
        <v>5631.3333329999996</v>
      </c>
      <c r="G56" s="4">
        <v>699.9</v>
      </c>
      <c r="H56" s="4">
        <v>3.7</v>
      </c>
      <c r="I56" s="4">
        <v>1296.7</v>
      </c>
      <c r="K56" s="4">
        <v>0.2</v>
      </c>
      <c r="L56" s="4">
        <v>0.87229999999999996</v>
      </c>
      <c r="M56" s="4">
        <v>12.291</v>
      </c>
      <c r="N56" s="4">
        <v>0.49120000000000003</v>
      </c>
      <c r="O56" s="4">
        <v>610.51990000000001</v>
      </c>
      <c r="P56" s="4">
        <v>3.2275999999999998</v>
      </c>
      <c r="Q56" s="4">
        <v>613.70000000000005</v>
      </c>
      <c r="R56" s="4">
        <v>489.42349999999999</v>
      </c>
      <c r="S56" s="4">
        <v>2.5874000000000001</v>
      </c>
      <c r="T56" s="4">
        <v>492</v>
      </c>
      <c r="U56" s="4">
        <v>1296.6790000000001</v>
      </c>
      <c r="X56" s="4">
        <v>0</v>
      </c>
      <c r="Y56" s="4">
        <v>0.17449999999999999</v>
      </c>
      <c r="Z56" s="4" t="s">
        <v>377</v>
      </c>
      <c r="AA56" s="4">
        <v>0</v>
      </c>
      <c r="AB56" s="4">
        <v>11.8</v>
      </c>
      <c r="AC56" s="4">
        <v>846</v>
      </c>
      <c r="AD56" s="4">
        <v>870</v>
      </c>
      <c r="AE56" s="4">
        <v>827</v>
      </c>
      <c r="AF56" s="4">
        <v>88</v>
      </c>
      <c r="AG56" s="4">
        <v>22.36</v>
      </c>
      <c r="AH56" s="4">
        <v>0.51</v>
      </c>
      <c r="AI56" s="4">
        <v>977</v>
      </c>
      <c r="AJ56" s="4">
        <v>-1</v>
      </c>
      <c r="AK56" s="4">
        <v>0</v>
      </c>
      <c r="AL56" s="4">
        <v>23</v>
      </c>
      <c r="AM56" s="4">
        <v>190</v>
      </c>
      <c r="AN56" s="4">
        <v>189.6</v>
      </c>
      <c r="AO56" s="4">
        <v>3</v>
      </c>
      <c r="AP56" s="4">
        <v>195</v>
      </c>
      <c r="AQ56" s="4" t="s">
        <v>155</v>
      </c>
      <c r="AR56" s="4">
        <v>2</v>
      </c>
      <c r="AS56" s="5">
        <v>0.87868055555555558</v>
      </c>
      <c r="AT56" s="4">
        <v>47.160434000000002</v>
      </c>
      <c r="AU56" s="4">
        <v>-88.484105</v>
      </c>
      <c r="AV56" s="4">
        <v>312.89999999999998</v>
      </c>
      <c r="AW56" s="4">
        <v>34.5</v>
      </c>
      <c r="AX56" s="4">
        <v>12</v>
      </c>
      <c r="AY56" s="4">
        <v>10</v>
      </c>
      <c r="AZ56" s="4" t="s">
        <v>425</v>
      </c>
      <c r="BA56" s="4">
        <v>1.3</v>
      </c>
      <c r="BB56" s="4">
        <v>1.8</v>
      </c>
      <c r="BC56" s="4">
        <v>2.2000000000000002</v>
      </c>
      <c r="BD56" s="4">
        <v>14.063000000000001</v>
      </c>
      <c r="BE56" s="4">
        <v>14.33</v>
      </c>
      <c r="BF56" s="4">
        <v>1.02</v>
      </c>
      <c r="BG56" s="4">
        <v>14.637</v>
      </c>
      <c r="BH56" s="4">
        <v>2887.0880000000002</v>
      </c>
      <c r="BI56" s="4">
        <v>73.441000000000003</v>
      </c>
      <c r="BJ56" s="4">
        <v>15.018000000000001</v>
      </c>
      <c r="BK56" s="4">
        <v>7.9000000000000001E-2</v>
      </c>
      <c r="BL56" s="4">
        <v>15.097</v>
      </c>
      <c r="BM56" s="4">
        <v>12.039</v>
      </c>
      <c r="BN56" s="4">
        <v>6.4000000000000001E-2</v>
      </c>
      <c r="BO56" s="4">
        <v>12.103</v>
      </c>
      <c r="BP56" s="4">
        <v>10.0717</v>
      </c>
      <c r="BT56" s="4">
        <v>29.797000000000001</v>
      </c>
      <c r="BU56" s="4">
        <v>0.42193799999999998</v>
      </c>
      <c r="BV56" s="4">
        <v>-5</v>
      </c>
      <c r="BW56" s="4">
        <v>0.621</v>
      </c>
      <c r="BX56" s="4">
        <v>10.311109999999999</v>
      </c>
      <c r="BY56" s="4">
        <v>12.5442</v>
      </c>
      <c r="BZ56" s="4">
        <f t="shared" si="9"/>
        <v>2.7241952619999998</v>
      </c>
      <c r="CB56" s="4">
        <f t="shared" si="10"/>
        <v>22237.50421491696</v>
      </c>
      <c r="CC56" s="4">
        <f t="shared" si="10"/>
        <v>565.67189744397001</v>
      </c>
      <c r="CD56" s="4">
        <f t="shared" si="11"/>
        <v>93.222137154509994</v>
      </c>
      <c r="CE56" s="4">
        <f t="shared" si="11"/>
        <v>77.576253720488992</v>
      </c>
    </row>
    <row r="57" spans="1:83">
      <c r="A57" s="2">
        <v>42438</v>
      </c>
      <c r="B57" s="28">
        <v>0.67078062500000002</v>
      </c>
      <c r="C57" s="4">
        <v>13.981</v>
      </c>
      <c r="D57" s="4">
        <v>0.75849999999999995</v>
      </c>
      <c r="E57" s="4" t="s">
        <v>155</v>
      </c>
      <c r="F57" s="4">
        <v>7584.9749579999998</v>
      </c>
      <c r="G57" s="4">
        <v>732</v>
      </c>
      <c r="H57" s="4">
        <v>3.7</v>
      </c>
      <c r="I57" s="4">
        <v>1377.2</v>
      </c>
      <c r="K57" s="4">
        <v>0.2</v>
      </c>
      <c r="L57" s="4">
        <v>0.87139999999999995</v>
      </c>
      <c r="M57" s="4">
        <v>12.183400000000001</v>
      </c>
      <c r="N57" s="4">
        <v>0.66100000000000003</v>
      </c>
      <c r="O57" s="4">
        <v>637.85770000000002</v>
      </c>
      <c r="P57" s="4">
        <v>3.2359</v>
      </c>
      <c r="Q57" s="4">
        <v>641.1</v>
      </c>
      <c r="R57" s="4">
        <v>511.36329999999998</v>
      </c>
      <c r="S57" s="4">
        <v>2.5941999999999998</v>
      </c>
      <c r="T57" s="4">
        <v>514</v>
      </c>
      <c r="U57" s="4">
        <v>1377.1619000000001</v>
      </c>
      <c r="X57" s="4">
        <v>0</v>
      </c>
      <c r="Y57" s="4">
        <v>0.17430000000000001</v>
      </c>
      <c r="Z57" s="4" t="s">
        <v>377</v>
      </c>
      <c r="AA57" s="4">
        <v>0</v>
      </c>
      <c r="AB57" s="4">
        <v>11.7</v>
      </c>
      <c r="AC57" s="4">
        <v>847</v>
      </c>
      <c r="AD57" s="4">
        <v>870</v>
      </c>
      <c r="AE57" s="4">
        <v>827</v>
      </c>
      <c r="AF57" s="4">
        <v>88</v>
      </c>
      <c r="AG57" s="4">
        <v>22.37</v>
      </c>
      <c r="AH57" s="4">
        <v>0.51</v>
      </c>
      <c r="AI57" s="4">
        <v>976</v>
      </c>
      <c r="AJ57" s="4">
        <v>-1</v>
      </c>
      <c r="AK57" s="4">
        <v>0</v>
      </c>
      <c r="AL57" s="4">
        <v>23</v>
      </c>
      <c r="AM57" s="4">
        <v>190</v>
      </c>
      <c r="AN57" s="4">
        <v>189.4</v>
      </c>
      <c r="AO57" s="4">
        <v>3.1</v>
      </c>
      <c r="AP57" s="4">
        <v>195</v>
      </c>
      <c r="AQ57" s="4" t="s">
        <v>155</v>
      </c>
      <c r="AR57" s="4">
        <v>2</v>
      </c>
      <c r="AS57" s="5">
        <v>0.87869212962962961</v>
      </c>
      <c r="AT57" s="4">
        <v>47.160572000000002</v>
      </c>
      <c r="AU57" s="4">
        <v>-88.484060999999997</v>
      </c>
      <c r="AV57" s="4">
        <v>312.89999999999998</v>
      </c>
      <c r="AW57" s="4">
        <v>34.6</v>
      </c>
      <c r="AX57" s="4">
        <v>12</v>
      </c>
      <c r="AY57" s="4">
        <v>9</v>
      </c>
      <c r="AZ57" s="4" t="s">
        <v>425</v>
      </c>
      <c r="BA57" s="4">
        <v>1.43</v>
      </c>
      <c r="BB57" s="4">
        <v>1.28</v>
      </c>
      <c r="BC57" s="4">
        <v>2.33</v>
      </c>
      <c r="BD57" s="4">
        <v>14.063000000000001</v>
      </c>
      <c r="BE57" s="4">
        <v>14.22</v>
      </c>
      <c r="BF57" s="4">
        <v>1.01</v>
      </c>
      <c r="BG57" s="4">
        <v>14.757999999999999</v>
      </c>
      <c r="BH57" s="4">
        <v>2846.2910000000002</v>
      </c>
      <c r="BI57" s="4">
        <v>98.278000000000006</v>
      </c>
      <c r="BJ57" s="4">
        <v>15.605</v>
      </c>
      <c r="BK57" s="4">
        <v>7.9000000000000001E-2</v>
      </c>
      <c r="BL57" s="4">
        <v>15.683999999999999</v>
      </c>
      <c r="BM57" s="4">
        <v>12.510999999999999</v>
      </c>
      <c r="BN57" s="4">
        <v>6.3E-2</v>
      </c>
      <c r="BO57" s="4">
        <v>12.574</v>
      </c>
      <c r="BP57" s="4">
        <v>10.6388</v>
      </c>
      <c r="BT57" s="4">
        <v>29.603999999999999</v>
      </c>
      <c r="BU57" s="4">
        <v>0.43183700000000003</v>
      </c>
      <c r="BV57" s="4">
        <v>-5</v>
      </c>
      <c r="BW57" s="4">
        <v>0.61989799999999995</v>
      </c>
      <c r="BX57" s="4">
        <v>10.553017000000001</v>
      </c>
      <c r="BY57" s="4">
        <v>12.521940000000001</v>
      </c>
      <c r="BZ57" s="4">
        <f t="shared" si="9"/>
        <v>2.7881070914000001</v>
      </c>
      <c r="CB57" s="4">
        <f t="shared" si="10"/>
        <v>22437.607110530411</v>
      </c>
      <c r="CC57" s="4">
        <f t="shared" si="10"/>
        <v>774.73566533032204</v>
      </c>
      <c r="CD57" s="4">
        <f t="shared" si="11"/>
        <v>99.122145911225999</v>
      </c>
      <c r="CE57" s="4">
        <f t="shared" si="11"/>
        <v>83.866763632921206</v>
      </c>
    </row>
    <row r="58" spans="1:83">
      <c r="A58" s="2">
        <v>42438</v>
      </c>
      <c r="B58" s="28">
        <v>0.67079219907407406</v>
      </c>
      <c r="C58" s="4">
        <v>13.778</v>
      </c>
      <c r="D58" s="4">
        <v>1.0283</v>
      </c>
      <c r="E58" s="4" t="s">
        <v>155</v>
      </c>
      <c r="F58" s="4">
        <v>10283.269231</v>
      </c>
      <c r="G58" s="4">
        <v>754</v>
      </c>
      <c r="H58" s="4">
        <v>3.8</v>
      </c>
      <c r="I58" s="4">
        <v>1585.4</v>
      </c>
      <c r="K58" s="4">
        <v>0.2</v>
      </c>
      <c r="L58" s="4">
        <v>0.87039999999999995</v>
      </c>
      <c r="M58" s="4">
        <v>11.9925</v>
      </c>
      <c r="N58" s="4">
        <v>0.89510000000000001</v>
      </c>
      <c r="O58" s="4">
        <v>656.28840000000002</v>
      </c>
      <c r="P58" s="4">
        <v>3.3075999999999999</v>
      </c>
      <c r="Q58" s="4">
        <v>659.6</v>
      </c>
      <c r="R58" s="4">
        <v>526.15959999999995</v>
      </c>
      <c r="S58" s="4">
        <v>2.6516999999999999</v>
      </c>
      <c r="T58" s="4">
        <v>528.79999999999995</v>
      </c>
      <c r="U58" s="4">
        <v>1585.4136000000001</v>
      </c>
      <c r="X58" s="4">
        <v>0</v>
      </c>
      <c r="Y58" s="4">
        <v>0.1741</v>
      </c>
      <c r="Z58" s="4" t="s">
        <v>377</v>
      </c>
      <c r="AA58" s="4">
        <v>0</v>
      </c>
      <c r="AB58" s="4">
        <v>11.7</v>
      </c>
      <c r="AC58" s="4">
        <v>847</v>
      </c>
      <c r="AD58" s="4">
        <v>871</v>
      </c>
      <c r="AE58" s="4">
        <v>827</v>
      </c>
      <c r="AF58" s="4">
        <v>88</v>
      </c>
      <c r="AG58" s="4">
        <v>22.38</v>
      </c>
      <c r="AH58" s="4">
        <v>0.51</v>
      </c>
      <c r="AI58" s="4">
        <v>976</v>
      </c>
      <c r="AJ58" s="4">
        <v>-1</v>
      </c>
      <c r="AK58" s="4">
        <v>0</v>
      </c>
      <c r="AL58" s="4">
        <v>23</v>
      </c>
      <c r="AM58" s="4">
        <v>189.4</v>
      </c>
      <c r="AN58" s="4">
        <v>189</v>
      </c>
      <c r="AO58" s="4">
        <v>3.1</v>
      </c>
      <c r="AP58" s="4">
        <v>195</v>
      </c>
      <c r="AQ58" s="4" t="s">
        <v>155</v>
      </c>
      <c r="AR58" s="4">
        <v>2</v>
      </c>
      <c r="AS58" s="5">
        <v>0.87870370370370365</v>
      </c>
      <c r="AT58" s="4">
        <v>47.160710000000002</v>
      </c>
      <c r="AU58" s="4">
        <v>-88.484014999999999</v>
      </c>
      <c r="AV58" s="4">
        <v>313</v>
      </c>
      <c r="AW58" s="4">
        <v>34.5</v>
      </c>
      <c r="AX58" s="4">
        <v>12</v>
      </c>
      <c r="AY58" s="4">
        <v>9</v>
      </c>
      <c r="AZ58" s="4" t="s">
        <v>434</v>
      </c>
      <c r="BA58" s="4">
        <v>1.5</v>
      </c>
      <c r="BB58" s="4">
        <v>1.1299999999999999</v>
      </c>
      <c r="BC58" s="4">
        <v>2.4</v>
      </c>
      <c r="BD58" s="4">
        <v>14.063000000000001</v>
      </c>
      <c r="BE58" s="4">
        <v>14.1</v>
      </c>
      <c r="BF58" s="4">
        <v>1</v>
      </c>
      <c r="BG58" s="4">
        <v>14.888999999999999</v>
      </c>
      <c r="BH58" s="4">
        <v>2787.8879999999999</v>
      </c>
      <c r="BI58" s="4">
        <v>132.434</v>
      </c>
      <c r="BJ58" s="4">
        <v>15.977</v>
      </c>
      <c r="BK58" s="4">
        <v>8.1000000000000003E-2</v>
      </c>
      <c r="BL58" s="4">
        <v>16.058</v>
      </c>
      <c r="BM58" s="4">
        <v>12.808999999999999</v>
      </c>
      <c r="BN58" s="4">
        <v>6.5000000000000002E-2</v>
      </c>
      <c r="BO58" s="4">
        <v>12.874000000000001</v>
      </c>
      <c r="BP58" s="4">
        <v>12.187200000000001</v>
      </c>
      <c r="BT58" s="4">
        <v>29.425000000000001</v>
      </c>
      <c r="BU58" s="4">
        <v>0.42214299999999999</v>
      </c>
      <c r="BV58" s="4">
        <v>-5</v>
      </c>
      <c r="BW58" s="4">
        <v>0.61899999999999999</v>
      </c>
      <c r="BX58" s="4">
        <v>10.31612</v>
      </c>
      <c r="BY58" s="4">
        <v>12.5038</v>
      </c>
      <c r="BZ58" s="4">
        <f t="shared" si="9"/>
        <v>2.7255189039999999</v>
      </c>
      <c r="CB58" s="4">
        <f t="shared" si="10"/>
        <v>21483.859804456319</v>
      </c>
      <c r="CC58" s="4">
        <f t="shared" si="10"/>
        <v>1020.5551619517599</v>
      </c>
      <c r="CD58" s="4">
        <f t="shared" si="11"/>
        <v>99.208867473360002</v>
      </c>
      <c r="CE58" s="4">
        <f t="shared" si="11"/>
        <v>93.916289395008008</v>
      </c>
    </row>
    <row r="59" spans="1:83">
      <c r="A59" s="2">
        <v>42438</v>
      </c>
      <c r="B59" s="28">
        <v>0.6708037731481481</v>
      </c>
      <c r="C59" s="4">
        <v>13.77</v>
      </c>
      <c r="D59" s="4">
        <v>1.1498999999999999</v>
      </c>
      <c r="E59" s="4" t="s">
        <v>155</v>
      </c>
      <c r="F59" s="4">
        <v>11499.18197</v>
      </c>
      <c r="G59" s="4">
        <v>774.9</v>
      </c>
      <c r="H59" s="4">
        <v>3.8</v>
      </c>
      <c r="I59" s="4">
        <v>1721.8</v>
      </c>
      <c r="K59" s="4">
        <v>0.2</v>
      </c>
      <c r="L59" s="4">
        <v>0.86929999999999996</v>
      </c>
      <c r="M59" s="4">
        <v>11.9696</v>
      </c>
      <c r="N59" s="4">
        <v>0.99960000000000004</v>
      </c>
      <c r="O59" s="4">
        <v>673.59820000000002</v>
      </c>
      <c r="P59" s="4">
        <v>3.3031999999999999</v>
      </c>
      <c r="Q59" s="4">
        <v>676.9</v>
      </c>
      <c r="R59" s="4">
        <v>540.01130000000001</v>
      </c>
      <c r="S59" s="4">
        <v>2.6480999999999999</v>
      </c>
      <c r="T59" s="4">
        <v>542.70000000000005</v>
      </c>
      <c r="U59" s="4">
        <v>1721.8432</v>
      </c>
      <c r="X59" s="4">
        <v>0</v>
      </c>
      <c r="Y59" s="4">
        <v>0.1739</v>
      </c>
      <c r="Z59" s="4" t="s">
        <v>377</v>
      </c>
      <c r="AA59" s="4">
        <v>0</v>
      </c>
      <c r="AB59" s="4">
        <v>11.8</v>
      </c>
      <c r="AC59" s="4">
        <v>847</v>
      </c>
      <c r="AD59" s="4">
        <v>871</v>
      </c>
      <c r="AE59" s="4">
        <v>828</v>
      </c>
      <c r="AF59" s="4">
        <v>88</v>
      </c>
      <c r="AG59" s="4">
        <v>22.37</v>
      </c>
      <c r="AH59" s="4">
        <v>0.51</v>
      </c>
      <c r="AI59" s="4">
        <v>977</v>
      </c>
      <c r="AJ59" s="4">
        <v>-1</v>
      </c>
      <c r="AK59" s="4">
        <v>0</v>
      </c>
      <c r="AL59" s="4">
        <v>23</v>
      </c>
      <c r="AM59" s="4">
        <v>189.6</v>
      </c>
      <c r="AN59" s="4">
        <v>189</v>
      </c>
      <c r="AO59" s="4">
        <v>3</v>
      </c>
      <c r="AP59" s="4">
        <v>195</v>
      </c>
      <c r="AQ59" s="4" t="s">
        <v>155</v>
      </c>
      <c r="AR59" s="4">
        <v>2</v>
      </c>
      <c r="AS59" s="5">
        <v>0.8787152777777778</v>
      </c>
      <c r="AT59" s="4">
        <v>47.160850000000003</v>
      </c>
      <c r="AU59" s="4">
        <v>-88.483975999999998</v>
      </c>
      <c r="AV59" s="4">
        <v>313.2</v>
      </c>
      <c r="AW59" s="4">
        <v>34.700000000000003</v>
      </c>
      <c r="AX59" s="4">
        <v>12</v>
      </c>
      <c r="AY59" s="4">
        <v>9</v>
      </c>
      <c r="AZ59" s="4" t="s">
        <v>434</v>
      </c>
      <c r="BA59" s="4">
        <v>1.4350000000000001</v>
      </c>
      <c r="BB59" s="4">
        <v>1.2</v>
      </c>
      <c r="BC59" s="4">
        <v>2.335</v>
      </c>
      <c r="BD59" s="4">
        <v>14.063000000000001</v>
      </c>
      <c r="BE59" s="4">
        <v>13.97</v>
      </c>
      <c r="BF59" s="4">
        <v>0.99</v>
      </c>
      <c r="BG59" s="4">
        <v>15.041</v>
      </c>
      <c r="BH59" s="4">
        <v>2762.3319999999999</v>
      </c>
      <c r="BI59" s="4">
        <v>146.82</v>
      </c>
      <c r="BJ59" s="4">
        <v>16.279</v>
      </c>
      <c r="BK59" s="4">
        <v>0.08</v>
      </c>
      <c r="BL59" s="4">
        <v>16.359000000000002</v>
      </c>
      <c r="BM59" s="4">
        <v>13.051</v>
      </c>
      <c r="BN59" s="4">
        <v>6.4000000000000001E-2</v>
      </c>
      <c r="BO59" s="4">
        <v>13.115</v>
      </c>
      <c r="BP59" s="4">
        <v>13.139699999999999</v>
      </c>
      <c r="BT59" s="4">
        <v>29.172000000000001</v>
      </c>
      <c r="BU59" s="4">
        <v>0.401368</v>
      </c>
      <c r="BV59" s="4">
        <v>-5</v>
      </c>
      <c r="BW59" s="4">
        <v>0.61955099999999996</v>
      </c>
      <c r="BX59" s="4">
        <v>9.8084310000000006</v>
      </c>
      <c r="BY59" s="4">
        <v>12.51493</v>
      </c>
      <c r="BZ59" s="4">
        <f t="shared" si="9"/>
        <v>2.5913874701999999</v>
      </c>
      <c r="CB59" s="4">
        <f t="shared" si="10"/>
        <v>20239.324687355725</v>
      </c>
      <c r="CC59" s="4">
        <f t="shared" si="10"/>
        <v>1075.73515804674</v>
      </c>
      <c r="CD59" s="4">
        <f t="shared" si="11"/>
        <v>96.092266706055</v>
      </c>
      <c r="CE59" s="4">
        <f t="shared" si="11"/>
        <v>96.273241085592886</v>
      </c>
    </row>
    <row r="60" spans="1:83">
      <c r="A60" s="2">
        <v>42438</v>
      </c>
      <c r="B60" s="28">
        <v>0.67081534722222225</v>
      </c>
      <c r="C60" s="4">
        <v>13.77</v>
      </c>
      <c r="D60" s="4">
        <v>1.0275000000000001</v>
      </c>
      <c r="E60" s="4" t="s">
        <v>155</v>
      </c>
      <c r="F60" s="4">
        <v>10274.677003000001</v>
      </c>
      <c r="G60" s="4">
        <v>866.2</v>
      </c>
      <c r="H60" s="4">
        <v>3.8</v>
      </c>
      <c r="I60" s="4">
        <v>1781.3</v>
      </c>
      <c r="K60" s="4">
        <v>0.2</v>
      </c>
      <c r="L60" s="4">
        <v>0.87019999999999997</v>
      </c>
      <c r="M60" s="4">
        <v>11.9832</v>
      </c>
      <c r="N60" s="4">
        <v>0.89410000000000001</v>
      </c>
      <c r="O60" s="4">
        <v>753.76059999999995</v>
      </c>
      <c r="P60" s="4">
        <v>3.3069000000000002</v>
      </c>
      <c r="Q60" s="4">
        <v>757.1</v>
      </c>
      <c r="R60" s="4">
        <v>604.28139999999996</v>
      </c>
      <c r="S60" s="4">
        <v>2.6511</v>
      </c>
      <c r="T60" s="4">
        <v>606.9</v>
      </c>
      <c r="U60" s="4">
        <v>1781.2783999999999</v>
      </c>
      <c r="X60" s="4">
        <v>0</v>
      </c>
      <c r="Y60" s="4">
        <v>0.17399999999999999</v>
      </c>
      <c r="Z60" s="4" t="s">
        <v>377</v>
      </c>
      <c r="AA60" s="4">
        <v>0</v>
      </c>
      <c r="AB60" s="4">
        <v>11.8</v>
      </c>
      <c r="AC60" s="4">
        <v>847</v>
      </c>
      <c r="AD60" s="4">
        <v>871</v>
      </c>
      <c r="AE60" s="4">
        <v>830</v>
      </c>
      <c r="AF60" s="4">
        <v>88</v>
      </c>
      <c r="AG60" s="4">
        <v>22.37</v>
      </c>
      <c r="AH60" s="4">
        <v>0.51</v>
      </c>
      <c r="AI60" s="4">
        <v>976</v>
      </c>
      <c r="AJ60" s="4">
        <v>-1</v>
      </c>
      <c r="AK60" s="4">
        <v>0</v>
      </c>
      <c r="AL60" s="4">
        <v>23</v>
      </c>
      <c r="AM60" s="4">
        <v>190</v>
      </c>
      <c r="AN60" s="4">
        <v>189</v>
      </c>
      <c r="AO60" s="4">
        <v>2.9</v>
      </c>
      <c r="AP60" s="4">
        <v>195</v>
      </c>
      <c r="AQ60" s="4" t="s">
        <v>155</v>
      </c>
      <c r="AR60" s="4">
        <v>2</v>
      </c>
      <c r="AS60" s="5">
        <v>0.87872685185185195</v>
      </c>
      <c r="AT60" s="4">
        <v>47.160998999999997</v>
      </c>
      <c r="AU60" s="4">
        <v>-88.483958000000001</v>
      </c>
      <c r="AV60" s="4">
        <v>313.39999999999998</v>
      </c>
      <c r="AW60" s="4">
        <v>35.5</v>
      </c>
      <c r="AX60" s="4">
        <v>12</v>
      </c>
      <c r="AY60" s="4">
        <v>8</v>
      </c>
      <c r="AZ60" s="4" t="s">
        <v>435</v>
      </c>
      <c r="BA60" s="4">
        <v>1.4</v>
      </c>
      <c r="BB60" s="4">
        <v>1.33</v>
      </c>
      <c r="BC60" s="4">
        <v>2.3650000000000002</v>
      </c>
      <c r="BD60" s="4">
        <v>14.063000000000001</v>
      </c>
      <c r="BE60" s="4">
        <v>14.09</v>
      </c>
      <c r="BF60" s="4">
        <v>1</v>
      </c>
      <c r="BG60" s="4">
        <v>14.911</v>
      </c>
      <c r="BH60" s="4">
        <v>2783.7220000000002</v>
      </c>
      <c r="BI60" s="4">
        <v>132.202</v>
      </c>
      <c r="BJ60" s="4">
        <v>18.337</v>
      </c>
      <c r="BK60" s="4">
        <v>0.08</v>
      </c>
      <c r="BL60" s="4">
        <v>18.417000000000002</v>
      </c>
      <c r="BM60" s="4">
        <v>14.7</v>
      </c>
      <c r="BN60" s="4">
        <v>6.4000000000000001E-2</v>
      </c>
      <c r="BO60" s="4">
        <v>14.765000000000001</v>
      </c>
      <c r="BP60" s="4">
        <v>13.683</v>
      </c>
      <c r="BT60" s="4">
        <v>29.398</v>
      </c>
      <c r="BU60" s="4">
        <v>0.376531</v>
      </c>
      <c r="BV60" s="4">
        <v>-5</v>
      </c>
      <c r="BW60" s="4">
        <v>0.61889799999999995</v>
      </c>
      <c r="BX60" s="4">
        <v>9.2014770000000006</v>
      </c>
      <c r="BY60" s="4">
        <v>12.50174</v>
      </c>
      <c r="BZ60" s="4">
        <f t="shared" si="9"/>
        <v>2.4310302234000001</v>
      </c>
      <c r="CB60" s="4">
        <f t="shared" si="10"/>
        <v>19133.922406173322</v>
      </c>
      <c r="CC60" s="4">
        <f t="shared" si="10"/>
        <v>908.69088577843797</v>
      </c>
      <c r="CD60" s="4">
        <f t="shared" si="11"/>
        <v>101.48727650503501</v>
      </c>
      <c r="CE60" s="4">
        <f t="shared" si="11"/>
        <v>94.050145913877003</v>
      </c>
    </row>
    <row r="61" spans="1:83">
      <c r="A61" s="2">
        <v>42438</v>
      </c>
      <c r="B61" s="28">
        <v>0.6708269212962964</v>
      </c>
      <c r="C61" s="4">
        <v>13.798</v>
      </c>
      <c r="D61" s="4">
        <v>0.90780000000000005</v>
      </c>
      <c r="E61" s="4" t="s">
        <v>155</v>
      </c>
      <c r="F61" s="4">
        <v>9078.258065</v>
      </c>
      <c r="G61" s="4">
        <v>881.7</v>
      </c>
      <c r="H61" s="4">
        <v>5.5</v>
      </c>
      <c r="I61" s="4">
        <v>1750.7</v>
      </c>
      <c r="K61" s="4">
        <v>0.2</v>
      </c>
      <c r="L61" s="4">
        <v>0.87109999999999999</v>
      </c>
      <c r="M61" s="4">
        <v>12.0191</v>
      </c>
      <c r="N61" s="4">
        <v>0.79079999999999995</v>
      </c>
      <c r="O61" s="4">
        <v>767.99749999999995</v>
      </c>
      <c r="P61" s="4">
        <v>4.7744</v>
      </c>
      <c r="Q61" s="4">
        <v>772.8</v>
      </c>
      <c r="R61" s="4">
        <v>615.71889999999996</v>
      </c>
      <c r="S61" s="4">
        <v>3.8277000000000001</v>
      </c>
      <c r="T61" s="4">
        <v>619.5</v>
      </c>
      <c r="U61" s="4">
        <v>1750.7433000000001</v>
      </c>
      <c r="X61" s="4">
        <v>0</v>
      </c>
      <c r="Y61" s="4">
        <v>0.17419999999999999</v>
      </c>
      <c r="Z61" s="4" t="s">
        <v>377</v>
      </c>
      <c r="AA61" s="4">
        <v>0</v>
      </c>
      <c r="AB61" s="4">
        <v>11.8</v>
      </c>
      <c r="AC61" s="4">
        <v>847</v>
      </c>
      <c r="AD61" s="4">
        <v>871</v>
      </c>
      <c r="AE61" s="4">
        <v>830</v>
      </c>
      <c r="AF61" s="4">
        <v>88</v>
      </c>
      <c r="AG61" s="4">
        <v>22.38</v>
      </c>
      <c r="AH61" s="4">
        <v>0.51</v>
      </c>
      <c r="AI61" s="4">
        <v>976</v>
      </c>
      <c r="AJ61" s="4">
        <v>-1</v>
      </c>
      <c r="AK61" s="4">
        <v>0</v>
      </c>
      <c r="AL61" s="4">
        <v>23</v>
      </c>
      <c r="AM61" s="4">
        <v>190</v>
      </c>
      <c r="AN61" s="4">
        <v>189</v>
      </c>
      <c r="AO61" s="4">
        <v>2.8</v>
      </c>
      <c r="AP61" s="4">
        <v>195</v>
      </c>
      <c r="AQ61" s="4" t="s">
        <v>155</v>
      </c>
      <c r="AR61" s="4">
        <v>2</v>
      </c>
      <c r="AS61" s="5">
        <v>0.87873842592592588</v>
      </c>
      <c r="AT61" s="4">
        <v>47.161147</v>
      </c>
      <c r="AU61" s="4">
        <v>-88.483945000000006</v>
      </c>
      <c r="AV61" s="4">
        <v>313.60000000000002</v>
      </c>
      <c r="AW61" s="4">
        <v>35.9</v>
      </c>
      <c r="AX61" s="4">
        <v>12</v>
      </c>
      <c r="AY61" s="4">
        <v>9</v>
      </c>
      <c r="AZ61" s="4" t="s">
        <v>424</v>
      </c>
      <c r="BA61" s="4">
        <v>1.335</v>
      </c>
      <c r="BB61" s="4">
        <v>1.4</v>
      </c>
      <c r="BC61" s="4">
        <v>2.4</v>
      </c>
      <c r="BD61" s="4">
        <v>14.063000000000001</v>
      </c>
      <c r="BE61" s="4">
        <v>14.19</v>
      </c>
      <c r="BF61" s="4">
        <v>1.01</v>
      </c>
      <c r="BG61" s="4">
        <v>14.801</v>
      </c>
      <c r="BH61" s="4">
        <v>2807.2739999999999</v>
      </c>
      <c r="BI61" s="4">
        <v>117.557</v>
      </c>
      <c r="BJ61" s="4">
        <v>18.785</v>
      </c>
      <c r="BK61" s="4">
        <v>0.11700000000000001</v>
      </c>
      <c r="BL61" s="4">
        <v>18.902000000000001</v>
      </c>
      <c r="BM61" s="4">
        <v>15.06</v>
      </c>
      <c r="BN61" s="4">
        <v>9.4E-2</v>
      </c>
      <c r="BO61" s="4">
        <v>15.154</v>
      </c>
      <c r="BP61" s="4">
        <v>13.521699999999999</v>
      </c>
      <c r="BT61" s="4">
        <v>29.587</v>
      </c>
      <c r="BU61" s="4">
        <v>0.39004</v>
      </c>
      <c r="BV61" s="4">
        <v>-5</v>
      </c>
      <c r="BW61" s="4">
        <v>0.61855099999999996</v>
      </c>
      <c r="BX61" s="4">
        <v>9.5316030000000005</v>
      </c>
      <c r="BY61" s="4">
        <v>12.494730000000001</v>
      </c>
      <c r="BZ61" s="4">
        <f t="shared" si="9"/>
        <v>2.5182495126000002</v>
      </c>
      <c r="CB61" s="4">
        <f t="shared" si="10"/>
        <v>19988.092496325833</v>
      </c>
      <c r="CC61" s="4">
        <f t="shared" si="10"/>
        <v>837.01847044163696</v>
      </c>
      <c r="CD61" s="4">
        <f t="shared" si="11"/>
        <v>107.89810816091401</v>
      </c>
      <c r="CE61" s="4">
        <f t="shared" si="11"/>
        <v>96.275956784969694</v>
      </c>
    </row>
    <row r="62" spans="1:83">
      <c r="A62" s="2">
        <v>42438</v>
      </c>
      <c r="B62" s="28">
        <v>0.67083849537037032</v>
      </c>
      <c r="C62" s="4">
        <v>13.815</v>
      </c>
      <c r="D62" s="4">
        <v>0.83040000000000003</v>
      </c>
      <c r="E62" s="4" t="s">
        <v>155</v>
      </c>
      <c r="F62" s="4">
        <v>8304.0645160000004</v>
      </c>
      <c r="G62" s="4">
        <v>846.5</v>
      </c>
      <c r="H62" s="4">
        <v>14</v>
      </c>
      <c r="I62" s="4">
        <v>1623.5</v>
      </c>
      <c r="K62" s="4">
        <v>0.2</v>
      </c>
      <c r="L62" s="4">
        <v>0.87170000000000003</v>
      </c>
      <c r="M62" s="4">
        <v>12.042899999999999</v>
      </c>
      <c r="N62" s="4">
        <v>0.72389999999999999</v>
      </c>
      <c r="O62" s="4">
        <v>737.86950000000002</v>
      </c>
      <c r="P62" s="4">
        <v>12.181699999999999</v>
      </c>
      <c r="Q62" s="4">
        <v>750.1</v>
      </c>
      <c r="R62" s="4">
        <v>591.56470000000002</v>
      </c>
      <c r="S62" s="4">
        <v>9.7662999999999993</v>
      </c>
      <c r="T62" s="4">
        <v>601.29999999999995</v>
      </c>
      <c r="U62" s="4">
        <v>1623.5232000000001</v>
      </c>
      <c r="X62" s="4">
        <v>0</v>
      </c>
      <c r="Y62" s="4">
        <v>0.17430000000000001</v>
      </c>
      <c r="Z62" s="4" t="s">
        <v>377</v>
      </c>
      <c r="AA62" s="4">
        <v>0</v>
      </c>
      <c r="AB62" s="4">
        <v>11.8</v>
      </c>
      <c r="AC62" s="4">
        <v>847</v>
      </c>
      <c r="AD62" s="4">
        <v>872</v>
      </c>
      <c r="AE62" s="4">
        <v>829</v>
      </c>
      <c r="AF62" s="4">
        <v>88</v>
      </c>
      <c r="AG62" s="4">
        <v>22.38</v>
      </c>
      <c r="AH62" s="4">
        <v>0.51</v>
      </c>
      <c r="AI62" s="4">
        <v>976</v>
      </c>
      <c r="AJ62" s="4">
        <v>-1</v>
      </c>
      <c r="AK62" s="4">
        <v>0</v>
      </c>
      <c r="AL62" s="4">
        <v>23</v>
      </c>
      <c r="AM62" s="4">
        <v>190</v>
      </c>
      <c r="AN62" s="4">
        <v>189.6</v>
      </c>
      <c r="AO62" s="4">
        <v>2.7</v>
      </c>
      <c r="AP62" s="4">
        <v>195</v>
      </c>
      <c r="AQ62" s="4" t="s">
        <v>155</v>
      </c>
      <c r="AR62" s="4">
        <v>2</v>
      </c>
      <c r="AS62" s="5">
        <v>0.87875000000000003</v>
      </c>
      <c r="AT62" s="4">
        <v>47.161292000000003</v>
      </c>
      <c r="AU62" s="4">
        <v>-88.483931999999996</v>
      </c>
      <c r="AV62" s="4">
        <v>313.89999999999998</v>
      </c>
      <c r="AW62" s="4">
        <v>35.9</v>
      </c>
      <c r="AX62" s="4">
        <v>12</v>
      </c>
      <c r="AY62" s="4">
        <v>10</v>
      </c>
      <c r="AZ62" s="4" t="s">
        <v>425</v>
      </c>
      <c r="BA62" s="4">
        <v>1.3</v>
      </c>
      <c r="BB62" s="4">
        <v>1.53</v>
      </c>
      <c r="BC62" s="4">
        <v>2.4649999999999999</v>
      </c>
      <c r="BD62" s="4">
        <v>14.063000000000001</v>
      </c>
      <c r="BE62" s="4">
        <v>14.27</v>
      </c>
      <c r="BF62" s="4">
        <v>1.01</v>
      </c>
      <c r="BG62" s="4">
        <v>14.717000000000001</v>
      </c>
      <c r="BH62" s="4">
        <v>2825.0210000000002</v>
      </c>
      <c r="BI62" s="4">
        <v>108.07599999999999</v>
      </c>
      <c r="BJ62" s="4">
        <v>18.126000000000001</v>
      </c>
      <c r="BK62" s="4">
        <v>0.29899999999999999</v>
      </c>
      <c r="BL62" s="4">
        <v>18.425000000000001</v>
      </c>
      <c r="BM62" s="4">
        <v>14.532</v>
      </c>
      <c r="BN62" s="4">
        <v>0.24</v>
      </c>
      <c r="BO62" s="4">
        <v>14.772</v>
      </c>
      <c r="BP62" s="4">
        <v>12.593500000000001</v>
      </c>
      <c r="BT62" s="4">
        <v>29.736000000000001</v>
      </c>
      <c r="BU62" s="4">
        <v>0.38928499999999999</v>
      </c>
      <c r="BV62" s="4">
        <v>-5</v>
      </c>
      <c r="BW62" s="4">
        <v>0.61734900000000004</v>
      </c>
      <c r="BX62" s="4">
        <v>9.5131449999999997</v>
      </c>
      <c r="BY62" s="4">
        <v>12.470443</v>
      </c>
      <c r="BZ62" s="4">
        <f t="shared" si="9"/>
        <v>2.5133729089999997</v>
      </c>
      <c r="CB62" s="4">
        <f t="shared" si="10"/>
        <v>20075.501297580617</v>
      </c>
      <c r="CC62" s="4">
        <f t="shared" si="10"/>
        <v>768.02256628793987</v>
      </c>
      <c r="CD62" s="4">
        <f t="shared" si="11"/>
        <v>104.97454892118</v>
      </c>
      <c r="CE62" s="4">
        <f t="shared" si="11"/>
        <v>89.4934322934525</v>
      </c>
    </row>
    <row r="63" spans="1:83">
      <c r="A63" s="2">
        <v>42438</v>
      </c>
      <c r="B63" s="28">
        <v>0.67085006944444447</v>
      </c>
      <c r="C63" s="4">
        <v>13.82</v>
      </c>
      <c r="D63" s="4">
        <v>0.91039999999999999</v>
      </c>
      <c r="E63" s="4" t="s">
        <v>155</v>
      </c>
      <c r="F63" s="4">
        <v>9103.7359789999991</v>
      </c>
      <c r="G63" s="4">
        <v>810.6</v>
      </c>
      <c r="H63" s="4">
        <v>4</v>
      </c>
      <c r="I63" s="4">
        <v>1611.9</v>
      </c>
      <c r="K63" s="4">
        <v>0.2</v>
      </c>
      <c r="L63" s="4">
        <v>0.87090000000000001</v>
      </c>
      <c r="M63" s="4">
        <v>12.0365</v>
      </c>
      <c r="N63" s="4">
        <v>0.79290000000000005</v>
      </c>
      <c r="O63" s="4">
        <v>705.99680000000001</v>
      </c>
      <c r="P63" s="4">
        <v>3.4508999999999999</v>
      </c>
      <c r="Q63" s="4">
        <v>709.4</v>
      </c>
      <c r="R63" s="4">
        <v>566.01170000000002</v>
      </c>
      <c r="S63" s="4">
        <v>2.7665999999999999</v>
      </c>
      <c r="T63" s="4">
        <v>568.79999999999995</v>
      </c>
      <c r="U63" s="4">
        <v>1611.8515</v>
      </c>
      <c r="X63" s="4">
        <v>0</v>
      </c>
      <c r="Y63" s="4">
        <v>0.17419999999999999</v>
      </c>
      <c r="Z63" s="4" t="s">
        <v>377</v>
      </c>
      <c r="AA63" s="4">
        <v>0</v>
      </c>
      <c r="AB63" s="4">
        <v>11.7</v>
      </c>
      <c r="AC63" s="4">
        <v>848</v>
      </c>
      <c r="AD63" s="4">
        <v>873</v>
      </c>
      <c r="AE63" s="4">
        <v>828</v>
      </c>
      <c r="AF63" s="4">
        <v>88</v>
      </c>
      <c r="AG63" s="4">
        <v>22.38</v>
      </c>
      <c r="AH63" s="4">
        <v>0.51</v>
      </c>
      <c r="AI63" s="4">
        <v>976</v>
      </c>
      <c r="AJ63" s="4">
        <v>-1</v>
      </c>
      <c r="AK63" s="4">
        <v>0</v>
      </c>
      <c r="AL63" s="4">
        <v>23</v>
      </c>
      <c r="AM63" s="4">
        <v>190</v>
      </c>
      <c r="AN63" s="4">
        <v>190</v>
      </c>
      <c r="AO63" s="4">
        <v>2.6</v>
      </c>
      <c r="AP63" s="4">
        <v>195</v>
      </c>
      <c r="AQ63" s="4" t="s">
        <v>155</v>
      </c>
      <c r="AR63" s="4">
        <v>2</v>
      </c>
      <c r="AS63" s="5">
        <v>0.87876157407407407</v>
      </c>
      <c r="AT63" s="4">
        <v>47.161439000000001</v>
      </c>
      <c r="AU63" s="4">
        <v>-88.483937999999995</v>
      </c>
      <c r="AV63" s="4">
        <v>314.3</v>
      </c>
      <c r="AW63" s="4">
        <v>35.9</v>
      </c>
      <c r="AX63" s="4">
        <v>12</v>
      </c>
      <c r="AY63" s="4">
        <v>10</v>
      </c>
      <c r="AZ63" s="4" t="s">
        <v>425</v>
      </c>
      <c r="BA63" s="4">
        <v>1.3</v>
      </c>
      <c r="BB63" s="4">
        <v>1.21</v>
      </c>
      <c r="BC63" s="4">
        <v>1.98</v>
      </c>
      <c r="BD63" s="4">
        <v>14.063000000000001</v>
      </c>
      <c r="BE63" s="4">
        <v>14.18</v>
      </c>
      <c r="BF63" s="4">
        <v>1.01</v>
      </c>
      <c r="BG63" s="4">
        <v>14.818</v>
      </c>
      <c r="BH63" s="4">
        <v>2810.1190000000001</v>
      </c>
      <c r="BI63" s="4">
        <v>117.819</v>
      </c>
      <c r="BJ63" s="4">
        <v>17.260999999999999</v>
      </c>
      <c r="BK63" s="4">
        <v>8.4000000000000005E-2</v>
      </c>
      <c r="BL63" s="4">
        <v>17.344999999999999</v>
      </c>
      <c r="BM63" s="4">
        <v>13.837999999999999</v>
      </c>
      <c r="BN63" s="4">
        <v>6.8000000000000005E-2</v>
      </c>
      <c r="BO63" s="4">
        <v>13.906000000000001</v>
      </c>
      <c r="BP63" s="4">
        <v>12.4436</v>
      </c>
      <c r="BT63" s="4">
        <v>29.57</v>
      </c>
      <c r="BU63" s="4">
        <v>0.35142699999999999</v>
      </c>
      <c r="BV63" s="4">
        <v>-5</v>
      </c>
      <c r="BW63" s="4">
        <v>0.61599999999999999</v>
      </c>
      <c r="BX63" s="4">
        <v>8.5880080000000003</v>
      </c>
      <c r="BY63" s="4">
        <v>12.443199999999999</v>
      </c>
      <c r="BZ63" s="4">
        <f t="shared" si="9"/>
        <v>2.2689517135999999</v>
      </c>
      <c r="CB63" s="4">
        <f t="shared" si="10"/>
        <v>18027.593366355144</v>
      </c>
      <c r="CC63" s="4">
        <f t="shared" si="10"/>
        <v>755.8373943703441</v>
      </c>
      <c r="CD63" s="4">
        <f t="shared" si="11"/>
        <v>89.210354918256002</v>
      </c>
      <c r="CE63" s="4">
        <f t="shared" si="11"/>
        <v>79.828705052553602</v>
      </c>
    </row>
    <row r="64" spans="1:83">
      <c r="A64" s="2">
        <v>42438</v>
      </c>
      <c r="B64" s="28">
        <v>0.67086164351851851</v>
      </c>
      <c r="C64" s="4">
        <v>13.824</v>
      </c>
      <c r="D64" s="4">
        <v>0.70879999999999999</v>
      </c>
      <c r="E64" s="4" t="s">
        <v>155</v>
      </c>
      <c r="F64" s="4">
        <v>7088.2272359999997</v>
      </c>
      <c r="G64" s="4">
        <v>801.9</v>
      </c>
      <c r="H64" s="4">
        <v>3</v>
      </c>
      <c r="I64" s="4">
        <v>1639.9</v>
      </c>
      <c r="K64" s="4">
        <v>0.2</v>
      </c>
      <c r="L64" s="4">
        <v>0.87270000000000003</v>
      </c>
      <c r="M64" s="4">
        <v>12.063599999999999</v>
      </c>
      <c r="N64" s="4">
        <v>0.61860000000000004</v>
      </c>
      <c r="O64" s="4">
        <v>699.80579999999998</v>
      </c>
      <c r="P64" s="4">
        <v>2.6181000000000001</v>
      </c>
      <c r="Q64" s="4">
        <v>702.4</v>
      </c>
      <c r="R64" s="4">
        <v>561.04830000000004</v>
      </c>
      <c r="S64" s="4">
        <v>2.0989</v>
      </c>
      <c r="T64" s="4">
        <v>563.1</v>
      </c>
      <c r="U64" s="4">
        <v>1639.8715</v>
      </c>
      <c r="X64" s="4">
        <v>0</v>
      </c>
      <c r="Y64" s="4">
        <v>0.17449999999999999</v>
      </c>
      <c r="Z64" s="4" t="s">
        <v>377</v>
      </c>
      <c r="AA64" s="4">
        <v>0</v>
      </c>
      <c r="AB64" s="4">
        <v>11.8</v>
      </c>
      <c r="AC64" s="4">
        <v>847</v>
      </c>
      <c r="AD64" s="4">
        <v>874</v>
      </c>
      <c r="AE64" s="4">
        <v>827</v>
      </c>
      <c r="AF64" s="4">
        <v>88</v>
      </c>
      <c r="AG64" s="4">
        <v>22.38</v>
      </c>
      <c r="AH64" s="4">
        <v>0.51</v>
      </c>
      <c r="AI64" s="4">
        <v>976</v>
      </c>
      <c r="AJ64" s="4">
        <v>-1</v>
      </c>
      <c r="AK64" s="4">
        <v>0</v>
      </c>
      <c r="AL64" s="4">
        <v>23</v>
      </c>
      <c r="AM64" s="4">
        <v>190</v>
      </c>
      <c r="AN64" s="4">
        <v>189.4</v>
      </c>
      <c r="AO64" s="4">
        <v>2.7</v>
      </c>
      <c r="AP64" s="4">
        <v>195</v>
      </c>
      <c r="AQ64" s="4" t="s">
        <v>155</v>
      </c>
      <c r="AR64" s="4">
        <v>2</v>
      </c>
      <c r="AS64" s="5">
        <v>0.87877314814814822</v>
      </c>
      <c r="AT64" s="4">
        <v>47.161583999999998</v>
      </c>
      <c r="AU64" s="4">
        <v>-88.483965999999995</v>
      </c>
      <c r="AV64" s="4">
        <v>314.5</v>
      </c>
      <c r="AW64" s="4">
        <v>35.9</v>
      </c>
      <c r="AX64" s="4">
        <v>12</v>
      </c>
      <c r="AY64" s="4">
        <v>10</v>
      </c>
      <c r="AZ64" s="4" t="s">
        <v>425</v>
      </c>
      <c r="BA64" s="4">
        <v>1.04</v>
      </c>
      <c r="BB64" s="4">
        <v>1</v>
      </c>
      <c r="BC64" s="4">
        <v>1.57</v>
      </c>
      <c r="BD64" s="4">
        <v>14.063000000000001</v>
      </c>
      <c r="BE64" s="4">
        <v>14.38</v>
      </c>
      <c r="BF64" s="4">
        <v>1.02</v>
      </c>
      <c r="BG64" s="4">
        <v>14.589</v>
      </c>
      <c r="BH64" s="4">
        <v>2848.212</v>
      </c>
      <c r="BI64" s="4">
        <v>92.953999999999994</v>
      </c>
      <c r="BJ64" s="4">
        <v>17.303000000000001</v>
      </c>
      <c r="BK64" s="4">
        <v>6.5000000000000002E-2</v>
      </c>
      <c r="BL64" s="4">
        <v>17.367000000000001</v>
      </c>
      <c r="BM64" s="4">
        <v>13.872</v>
      </c>
      <c r="BN64" s="4">
        <v>5.1999999999999998E-2</v>
      </c>
      <c r="BO64" s="4">
        <v>13.923999999999999</v>
      </c>
      <c r="BP64" s="4">
        <v>12.8027</v>
      </c>
      <c r="BT64" s="4">
        <v>29.963000000000001</v>
      </c>
      <c r="BU64" s="4">
        <v>0.40573199999999998</v>
      </c>
      <c r="BV64" s="4">
        <v>-5</v>
      </c>
      <c r="BW64" s="4">
        <v>0.61710200000000004</v>
      </c>
      <c r="BX64" s="4">
        <v>9.9150759999999991</v>
      </c>
      <c r="BY64" s="4">
        <v>12.46546</v>
      </c>
      <c r="BZ64" s="4">
        <f t="shared" si="9"/>
        <v>2.6195630791999998</v>
      </c>
      <c r="CB64" s="4">
        <f t="shared" si="10"/>
        <v>21095.458117751663</v>
      </c>
      <c r="CC64" s="4">
        <f t="shared" si="10"/>
        <v>688.46954295448791</v>
      </c>
      <c r="CD64" s="4">
        <f t="shared" si="11"/>
        <v>103.12896611332798</v>
      </c>
      <c r="CE64" s="4">
        <f t="shared" si="11"/>
        <v>94.823988398384387</v>
      </c>
    </row>
    <row r="65" spans="1:83">
      <c r="A65" s="2">
        <v>42438</v>
      </c>
      <c r="B65" s="28">
        <v>0.67087321759259266</v>
      </c>
      <c r="C65" s="4">
        <v>13.856</v>
      </c>
      <c r="D65" s="4">
        <v>0.3861</v>
      </c>
      <c r="E65" s="4" t="s">
        <v>155</v>
      </c>
      <c r="F65" s="4">
        <v>3860.989673</v>
      </c>
      <c r="G65" s="4">
        <v>843.3</v>
      </c>
      <c r="H65" s="4">
        <v>3.3</v>
      </c>
      <c r="I65" s="4">
        <v>1307.8</v>
      </c>
      <c r="K65" s="4">
        <v>0.2</v>
      </c>
      <c r="L65" s="4">
        <v>0.87560000000000004</v>
      </c>
      <c r="M65" s="4">
        <v>12.132099999999999</v>
      </c>
      <c r="N65" s="4">
        <v>0.33810000000000001</v>
      </c>
      <c r="O65" s="4">
        <v>738.37339999999995</v>
      </c>
      <c r="P65" s="4">
        <v>2.8815</v>
      </c>
      <c r="Q65" s="4">
        <v>741.3</v>
      </c>
      <c r="R65" s="4">
        <v>591.96870000000001</v>
      </c>
      <c r="S65" s="4">
        <v>2.3100999999999998</v>
      </c>
      <c r="T65" s="4">
        <v>594.29999999999995</v>
      </c>
      <c r="U65" s="4">
        <v>1307.7679000000001</v>
      </c>
      <c r="X65" s="4">
        <v>0</v>
      </c>
      <c r="Y65" s="4">
        <v>0.17510000000000001</v>
      </c>
      <c r="Z65" s="4" t="s">
        <v>377</v>
      </c>
      <c r="AA65" s="4">
        <v>0</v>
      </c>
      <c r="AB65" s="4">
        <v>11.7</v>
      </c>
      <c r="AC65" s="4">
        <v>848</v>
      </c>
      <c r="AD65" s="4">
        <v>874</v>
      </c>
      <c r="AE65" s="4">
        <v>826</v>
      </c>
      <c r="AF65" s="4">
        <v>88</v>
      </c>
      <c r="AG65" s="4">
        <v>22.38</v>
      </c>
      <c r="AH65" s="4">
        <v>0.51</v>
      </c>
      <c r="AI65" s="4">
        <v>976</v>
      </c>
      <c r="AJ65" s="4">
        <v>-1</v>
      </c>
      <c r="AK65" s="4">
        <v>0</v>
      </c>
      <c r="AL65" s="4">
        <v>23</v>
      </c>
      <c r="AM65" s="4">
        <v>190</v>
      </c>
      <c r="AN65" s="4">
        <v>189</v>
      </c>
      <c r="AO65" s="4">
        <v>2.7</v>
      </c>
      <c r="AP65" s="4">
        <v>195</v>
      </c>
      <c r="AQ65" s="4" t="s">
        <v>155</v>
      </c>
      <c r="AR65" s="4">
        <v>2</v>
      </c>
      <c r="AS65" s="5">
        <v>0.87878472222222215</v>
      </c>
      <c r="AT65" s="4">
        <v>47.161726999999999</v>
      </c>
      <c r="AU65" s="4">
        <v>-88.484021999999996</v>
      </c>
      <c r="AV65" s="4">
        <v>314.3</v>
      </c>
      <c r="AW65" s="4">
        <v>36</v>
      </c>
      <c r="AX65" s="4">
        <v>12</v>
      </c>
      <c r="AY65" s="4">
        <v>10</v>
      </c>
      <c r="AZ65" s="4" t="s">
        <v>425</v>
      </c>
      <c r="BA65" s="4">
        <v>1.0298700000000001</v>
      </c>
      <c r="BB65" s="4">
        <v>1.38961</v>
      </c>
      <c r="BC65" s="4">
        <v>1.88961</v>
      </c>
      <c r="BD65" s="4">
        <v>14.063000000000001</v>
      </c>
      <c r="BE65" s="4">
        <v>14.73</v>
      </c>
      <c r="BF65" s="4">
        <v>1.05</v>
      </c>
      <c r="BG65" s="4">
        <v>14.209</v>
      </c>
      <c r="BH65" s="4">
        <v>2920.3180000000002</v>
      </c>
      <c r="BI65" s="4">
        <v>51.792999999999999</v>
      </c>
      <c r="BJ65" s="4">
        <v>18.613</v>
      </c>
      <c r="BK65" s="4">
        <v>7.2999999999999995E-2</v>
      </c>
      <c r="BL65" s="4">
        <v>18.684999999999999</v>
      </c>
      <c r="BM65" s="4">
        <v>14.922000000000001</v>
      </c>
      <c r="BN65" s="4">
        <v>5.8000000000000003E-2</v>
      </c>
      <c r="BO65" s="4">
        <v>14.98</v>
      </c>
      <c r="BP65" s="4">
        <v>10.4093</v>
      </c>
      <c r="BT65" s="4">
        <v>30.65</v>
      </c>
      <c r="BU65" s="4">
        <v>0.43634800000000001</v>
      </c>
      <c r="BV65" s="4">
        <v>-5</v>
      </c>
      <c r="BW65" s="4">
        <v>0.61744900000000003</v>
      </c>
      <c r="BX65" s="4">
        <v>10.663254999999999</v>
      </c>
      <c r="BY65" s="4">
        <v>12.47247</v>
      </c>
      <c r="BZ65" s="4">
        <f t="shared" si="9"/>
        <v>2.8172319709999996</v>
      </c>
      <c r="CB65" s="4">
        <f t="shared" si="10"/>
        <v>23261.65134977223</v>
      </c>
      <c r="CC65" s="4">
        <f t="shared" si="10"/>
        <v>412.55462876260503</v>
      </c>
      <c r="CD65" s="4">
        <f t="shared" si="11"/>
        <v>119.3224632453</v>
      </c>
      <c r="CE65" s="4">
        <f t="shared" si="11"/>
        <v>82.914774142810487</v>
      </c>
    </row>
    <row r="66" spans="1:83">
      <c r="A66" s="2">
        <v>42438</v>
      </c>
      <c r="B66" s="28">
        <v>0.67088479166666659</v>
      </c>
      <c r="C66" s="4">
        <v>14.186999999999999</v>
      </c>
      <c r="D66" s="4">
        <v>0.20519999999999999</v>
      </c>
      <c r="E66" s="4" t="s">
        <v>155</v>
      </c>
      <c r="F66" s="4">
        <v>2052.0266889999998</v>
      </c>
      <c r="G66" s="4">
        <v>1321.6</v>
      </c>
      <c r="H66" s="4">
        <v>5.4</v>
      </c>
      <c r="I66" s="4">
        <v>1104.5999999999999</v>
      </c>
      <c r="K66" s="4">
        <v>0.2</v>
      </c>
      <c r="L66" s="4">
        <v>0.87480000000000002</v>
      </c>
      <c r="M66" s="4">
        <v>12.4108</v>
      </c>
      <c r="N66" s="4">
        <v>0.17949999999999999</v>
      </c>
      <c r="O66" s="4">
        <v>1156.0748000000001</v>
      </c>
      <c r="P66" s="4">
        <v>4.7342000000000004</v>
      </c>
      <c r="Q66" s="4">
        <v>1160.8</v>
      </c>
      <c r="R66" s="4">
        <v>926.84829999999999</v>
      </c>
      <c r="S66" s="4">
        <v>3.7955000000000001</v>
      </c>
      <c r="T66" s="4">
        <v>930.6</v>
      </c>
      <c r="U66" s="4">
        <v>1104.5888</v>
      </c>
      <c r="X66" s="4">
        <v>0</v>
      </c>
      <c r="Y66" s="4">
        <v>0.17499999999999999</v>
      </c>
      <c r="Z66" s="4" t="s">
        <v>377</v>
      </c>
      <c r="AA66" s="4">
        <v>0</v>
      </c>
      <c r="AB66" s="4">
        <v>11.8</v>
      </c>
      <c r="AC66" s="4">
        <v>848</v>
      </c>
      <c r="AD66" s="4">
        <v>875</v>
      </c>
      <c r="AE66" s="4">
        <v>827</v>
      </c>
      <c r="AF66" s="4">
        <v>88</v>
      </c>
      <c r="AG66" s="4">
        <v>22.38</v>
      </c>
      <c r="AH66" s="4">
        <v>0.51</v>
      </c>
      <c r="AI66" s="4">
        <v>976</v>
      </c>
      <c r="AJ66" s="4">
        <v>-1</v>
      </c>
      <c r="AK66" s="4">
        <v>0</v>
      </c>
      <c r="AL66" s="4">
        <v>23</v>
      </c>
      <c r="AM66" s="4">
        <v>189.4</v>
      </c>
      <c r="AN66" s="4">
        <v>189</v>
      </c>
      <c r="AO66" s="4">
        <v>2.6</v>
      </c>
      <c r="AP66" s="4">
        <v>195</v>
      </c>
      <c r="AQ66" s="4" t="s">
        <v>155</v>
      </c>
      <c r="AR66" s="4">
        <v>2</v>
      </c>
      <c r="AS66" s="5">
        <v>0.8787962962962963</v>
      </c>
      <c r="AT66" s="4">
        <v>47.161867000000001</v>
      </c>
      <c r="AU66" s="4">
        <v>-88.484089999999995</v>
      </c>
      <c r="AV66" s="4">
        <v>314.39999999999998</v>
      </c>
      <c r="AW66" s="4">
        <v>35.9</v>
      </c>
      <c r="AX66" s="4">
        <v>12</v>
      </c>
      <c r="AY66" s="4">
        <v>10</v>
      </c>
      <c r="AZ66" s="4" t="s">
        <v>425</v>
      </c>
      <c r="BA66" s="4">
        <v>0.97006999999999999</v>
      </c>
      <c r="BB66" s="4">
        <v>1.664965</v>
      </c>
      <c r="BC66" s="4">
        <v>2.1</v>
      </c>
      <c r="BD66" s="4">
        <v>14.063000000000001</v>
      </c>
      <c r="BE66" s="4">
        <v>14.64</v>
      </c>
      <c r="BF66" s="4">
        <v>1.04</v>
      </c>
      <c r="BG66" s="4">
        <v>14.315</v>
      </c>
      <c r="BH66" s="4">
        <v>2963.857</v>
      </c>
      <c r="BI66" s="4">
        <v>27.285</v>
      </c>
      <c r="BJ66" s="4">
        <v>28.911999999999999</v>
      </c>
      <c r="BK66" s="4">
        <v>0.11799999999999999</v>
      </c>
      <c r="BL66" s="4">
        <v>29.030999999999999</v>
      </c>
      <c r="BM66" s="4">
        <v>23.178999999999998</v>
      </c>
      <c r="BN66" s="4">
        <v>9.5000000000000001E-2</v>
      </c>
      <c r="BO66" s="4">
        <v>23.274000000000001</v>
      </c>
      <c r="BP66" s="4">
        <v>8.7227999999999994</v>
      </c>
      <c r="BT66" s="4">
        <v>30.38</v>
      </c>
      <c r="BU66" s="4">
        <v>0.47140599999999999</v>
      </c>
      <c r="BV66" s="4">
        <v>-5</v>
      </c>
      <c r="BW66" s="4">
        <v>0.61810200000000004</v>
      </c>
      <c r="BX66" s="4">
        <v>11.519985</v>
      </c>
      <c r="BY66" s="4">
        <v>12.485659999999999</v>
      </c>
      <c r="BZ66" s="4">
        <f t="shared" si="9"/>
        <v>3.0435800369999999</v>
      </c>
      <c r="CB66" s="4">
        <f t="shared" si="10"/>
        <v>25505.260372062316</v>
      </c>
      <c r="CC66" s="4">
        <f t="shared" si="10"/>
        <v>234.79912467157502</v>
      </c>
      <c r="CD66" s="4">
        <f t="shared" si="11"/>
        <v>200.28274977483002</v>
      </c>
      <c r="CE66" s="4">
        <f t="shared" si="11"/>
        <v>75.063434293025992</v>
      </c>
    </row>
    <row r="67" spans="1:83">
      <c r="A67" s="2">
        <v>42438</v>
      </c>
      <c r="B67" s="28">
        <v>0.67089636574074074</v>
      </c>
      <c r="C67" s="4">
        <v>14.25</v>
      </c>
      <c r="D67" s="4">
        <v>0.20019999999999999</v>
      </c>
      <c r="E67" s="4" t="s">
        <v>155</v>
      </c>
      <c r="F67" s="4">
        <v>2002.396088</v>
      </c>
      <c r="G67" s="4">
        <v>1392.3</v>
      </c>
      <c r="H67" s="4">
        <v>8.6</v>
      </c>
      <c r="I67" s="4">
        <v>1031.2</v>
      </c>
      <c r="K67" s="4">
        <v>0.2</v>
      </c>
      <c r="L67" s="4">
        <v>0.87439999999999996</v>
      </c>
      <c r="M67" s="4">
        <v>12.4604</v>
      </c>
      <c r="N67" s="4">
        <v>0.17510000000000001</v>
      </c>
      <c r="O67" s="4">
        <v>1217.4621999999999</v>
      </c>
      <c r="P67" s="4">
        <v>7.516</v>
      </c>
      <c r="Q67" s="4">
        <v>1225</v>
      </c>
      <c r="R67" s="4">
        <v>976.06370000000004</v>
      </c>
      <c r="S67" s="4">
        <v>6.0256999999999996</v>
      </c>
      <c r="T67" s="4">
        <v>982.1</v>
      </c>
      <c r="U67" s="4">
        <v>1031.2434000000001</v>
      </c>
      <c r="X67" s="4">
        <v>0</v>
      </c>
      <c r="Y67" s="4">
        <v>0.1749</v>
      </c>
      <c r="Z67" s="4" t="s">
        <v>377</v>
      </c>
      <c r="AA67" s="4">
        <v>0</v>
      </c>
      <c r="AB67" s="4">
        <v>11.8</v>
      </c>
      <c r="AC67" s="4">
        <v>848</v>
      </c>
      <c r="AD67" s="4">
        <v>874</v>
      </c>
      <c r="AE67" s="4">
        <v>828</v>
      </c>
      <c r="AF67" s="4">
        <v>88</v>
      </c>
      <c r="AG67" s="4">
        <v>22.38</v>
      </c>
      <c r="AH67" s="4">
        <v>0.51</v>
      </c>
      <c r="AI67" s="4">
        <v>976</v>
      </c>
      <c r="AJ67" s="4">
        <v>-1</v>
      </c>
      <c r="AK67" s="4">
        <v>0</v>
      </c>
      <c r="AL67" s="4">
        <v>23</v>
      </c>
      <c r="AM67" s="4">
        <v>189.6</v>
      </c>
      <c r="AN67" s="4">
        <v>189.6</v>
      </c>
      <c r="AO67" s="4">
        <v>2.7</v>
      </c>
      <c r="AP67" s="4">
        <v>195</v>
      </c>
      <c r="AQ67" s="4" t="s">
        <v>155</v>
      </c>
      <c r="AR67" s="4">
        <v>2</v>
      </c>
      <c r="AS67" s="5">
        <v>0.87880787037037045</v>
      </c>
      <c r="AT67" s="4">
        <v>47.162007000000003</v>
      </c>
      <c r="AU67" s="4">
        <v>-88.484144000000001</v>
      </c>
      <c r="AV67" s="4">
        <v>314.60000000000002</v>
      </c>
      <c r="AW67" s="4">
        <v>35.799999999999997</v>
      </c>
      <c r="AX67" s="4">
        <v>12</v>
      </c>
      <c r="AY67" s="4">
        <v>10</v>
      </c>
      <c r="AZ67" s="4" t="s">
        <v>425</v>
      </c>
      <c r="BA67" s="4">
        <v>0.9</v>
      </c>
      <c r="BB67" s="4">
        <v>1.44</v>
      </c>
      <c r="BC67" s="4">
        <v>1.7749999999999999</v>
      </c>
      <c r="BD67" s="4">
        <v>14.063000000000001</v>
      </c>
      <c r="BE67" s="4">
        <v>14.59</v>
      </c>
      <c r="BF67" s="4">
        <v>1.04</v>
      </c>
      <c r="BG67" s="4">
        <v>14.363</v>
      </c>
      <c r="BH67" s="4">
        <v>2966.8330000000001</v>
      </c>
      <c r="BI67" s="4">
        <v>26.533999999999999</v>
      </c>
      <c r="BJ67" s="4">
        <v>30.356999999999999</v>
      </c>
      <c r="BK67" s="4">
        <v>0.187</v>
      </c>
      <c r="BL67" s="4">
        <v>30.544</v>
      </c>
      <c r="BM67" s="4">
        <v>24.338000000000001</v>
      </c>
      <c r="BN67" s="4">
        <v>0.15</v>
      </c>
      <c r="BO67" s="4">
        <v>24.488</v>
      </c>
      <c r="BP67" s="4">
        <v>8.1193000000000008</v>
      </c>
      <c r="BT67" s="4">
        <v>30.277000000000001</v>
      </c>
      <c r="BU67" s="4">
        <v>0.528918</v>
      </c>
      <c r="BV67" s="4">
        <v>-5</v>
      </c>
      <c r="BW67" s="4">
        <v>0.61844900000000003</v>
      </c>
      <c r="BX67" s="4">
        <v>12.925433999999999</v>
      </c>
      <c r="BY67" s="4">
        <v>12.49267</v>
      </c>
      <c r="BZ67" s="4">
        <f t="shared" si="9"/>
        <v>3.4148996627999995</v>
      </c>
      <c r="CB67" s="4">
        <f t="shared" si="10"/>
        <v>28645.660285499933</v>
      </c>
      <c r="CC67" s="4">
        <f t="shared" si="10"/>
        <v>256.19370891973193</v>
      </c>
      <c r="CD67" s="4">
        <f t="shared" si="11"/>
        <v>236.438966760624</v>
      </c>
      <c r="CE67" s="4">
        <f t="shared" si="11"/>
        <v>78.394270778321413</v>
      </c>
    </row>
    <row r="68" spans="1:83">
      <c r="A68" s="2">
        <v>42438</v>
      </c>
      <c r="B68" s="28">
        <v>0.67090793981481489</v>
      </c>
      <c r="C68" s="4">
        <v>14.026999999999999</v>
      </c>
      <c r="D68" s="4">
        <v>0.15620000000000001</v>
      </c>
      <c r="E68" s="4" t="s">
        <v>155</v>
      </c>
      <c r="F68" s="4">
        <v>1562.2982890000001</v>
      </c>
      <c r="G68" s="4">
        <v>1128.5</v>
      </c>
      <c r="H68" s="4">
        <v>15</v>
      </c>
      <c r="I68" s="4">
        <v>938.2</v>
      </c>
      <c r="K68" s="4">
        <v>0.2</v>
      </c>
      <c r="L68" s="4">
        <v>0.87660000000000005</v>
      </c>
      <c r="M68" s="4">
        <v>12.295999999999999</v>
      </c>
      <c r="N68" s="4">
        <v>0.13700000000000001</v>
      </c>
      <c r="O68" s="4">
        <v>989.29179999999997</v>
      </c>
      <c r="P68" s="4">
        <v>13.1492</v>
      </c>
      <c r="Q68" s="4">
        <v>1002.4</v>
      </c>
      <c r="R68" s="4">
        <v>793.13499999999999</v>
      </c>
      <c r="S68" s="4">
        <v>10.542</v>
      </c>
      <c r="T68" s="4">
        <v>803.7</v>
      </c>
      <c r="U68" s="4">
        <v>938.24549999999999</v>
      </c>
      <c r="X68" s="4">
        <v>0</v>
      </c>
      <c r="Y68" s="4">
        <v>0.17530000000000001</v>
      </c>
      <c r="Z68" s="4" t="s">
        <v>377</v>
      </c>
      <c r="AA68" s="4">
        <v>0</v>
      </c>
      <c r="AB68" s="4">
        <v>11.7</v>
      </c>
      <c r="AC68" s="4">
        <v>849</v>
      </c>
      <c r="AD68" s="4">
        <v>874</v>
      </c>
      <c r="AE68" s="4">
        <v>829</v>
      </c>
      <c r="AF68" s="4">
        <v>88</v>
      </c>
      <c r="AG68" s="4">
        <v>22.38</v>
      </c>
      <c r="AH68" s="4">
        <v>0.51</v>
      </c>
      <c r="AI68" s="4">
        <v>976</v>
      </c>
      <c r="AJ68" s="4">
        <v>-1</v>
      </c>
      <c r="AK68" s="4">
        <v>0</v>
      </c>
      <c r="AL68" s="4">
        <v>23</v>
      </c>
      <c r="AM68" s="4">
        <v>190</v>
      </c>
      <c r="AN68" s="4">
        <v>190</v>
      </c>
      <c r="AO68" s="4">
        <v>2.7</v>
      </c>
      <c r="AP68" s="4">
        <v>195</v>
      </c>
      <c r="AQ68" s="4" t="s">
        <v>155</v>
      </c>
      <c r="AR68" s="4">
        <v>2</v>
      </c>
      <c r="AS68" s="5">
        <v>0.87881944444444438</v>
      </c>
      <c r="AT68" s="4">
        <v>47.162154999999998</v>
      </c>
      <c r="AU68" s="4">
        <v>-88.484172999999998</v>
      </c>
      <c r="AV68" s="4">
        <v>314.8</v>
      </c>
      <c r="AW68" s="4">
        <v>36.5</v>
      </c>
      <c r="AX68" s="4">
        <v>12</v>
      </c>
      <c r="AY68" s="4">
        <v>10</v>
      </c>
      <c r="AZ68" s="4" t="s">
        <v>425</v>
      </c>
      <c r="BA68" s="4">
        <v>0.9</v>
      </c>
      <c r="BB68" s="4">
        <v>1.2350000000000001</v>
      </c>
      <c r="BC68" s="4">
        <v>1.6</v>
      </c>
      <c r="BD68" s="4">
        <v>14.063000000000001</v>
      </c>
      <c r="BE68" s="4">
        <v>14.86</v>
      </c>
      <c r="BF68" s="4">
        <v>1.06</v>
      </c>
      <c r="BG68" s="4">
        <v>14.074999999999999</v>
      </c>
      <c r="BH68" s="4">
        <v>2977.3580000000002</v>
      </c>
      <c r="BI68" s="4">
        <v>21.106999999999999</v>
      </c>
      <c r="BJ68" s="4">
        <v>25.085999999999999</v>
      </c>
      <c r="BK68" s="4">
        <v>0.33300000000000002</v>
      </c>
      <c r="BL68" s="4">
        <v>25.419</v>
      </c>
      <c r="BM68" s="4">
        <v>20.111999999999998</v>
      </c>
      <c r="BN68" s="4">
        <v>0.26700000000000002</v>
      </c>
      <c r="BO68" s="4">
        <v>20.379000000000001</v>
      </c>
      <c r="BP68" s="4">
        <v>7.5124000000000004</v>
      </c>
      <c r="BT68" s="4">
        <v>30.867999999999999</v>
      </c>
      <c r="BU68" s="4">
        <v>0.48796099999999998</v>
      </c>
      <c r="BV68" s="4">
        <v>-5</v>
      </c>
      <c r="BW68" s="4">
        <v>0.61744900000000003</v>
      </c>
      <c r="BX68" s="4">
        <v>11.924547</v>
      </c>
      <c r="BY68" s="4">
        <v>12.47247</v>
      </c>
      <c r="BZ68" s="4">
        <f t="shared" si="9"/>
        <v>3.1504653174000001</v>
      </c>
      <c r="CB68" s="4">
        <f t="shared" si="10"/>
        <v>26521.223118899026</v>
      </c>
      <c r="CC68" s="4">
        <f t="shared" si="10"/>
        <v>188.013485906163</v>
      </c>
      <c r="CD68" s="4">
        <f t="shared" si="11"/>
        <v>181.52872645481102</v>
      </c>
      <c r="CE68" s="4">
        <f t="shared" si="11"/>
        <v>66.917729261451598</v>
      </c>
    </row>
    <row r="69" spans="1:83">
      <c r="A69" s="2">
        <v>42438</v>
      </c>
      <c r="B69" s="28">
        <v>0.67091951388888882</v>
      </c>
      <c r="C69" s="4">
        <v>13.723000000000001</v>
      </c>
      <c r="D69" s="4">
        <v>0.1084</v>
      </c>
      <c r="E69" s="4" t="s">
        <v>155</v>
      </c>
      <c r="F69" s="4">
        <v>1084.261315</v>
      </c>
      <c r="G69" s="4">
        <v>1122.2</v>
      </c>
      <c r="H69" s="4">
        <v>14.7</v>
      </c>
      <c r="I69" s="4">
        <v>704.5</v>
      </c>
      <c r="K69" s="4">
        <v>0.2</v>
      </c>
      <c r="L69" s="4">
        <v>0.87960000000000005</v>
      </c>
      <c r="M69" s="4">
        <v>12.070600000000001</v>
      </c>
      <c r="N69" s="4">
        <v>9.5399999999999999E-2</v>
      </c>
      <c r="O69" s="4">
        <v>987.03440000000001</v>
      </c>
      <c r="P69" s="4">
        <v>12.925800000000001</v>
      </c>
      <c r="Q69" s="4">
        <v>1000</v>
      </c>
      <c r="R69" s="4">
        <v>791.3252</v>
      </c>
      <c r="S69" s="4">
        <v>10.3629</v>
      </c>
      <c r="T69" s="4">
        <v>801.7</v>
      </c>
      <c r="U69" s="4">
        <v>704.49459999999999</v>
      </c>
      <c r="X69" s="4">
        <v>0</v>
      </c>
      <c r="Y69" s="4">
        <v>0.1759</v>
      </c>
      <c r="Z69" s="4" t="s">
        <v>377</v>
      </c>
      <c r="AA69" s="4">
        <v>0</v>
      </c>
      <c r="AB69" s="4">
        <v>11.8</v>
      </c>
      <c r="AC69" s="4">
        <v>849</v>
      </c>
      <c r="AD69" s="4">
        <v>873</v>
      </c>
      <c r="AE69" s="4">
        <v>831</v>
      </c>
      <c r="AF69" s="4">
        <v>88</v>
      </c>
      <c r="AG69" s="4">
        <v>22.38</v>
      </c>
      <c r="AH69" s="4">
        <v>0.51</v>
      </c>
      <c r="AI69" s="4">
        <v>976</v>
      </c>
      <c r="AJ69" s="4">
        <v>-1</v>
      </c>
      <c r="AK69" s="4">
        <v>0</v>
      </c>
      <c r="AL69" s="4">
        <v>23</v>
      </c>
      <c r="AM69" s="4">
        <v>190</v>
      </c>
      <c r="AN69" s="4">
        <v>189.4</v>
      </c>
      <c r="AO69" s="4">
        <v>2.6</v>
      </c>
      <c r="AP69" s="4">
        <v>195</v>
      </c>
      <c r="AQ69" s="4" t="s">
        <v>155</v>
      </c>
      <c r="AR69" s="4">
        <v>2</v>
      </c>
      <c r="AS69" s="5">
        <v>0.87883101851851853</v>
      </c>
      <c r="AT69" s="4">
        <v>47.162312999999997</v>
      </c>
      <c r="AU69" s="4">
        <v>-88.484161999999998</v>
      </c>
      <c r="AV69" s="4">
        <v>315.3</v>
      </c>
      <c r="AW69" s="4">
        <v>37.799999999999997</v>
      </c>
      <c r="AX69" s="4">
        <v>12</v>
      </c>
      <c r="AY69" s="4">
        <v>10</v>
      </c>
      <c r="AZ69" s="4" t="s">
        <v>425</v>
      </c>
      <c r="BA69" s="4">
        <v>1.03</v>
      </c>
      <c r="BB69" s="4">
        <v>1.33</v>
      </c>
      <c r="BC69" s="4">
        <v>1.73</v>
      </c>
      <c r="BD69" s="4">
        <v>14.063000000000001</v>
      </c>
      <c r="BE69" s="4">
        <v>15.25</v>
      </c>
      <c r="BF69" s="4">
        <v>1.08</v>
      </c>
      <c r="BG69" s="4">
        <v>13.691000000000001</v>
      </c>
      <c r="BH69" s="4">
        <v>2992.3629999999998</v>
      </c>
      <c r="BI69" s="4">
        <v>15.048</v>
      </c>
      <c r="BJ69" s="4">
        <v>25.623999999999999</v>
      </c>
      <c r="BK69" s="4">
        <v>0.33600000000000002</v>
      </c>
      <c r="BL69" s="4">
        <v>25.96</v>
      </c>
      <c r="BM69" s="4">
        <v>20.544</v>
      </c>
      <c r="BN69" s="4">
        <v>0.26900000000000002</v>
      </c>
      <c r="BO69" s="4">
        <v>20.812999999999999</v>
      </c>
      <c r="BP69" s="4">
        <v>5.7751000000000001</v>
      </c>
      <c r="BT69" s="4">
        <v>31.709</v>
      </c>
      <c r="BU69" s="4">
        <v>0.47114200000000001</v>
      </c>
      <c r="BV69" s="4">
        <v>-5</v>
      </c>
      <c r="BW69" s="4">
        <v>0.61755099999999996</v>
      </c>
      <c r="BX69" s="4">
        <v>11.513533000000001</v>
      </c>
      <c r="BY69" s="4">
        <v>12.47453</v>
      </c>
      <c r="BZ69" s="4">
        <f t="shared" si="9"/>
        <v>3.0418754186000001</v>
      </c>
      <c r="CB69" s="4">
        <f t="shared" si="10"/>
        <v>25736.144600913816</v>
      </c>
      <c r="CC69" s="4">
        <f t="shared" si="10"/>
        <v>129.42196650424802</v>
      </c>
      <c r="CD69" s="4">
        <f t="shared" si="11"/>
        <v>179.004478259763</v>
      </c>
      <c r="CE69" s="4">
        <f t="shared" si="11"/>
        <v>49.669377907940103</v>
      </c>
    </row>
    <row r="70" spans="1:83">
      <c r="A70" s="2">
        <v>42438</v>
      </c>
      <c r="B70" s="28">
        <v>0.67093108796296297</v>
      </c>
      <c r="C70" s="4">
        <v>13.53</v>
      </c>
      <c r="D70" s="4">
        <v>8.7900000000000006E-2</v>
      </c>
      <c r="E70" s="4" t="s">
        <v>155</v>
      </c>
      <c r="F70" s="4">
        <v>879.03536999999994</v>
      </c>
      <c r="G70" s="4">
        <v>1682.9</v>
      </c>
      <c r="H70" s="4">
        <v>12.7</v>
      </c>
      <c r="I70" s="4">
        <v>550.6</v>
      </c>
      <c r="K70" s="4">
        <v>0.35</v>
      </c>
      <c r="L70" s="4">
        <v>0.88139999999999996</v>
      </c>
      <c r="M70" s="4">
        <v>11.925700000000001</v>
      </c>
      <c r="N70" s="4">
        <v>7.7499999999999999E-2</v>
      </c>
      <c r="O70" s="4">
        <v>1483.3343</v>
      </c>
      <c r="P70" s="4">
        <v>11.194100000000001</v>
      </c>
      <c r="Q70" s="4">
        <v>1494.5</v>
      </c>
      <c r="R70" s="4">
        <v>1189.2186999999999</v>
      </c>
      <c r="S70" s="4">
        <v>8.9745000000000008</v>
      </c>
      <c r="T70" s="4">
        <v>1198.2</v>
      </c>
      <c r="U70" s="4">
        <v>550.61450000000002</v>
      </c>
      <c r="X70" s="4">
        <v>0</v>
      </c>
      <c r="Y70" s="4">
        <v>0.30909999999999999</v>
      </c>
      <c r="Z70" s="4" t="s">
        <v>377</v>
      </c>
      <c r="AA70" s="4">
        <v>0</v>
      </c>
      <c r="AB70" s="4">
        <v>11.7</v>
      </c>
      <c r="AC70" s="4">
        <v>848</v>
      </c>
      <c r="AD70" s="4">
        <v>873</v>
      </c>
      <c r="AE70" s="4">
        <v>831</v>
      </c>
      <c r="AF70" s="4">
        <v>88</v>
      </c>
      <c r="AG70" s="4">
        <v>22.38</v>
      </c>
      <c r="AH70" s="4">
        <v>0.51</v>
      </c>
      <c r="AI70" s="4">
        <v>976</v>
      </c>
      <c r="AJ70" s="4">
        <v>-1</v>
      </c>
      <c r="AK70" s="4">
        <v>0</v>
      </c>
      <c r="AL70" s="4">
        <v>23</v>
      </c>
      <c r="AM70" s="4">
        <v>190</v>
      </c>
      <c r="AN70" s="4">
        <v>189</v>
      </c>
      <c r="AO70" s="4">
        <v>2.7</v>
      </c>
      <c r="AP70" s="4">
        <v>195</v>
      </c>
      <c r="AQ70" s="4" t="s">
        <v>155</v>
      </c>
      <c r="AR70" s="4">
        <v>2</v>
      </c>
      <c r="AS70" s="5">
        <v>0.87884259259259256</v>
      </c>
      <c r="AT70" s="4">
        <v>47.162475999999998</v>
      </c>
      <c r="AU70" s="4">
        <v>-88.484131000000005</v>
      </c>
      <c r="AV70" s="4">
        <v>315.7</v>
      </c>
      <c r="AW70" s="4">
        <v>39</v>
      </c>
      <c r="AX70" s="4">
        <v>12</v>
      </c>
      <c r="AY70" s="4">
        <v>10</v>
      </c>
      <c r="AZ70" s="4" t="s">
        <v>425</v>
      </c>
      <c r="BA70" s="4">
        <v>1.165</v>
      </c>
      <c r="BB70" s="4">
        <v>1.4650000000000001</v>
      </c>
      <c r="BC70" s="4">
        <v>1.93</v>
      </c>
      <c r="BD70" s="4">
        <v>14.063000000000001</v>
      </c>
      <c r="BE70" s="4">
        <v>15.5</v>
      </c>
      <c r="BF70" s="4">
        <v>1.1000000000000001</v>
      </c>
      <c r="BG70" s="4">
        <v>13.452999999999999</v>
      </c>
      <c r="BH70" s="4">
        <v>3000.2719999999999</v>
      </c>
      <c r="BI70" s="4">
        <v>12.406000000000001</v>
      </c>
      <c r="BJ70" s="4">
        <v>39.08</v>
      </c>
      <c r="BK70" s="4">
        <v>0.29499999999999998</v>
      </c>
      <c r="BL70" s="4">
        <v>39.375</v>
      </c>
      <c r="BM70" s="4">
        <v>31.331</v>
      </c>
      <c r="BN70" s="4">
        <v>0.23599999999999999</v>
      </c>
      <c r="BO70" s="4">
        <v>31.568000000000001</v>
      </c>
      <c r="BP70" s="4">
        <v>4.5805999999999996</v>
      </c>
      <c r="BT70" s="4">
        <v>56.534999999999997</v>
      </c>
      <c r="BU70" s="4">
        <v>0.49826500000000001</v>
      </c>
      <c r="BV70" s="4">
        <v>-5</v>
      </c>
      <c r="BW70" s="4">
        <v>0.61634699999999998</v>
      </c>
      <c r="BX70" s="4">
        <v>12.176351</v>
      </c>
      <c r="BY70" s="4">
        <v>12.450208999999999</v>
      </c>
      <c r="BZ70" s="4">
        <f t="shared" si="9"/>
        <v>3.2169919342000002</v>
      </c>
      <c r="CB70" s="4">
        <f t="shared" si="10"/>
        <v>27289.676630701582</v>
      </c>
      <c r="CC70" s="4">
        <f t="shared" si="10"/>
        <v>112.84167844798202</v>
      </c>
      <c r="CD70" s="4">
        <f t="shared" si="11"/>
        <v>287.13413713089602</v>
      </c>
      <c r="CE70" s="4">
        <f t="shared" si="11"/>
        <v>41.663920062778196</v>
      </c>
    </row>
    <row r="71" spans="1:83">
      <c r="A71" s="2">
        <v>42438</v>
      </c>
      <c r="B71" s="28">
        <v>0.67094266203703701</v>
      </c>
      <c r="C71" s="4">
        <v>13.531000000000001</v>
      </c>
      <c r="D71" s="4">
        <v>8.5000000000000006E-2</v>
      </c>
      <c r="E71" s="4" t="s">
        <v>155</v>
      </c>
      <c r="F71" s="4">
        <v>850</v>
      </c>
      <c r="G71" s="4">
        <v>1911.6</v>
      </c>
      <c r="H71" s="4">
        <v>12.7</v>
      </c>
      <c r="I71" s="4">
        <v>480.4</v>
      </c>
      <c r="K71" s="4">
        <v>0.81</v>
      </c>
      <c r="L71" s="4">
        <v>0.88160000000000005</v>
      </c>
      <c r="M71" s="4">
        <v>11.928100000000001</v>
      </c>
      <c r="N71" s="4">
        <v>7.4899999999999994E-2</v>
      </c>
      <c r="O71" s="4">
        <v>1685.2075</v>
      </c>
      <c r="P71" s="4">
        <v>11.1958</v>
      </c>
      <c r="Q71" s="4">
        <v>1696.4</v>
      </c>
      <c r="R71" s="4">
        <v>1351.0645</v>
      </c>
      <c r="S71" s="4">
        <v>8.9758999999999993</v>
      </c>
      <c r="T71" s="4">
        <v>1360</v>
      </c>
      <c r="U71" s="4">
        <v>480.37580000000003</v>
      </c>
      <c r="X71" s="4">
        <v>0</v>
      </c>
      <c r="Y71" s="4">
        <v>0.71430000000000005</v>
      </c>
      <c r="Z71" s="4" t="s">
        <v>377</v>
      </c>
      <c r="AA71" s="4">
        <v>0</v>
      </c>
      <c r="AB71" s="4">
        <v>11.8</v>
      </c>
      <c r="AC71" s="4">
        <v>849</v>
      </c>
      <c r="AD71" s="4">
        <v>873</v>
      </c>
      <c r="AE71" s="4">
        <v>832</v>
      </c>
      <c r="AF71" s="4">
        <v>88</v>
      </c>
      <c r="AG71" s="4">
        <v>22.38</v>
      </c>
      <c r="AH71" s="4">
        <v>0.51</v>
      </c>
      <c r="AI71" s="4">
        <v>976</v>
      </c>
      <c r="AJ71" s="4">
        <v>-1</v>
      </c>
      <c r="AK71" s="4">
        <v>0</v>
      </c>
      <c r="AL71" s="4">
        <v>23</v>
      </c>
      <c r="AM71" s="4">
        <v>190</v>
      </c>
      <c r="AN71" s="4">
        <v>189</v>
      </c>
      <c r="AO71" s="4">
        <v>2.9</v>
      </c>
      <c r="AP71" s="4">
        <v>195</v>
      </c>
      <c r="AQ71" s="4" t="s">
        <v>155</v>
      </c>
      <c r="AR71" s="4">
        <v>2</v>
      </c>
      <c r="AS71" s="5">
        <v>0.87885416666666671</v>
      </c>
      <c r="AT71" s="4">
        <v>47.162641999999998</v>
      </c>
      <c r="AU71" s="4">
        <v>-88.484115000000003</v>
      </c>
      <c r="AV71" s="4">
        <v>316.10000000000002</v>
      </c>
      <c r="AW71" s="4">
        <v>40.200000000000003</v>
      </c>
      <c r="AX71" s="4">
        <v>12</v>
      </c>
      <c r="AY71" s="4">
        <v>10</v>
      </c>
      <c r="AZ71" s="4" t="s">
        <v>425</v>
      </c>
      <c r="BA71" s="4">
        <v>1.2</v>
      </c>
      <c r="BB71" s="4">
        <v>1.5</v>
      </c>
      <c r="BC71" s="4">
        <v>2</v>
      </c>
      <c r="BD71" s="4">
        <v>14.063000000000001</v>
      </c>
      <c r="BE71" s="4">
        <v>15.51</v>
      </c>
      <c r="BF71" s="4">
        <v>1.1000000000000001</v>
      </c>
      <c r="BG71" s="4">
        <v>13.435</v>
      </c>
      <c r="BH71" s="4">
        <v>3002.6680000000001</v>
      </c>
      <c r="BI71" s="4">
        <v>12.006</v>
      </c>
      <c r="BJ71" s="4">
        <v>44.424999999999997</v>
      </c>
      <c r="BK71" s="4">
        <v>0.29499999999999998</v>
      </c>
      <c r="BL71" s="4">
        <v>44.72</v>
      </c>
      <c r="BM71" s="4">
        <v>35.616</v>
      </c>
      <c r="BN71" s="4">
        <v>0.23699999999999999</v>
      </c>
      <c r="BO71" s="4">
        <v>35.853000000000002</v>
      </c>
      <c r="BP71" s="4">
        <v>3.9986999999999999</v>
      </c>
      <c r="BT71" s="4">
        <v>130.74299999999999</v>
      </c>
      <c r="BU71" s="4">
        <v>0.50389799999999996</v>
      </c>
      <c r="BV71" s="4">
        <v>-5</v>
      </c>
      <c r="BW71" s="4">
        <v>0.61499999999999999</v>
      </c>
      <c r="BX71" s="4">
        <v>12.314007999999999</v>
      </c>
      <c r="BY71" s="4">
        <v>12.423</v>
      </c>
      <c r="BZ71" s="4">
        <f t="shared" si="9"/>
        <v>3.2533609135999999</v>
      </c>
      <c r="CB71" s="4">
        <f t="shared" si="10"/>
        <v>27620.233696687967</v>
      </c>
      <c r="CC71" s="4">
        <f t="shared" si="10"/>
        <v>110.43795909585599</v>
      </c>
      <c r="CD71" s="4">
        <f t="shared" si="11"/>
        <v>329.79611423152795</v>
      </c>
      <c r="CE71" s="4">
        <f t="shared" si="11"/>
        <v>36.7822977708312</v>
      </c>
    </row>
    <row r="72" spans="1:83">
      <c r="A72" s="2">
        <v>42438</v>
      </c>
      <c r="B72" s="28">
        <v>0.67095423611111116</v>
      </c>
      <c r="C72" s="4">
        <v>13.547000000000001</v>
      </c>
      <c r="D72" s="4">
        <v>8.8300000000000003E-2</v>
      </c>
      <c r="E72" s="4" t="s">
        <v>155</v>
      </c>
      <c r="F72" s="4">
        <v>882.67934300000002</v>
      </c>
      <c r="G72" s="4">
        <v>2319.4</v>
      </c>
      <c r="H72" s="4">
        <v>16.3</v>
      </c>
      <c r="I72" s="4">
        <v>501.5</v>
      </c>
      <c r="K72" s="4">
        <v>1.05</v>
      </c>
      <c r="L72" s="4">
        <v>0.88139999999999996</v>
      </c>
      <c r="M72" s="4">
        <v>11.940200000000001</v>
      </c>
      <c r="N72" s="4">
        <v>7.7799999999999994E-2</v>
      </c>
      <c r="O72" s="4">
        <v>2044.3439000000001</v>
      </c>
      <c r="P72" s="4">
        <v>14.3668</v>
      </c>
      <c r="Q72" s="4">
        <v>2058.6999999999998</v>
      </c>
      <c r="R72" s="4">
        <v>1638.9912999999999</v>
      </c>
      <c r="S72" s="4">
        <v>11.5182</v>
      </c>
      <c r="T72" s="4">
        <v>1650.5</v>
      </c>
      <c r="U72" s="4">
        <v>501.5</v>
      </c>
      <c r="X72" s="4">
        <v>0</v>
      </c>
      <c r="Y72" s="4">
        <v>0.92610000000000003</v>
      </c>
      <c r="Z72" s="4" t="s">
        <v>377</v>
      </c>
      <c r="AA72" s="4">
        <v>0</v>
      </c>
      <c r="AB72" s="4">
        <v>11.8</v>
      </c>
      <c r="AC72" s="4">
        <v>848</v>
      </c>
      <c r="AD72" s="4">
        <v>872</v>
      </c>
      <c r="AE72" s="4">
        <v>831</v>
      </c>
      <c r="AF72" s="4">
        <v>88</v>
      </c>
      <c r="AG72" s="4">
        <v>22.38</v>
      </c>
      <c r="AH72" s="4">
        <v>0.51</v>
      </c>
      <c r="AI72" s="4">
        <v>976</v>
      </c>
      <c r="AJ72" s="4">
        <v>-1</v>
      </c>
      <c r="AK72" s="4">
        <v>0</v>
      </c>
      <c r="AL72" s="4">
        <v>23</v>
      </c>
      <c r="AM72" s="4">
        <v>190</v>
      </c>
      <c r="AN72" s="4">
        <v>189</v>
      </c>
      <c r="AO72" s="4">
        <v>2.9</v>
      </c>
      <c r="AP72" s="4">
        <v>195</v>
      </c>
      <c r="AQ72" s="4" t="s">
        <v>155</v>
      </c>
      <c r="AR72" s="4">
        <v>2</v>
      </c>
      <c r="AS72" s="5">
        <v>0.87886574074074064</v>
      </c>
      <c r="AT72" s="4">
        <v>47.162812000000002</v>
      </c>
      <c r="AU72" s="4">
        <v>-88.484131000000005</v>
      </c>
      <c r="AV72" s="4">
        <v>316.3</v>
      </c>
      <c r="AW72" s="4">
        <v>41.3</v>
      </c>
      <c r="AX72" s="4">
        <v>12</v>
      </c>
      <c r="AY72" s="4">
        <v>10</v>
      </c>
      <c r="AZ72" s="4" t="s">
        <v>425</v>
      </c>
      <c r="BA72" s="4">
        <v>1.2649999999999999</v>
      </c>
      <c r="BB72" s="4">
        <v>1.5649999999999999</v>
      </c>
      <c r="BC72" s="4">
        <v>2.0649999999999999</v>
      </c>
      <c r="BD72" s="4">
        <v>14.063000000000001</v>
      </c>
      <c r="BE72" s="4">
        <v>15.48</v>
      </c>
      <c r="BF72" s="4">
        <v>1.1000000000000001</v>
      </c>
      <c r="BG72" s="4">
        <v>13.456</v>
      </c>
      <c r="BH72" s="4">
        <v>3001.4459999999999</v>
      </c>
      <c r="BI72" s="4">
        <v>12.446999999999999</v>
      </c>
      <c r="BJ72" s="4">
        <v>53.816000000000003</v>
      </c>
      <c r="BK72" s="4">
        <v>0.378</v>
      </c>
      <c r="BL72" s="4">
        <v>54.194000000000003</v>
      </c>
      <c r="BM72" s="4">
        <v>43.145000000000003</v>
      </c>
      <c r="BN72" s="4">
        <v>0.30299999999999999</v>
      </c>
      <c r="BO72" s="4">
        <v>43.448</v>
      </c>
      <c r="BP72" s="4">
        <v>4.1685999999999996</v>
      </c>
      <c r="BT72" s="4">
        <v>169.27600000000001</v>
      </c>
      <c r="BU72" s="4">
        <v>0.52559100000000003</v>
      </c>
      <c r="BV72" s="4">
        <v>-5</v>
      </c>
      <c r="BW72" s="4">
        <v>0.61444900000000002</v>
      </c>
      <c r="BX72" s="4">
        <v>12.84413</v>
      </c>
      <c r="BY72" s="4">
        <v>12.41187</v>
      </c>
      <c r="BZ72" s="4">
        <f t="shared" si="9"/>
        <v>3.3934191459999998</v>
      </c>
      <c r="CB72" s="4">
        <f t="shared" si="10"/>
        <v>28797.569071149061</v>
      </c>
      <c r="CC72" s="4">
        <f t="shared" si="10"/>
        <v>119.42355192416998</v>
      </c>
      <c r="CD72" s="4">
        <f t="shared" si="11"/>
        <v>416.86466489928</v>
      </c>
      <c r="CE72" s="4">
        <f t="shared" si="11"/>
        <v>39.995904117545997</v>
      </c>
    </row>
    <row r="73" spans="1:83">
      <c r="A73" s="2">
        <v>42438</v>
      </c>
      <c r="B73" s="28">
        <v>0.67096581018518509</v>
      </c>
      <c r="C73" s="4">
        <v>13.786</v>
      </c>
      <c r="D73" s="4">
        <v>0.1056</v>
      </c>
      <c r="E73" s="4" t="s">
        <v>155</v>
      </c>
      <c r="F73" s="4">
        <v>1055.580645</v>
      </c>
      <c r="G73" s="4">
        <v>2528.9</v>
      </c>
      <c r="H73" s="4">
        <v>25.9</v>
      </c>
      <c r="I73" s="4">
        <v>502.5</v>
      </c>
      <c r="K73" s="4">
        <v>1.2</v>
      </c>
      <c r="L73" s="4">
        <v>0.87939999999999996</v>
      </c>
      <c r="M73" s="4">
        <v>12.1229</v>
      </c>
      <c r="N73" s="4">
        <v>9.2799999999999994E-2</v>
      </c>
      <c r="O73" s="4">
        <v>2223.9043999999999</v>
      </c>
      <c r="P73" s="4">
        <v>22.776299999999999</v>
      </c>
      <c r="Q73" s="4">
        <v>2246.6999999999998</v>
      </c>
      <c r="R73" s="4">
        <v>1782.9485999999999</v>
      </c>
      <c r="S73" s="4">
        <v>18.260300000000001</v>
      </c>
      <c r="T73" s="4">
        <v>1801.2</v>
      </c>
      <c r="U73" s="4">
        <v>502.49709999999999</v>
      </c>
      <c r="X73" s="4">
        <v>0</v>
      </c>
      <c r="Y73" s="4">
        <v>1.0552999999999999</v>
      </c>
      <c r="Z73" s="4" t="s">
        <v>377</v>
      </c>
      <c r="AA73" s="4">
        <v>0</v>
      </c>
      <c r="AB73" s="4">
        <v>11.7</v>
      </c>
      <c r="AC73" s="4">
        <v>848</v>
      </c>
      <c r="AD73" s="4">
        <v>872</v>
      </c>
      <c r="AE73" s="4">
        <v>830</v>
      </c>
      <c r="AF73" s="4">
        <v>88</v>
      </c>
      <c r="AG73" s="4">
        <v>22.38</v>
      </c>
      <c r="AH73" s="4">
        <v>0.51</v>
      </c>
      <c r="AI73" s="4">
        <v>976</v>
      </c>
      <c r="AJ73" s="4">
        <v>-1</v>
      </c>
      <c r="AK73" s="4">
        <v>0</v>
      </c>
      <c r="AL73" s="4">
        <v>23</v>
      </c>
      <c r="AM73" s="4">
        <v>190</v>
      </c>
      <c r="AN73" s="4">
        <v>189</v>
      </c>
      <c r="AO73" s="4">
        <v>2.9</v>
      </c>
      <c r="AP73" s="4">
        <v>195</v>
      </c>
      <c r="AQ73" s="4" t="s">
        <v>155</v>
      </c>
      <c r="AR73" s="4">
        <v>2</v>
      </c>
      <c r="AS73" s="5">
        <v>0.87887731481481479</v>
      </c>
      <c r="AT73" s="4">
        <v>47.162985999999997</v>
      </c>
      <c r="AU73" s="4">
        <v>-88.484183999999999</v>
      </c>
      <c r="AV73" s="4">
        <v>316.7</v>
      </c>
      <c r="AW73" s="4">
        <v>42.3</v>
      </c>
      <c r="AX73" s="4">
        <v>12</v>
      </c>
      <c r="AY73" s="4">
        <v>10</v>
      </c>
      <c r="AZ73" s="4" t="s">
        <v>425</v>
      </c>
      <c r="BA73" s="4">
        <v>1.3</v>
      </c>
      <c r="BB73" s="4">
        <v>1.73</v>
      </c>
      <c r="BC73" s="4">
        <v>2.165</v>
      </c>
      <c r="BD73" s="4">
        <v>14.063000000000001</v>
      </c>
      <c r="BE73" s="4">
        <v>15.21</v>
      </c>
      <c r="BF73" s="4">
        <v>1.08</v>
      </c>
      <c r="BG73" s="4">
        <v>13.714</v>
      </c>
      <c r="BH73" s="4">
        <v>2998.0630000000001</v>
      </c>
      <c r="BI73" s="4">
        <v>14.611000000000001</v>
      </c>
      <c r="BJ73" s="4">
        <v>57.594999999999999</v>
      </c>
      <c r="BK73" s="4">
        <v>0.59</v>
      </c>
      <c r="BL73" s="4">
        <v>58.185000000000002</v>
      </c>
      <c r="BM73" s="4">
        <v>46.174999999999997</v>
      </c>
      <c r="BN73" s="4">
        <v>0.47299999999999998</v>
      </c>
      <c r="BO73" s="4">
        <v>46.648000000000003</v>
      </c>
      <c r="BP73" s="4">
        <v>4.1093000000000002</v>
      </c>
      <c r="BT73" s="4">
        <v>189.75700000000001</v>
      </c>
      <c r="BU73" s="4">
        <v>0.56163200000000002</v>
      </c>
      <c r="BV73" s="4">
        <v>-5</v>
      </c>
      <c r="BW73" s="4">
        <v>0.61234699999999997</v>
      </c>
      <c r="BX73" s="4">
        <v>13.724881999999999</v>
      </c>
      <c r="BY73" s="4">
        <v>12.369408999999999</v>
      </c>
      <c r="BZ73" s="4">
        <f t="shared" si="9"/>
        <v>3.6261138243999995</v>
      </c>
      <c r="CB73" s="4">
        <f t="shared" si="10"/>
        <v>30737.601494963805</v>
      </c>
      <c r="CC73" s="4">
        <f t="shared" si="10"/>
        <v>149.799085423794</v>
      </c>
      <c r="CD73" s="4">
        <f t="shared" si="11"/>
        <v>478.258006765392</v>
      </c>
      <c r="CE73" s="4">
        <f t="shared" si="11"/>
        <v>42.130544229142203</v>
      </c>
    </row>
    <row r="74" spans="1:83">
      <c r="A74" s="2">
        <v>42438</v>
      </c>
      <c r="B74" s="28">
        <v>0.67097738425925924</v>
      </c>
      <c r="C74" s="4">
        <v>14.04</v>
      </c>
      <c r="D74" s="4">
        <v>0.14269999999999999</v>
      </c>
      <c r="E74" s="4" t="s">
        <v>155</v>
      </c>
      <c r="F74" s="4">
        <v>1426.548387</v>
      </c>
      <c r="G74" s="4">
        <v>2615.6</v>
      </c>
      <c r="H74" s="4">
        <v>25.4</v>
      </c>
      <c r="I74" s="4">
        <v>671.6</v>
      </c>
      <c r="K74" s="4">
        <v>1.2</v>
      </c>
      <c r="L74" s="4">
        <v>0.87690000000000001</v>
      </c>
      <c r="M74" s="4">
        <v>12.312099999999999</v>
      </c>
      <c r="N74" s="4">
        <v>0.12509999999999999</v>
      </c>
      <c r="O74" s="4">
        <v>2293.7905999999998</v>
      </c>
      <c r="P74" s="4">
        <v>22.289100000000001</v>
      </c>
      <c r="Q74" s="4">
        <v>2316.1</v>
      </c>
      <c r="R74" s="4">
        <v>1838.9776999999999</v>
      </c>
      <c r="S74" s="4">
        <v>17.869599999999998</v>
      </c>
      <c r="T74" s="4">
        <v>1856.8</v>
      </c>
      <c r="U74" s="4">
        <v>671.58770000000004</v>
      </c>
      <c r="X74" s="4">
        <v>0</v>
      </c>
      <c r="Y74" s="4">
        <v>1.0523</v>
      </c>
      <c r="Z74" s="4" t="s">
        <v>377</v>
      </c>
      <c r="AA74" s="4">
        <v>0</v>
      </c>
      <c r="AB74" s="4">
        <v>11.8</v>
      </c>
      <c r="AC74" s="4">
        <v>848</v>
      </c>
      <c r="AD74" s="4">
        <v>873</v>
      </c>
      <c r="AE74" s="4">
        <v>829</v>
      </c>
      <c r="AF74" s="4">
        <v>88</v>
      </c>
      <c r="AG74" s="4">
        <v>22.38</v>
      </c>
      <c r="AH74" s="4">
        <v>0.51</v>
      </c>
      <c r="AI74" s="4">
        <v>976</v>
      </c>
      <c r="AJ74" s="4">
        <v>-1</v>
      </c>
      <c r="AK74" s="4">
        <v>0</v>
      </c>
      <c r="AL74" s="4">
        <v>23</v>
      </c>
      <c r="AM74" s="4">
        <v>190</v>
      </c>
      <c r="AN74" s="4">
        <v>189.6</v>
      </c>
      <c r="AO74" s="4">
        <v>2.9</v>
      </c>
      <c r="AP74" s="4">
        <v>195</v>
      </c>
      <c r="AQ74" s="4" t="s">
        <v>155</v>
      </c>
      <c r="AR74" s="4">
        <v>2</v>
      </c>
      <c r="AS74" s="5">
        <v>0.87888888888888894</v>
      </c>
      <c r="AT74" s="4">
        <v>47.163155000000003</v>
      </c>
      <c r="AU74" s="4">
        <v>-88.484273999999999</v>
      </c>
      <c r="AV74" s="4">
        <v>317.2</v>
      </c>
      <c r="AW74" s="4">
        <v>43</v>
      </c>
      <c r="AX74" s="4">
        <v>12</v>
      </c>
      <c r="AY74" s="4">
        <v>10</v>
      </c>
      <c r="AZ74" s="4" t="s">
        <v>425</v>
      </c>
      <c r="BA74" s="4">
        <v>1.4950000000000001</v>
      </c>
      <c r="BB74" s="4">
        <v>1.28</v>
      </c>
      <c r="BC74" s="4">
        <v>2.33</v>
      </c>
      <c r="BD74" s="4">
        <v>14.063000000000001</v>
      </c>
      <c r="BE74" s="4">
        <v>14.9</v>
      </c>
      <c r="BF74" s="4">
        <v>1.06</v>
      </c>
      <c r="BG74" s="4">
        <v>14.032</v>
      </c>
      <c r="BH74" s="4">
        <v>2986.6190000000001</v>
      </c>
      <c r="BI74" s="4">
        <v>19.315000000000001</v>
      </c>
      <c r="BJ74" s="4">
        <v>58.268999999999998</v>
      </c>
      <c r="BK74" s="4">
        <v>0.56599999999999995</v>
      </c>
      <c r="BL74" s="4">
        <v>58.835000000000001</v>
      </c>
      <c r="BM74" s="4">
        <v>46.716000000000001</v>
      </c>
      <c r="BN74" s="4">
        <v>0.45400000000000001</v>
      </c>
      <c r="BO74" s="4">
        <v>47.168999999999997</v>
      </c>
      <c r="BP74" s="4">
        <v>5.3869999999999996</v>
      </c>
      <c r="BT74" s="4">
        <v>185.61099999999999</v>
      </c>
      <c r="BU74" s="4">
        <v>0.55230699999999999</v>
      </c>
      <c r="BV74" s="4">
        <v>-5</v>
      </c>
      <c r="BW74" s="4">
        <v>0.612653</v>
      </c>
      <c r="BX74" s="4">
        <v>13.497002999999999</v>
      </c>
      <c r="BY74" s="4">
        <v>12.375591</v>
      </c>
      <c r="BZ74" s="4">
        <f t="shared" si="9"/>
        <v>3.5659081925999998</v>
      </c>
      <c r="CB74" s="4">
        <f t="shared" si="10"/>
        <v>30111.872985334176</v>
      </c>
      <c r="CC74" s="4">
        <f t="shared" si="10"/>
        <v>194.73887586991501</v>
      </c>
      <c r="CD74" s="4">
        <f t="shared" si="11"/>
        <v>475.57018047672898</v>
      </c>
      <c r="CE74" s="4">
        <f t="shared" si="11"/>
        <v>54.313141305266988</v>
      </c>
    </row>
    <row r="75" spans="1:83">
      <c r="A75" s="2">
        <v>42438</v>
      </c>
      <c r="B75" s="28">
        <v>0.67098895833333339</v>
      </c>
      <c r="C75" s="4">
        <v>14.18</v>
      </c>
      <c r="D75" s="4">
        <v>0.19359999999999999</v>
      </c>
      <c r="E75" s="4" t="s">
        <v>155</v>
      </c>
      <c r="F75" s="4">
        <v>1935.568966</v>
      </c>
      <c r="G75" s="4">
        <v>2349.5</v>
      </c>
      <c r="H75" s="4">
        <v>23.4</v>
      </c>
      <c r="I75" s="4">
        <v>764.2</v>
      </c>
      <c r="K75" s="4">
        <v>1</v>
      </c>
      <c r="L75" s="4">
        <v>0.87529999999999997</v>
      </c>
      <c r="M75" s="4">
        <v>12.411799999999999</v>
      </c>
      <c r="N75" s="4">
        <v>0.1694</v>
      </c>
      <c r="O75" s="4">
        <v>2056.5605999999998</v>
      </c>
      <c r="P75" s="4">
        <v>20.450199999999999</v>
      </c>
      <c r="Q75" s="4">
        <v>2077</v>
      </c>
      <c r="R75" s="4">
        <v>1648.7856999999999</v>
      </c>
      <c r="S75" s="4">
        <v>16.395399999999999</v>
      </c>
      <c r="T75" s="4">
        <v>1665.2</v>
      </c>
      <c r="U75" s="4">
        <v>764.17139999999995</v>
      </c>
      <c r="X75" s="4">
        <v>0</v>
      </c>
      <c r="Y75" s="4">
        <v>0.87319999999999998</v>
      </c>
      <c r="Z75" s="4" t="s">
        <v>377</v>
      </c>
      <c r="AA75" s="4">
        <v>0</v>
      </c>
      <c r="AB75" s="4">
        <v>11.8</v>
      </c>
      <c r="AC75" s="4">
        <v>847</v>
      </c>
      <c r="AD75" s="4">
        <v>873</v>
      </c>
      <c r="AE75" s="4">
        <v>827</v>
      </c>
      <c r="AF75" s="4">
        <v>88</v>
      </c>
      <c r="AG75" s="4">
        <v>22.38</v>
      </c>
      <c r="AH75" s="4">
        <v>0.51</v>
      </c>
      <c r="AI75" s="4">
        <v>976</v>
      </c>
      <c r="AJ75" s="4">
        <v>-1</v>
      </c>
      <c r="AK75" s="4">
        <v>0</v>
      </c>
      <c r="AL75" s="4">
        <v>23</v>
      </c>
      <c r="AM75" s="4">
        <v>190</v>
      </c>
      <c r="AN75" s="4">
        <v>189.4</v>
      </c>
      <c r="AO75" s="4">
        <v>2.8</v>
      </c>
      <c r="AP75" s="4">
        <v>195</v>
      </c>
      <c r="AQ75" s="4" t="s">
        <v>155</v>
      </c>
      <c r="AR75" s="4">
        <v>2</v>
      </c>
      <c r="AS75" s="5">
        <v>0.87890046296296298</v>
      </c>
      <c r="AT75" s="4">
        <v>47.163322000000001</v>
      </c>
      <c r="AU75" s="4">
        <v>-88.484367000000006</v>
      </c>
      <c r="AV75" s="4">
        <v>317.39999999999998</v>
      </c>
      <c r="AW75" s="4">
        <v>43.5</v>
      </c>
      <c r="AX75" s="4">
        <v>12</v>
      </c>
      <c r="AY75" s="4">
        <v>10</v>
      </c>
      <c r="AZ75" s="4" t="s">
        <v>425</v>
      </c>
      <c r="BA75" s="4">
        <v>1.47</v>
      </c>
      <c r="BB75" s="4">
        <v>1.1299999999999999</v>
      </c>
      <c r="BC75" s="4">
        <v>2.4649999999999999</v>
      </c>
      <c r="BD75" s="4">
        <v>14.063000000000001</v>
      </c>
      <c r="BE75" s="4">
        <v>14.7</v>
      </c>
      <c r="BF75" s="4">
        <v>1.05</v>
      </c>
      <c r="BG75" s="4">
        <v>14.246</v>
      </c>
      <c r="BH75" s="4">
        <v>2974.2280000000001</v>
      </c>
      <c r="BI75" s="4">
        <v>25.838999999999999</v>
      </c>
      <c r="BJ75" s="4">
        <v>51.607999999999997</v>
      </c>
      <c r="BK75" s="4">
        <v>0.51300000000000001</v>
      </c>
      <c r="BL75" s="4">
        <v>52.121000000000002</v>
      </c>
      <c r="BM75" s="4">
        <v>41.375</v>
      </c>
      <c r="BN75" s="4">
        <v>0.41099999999999998</v>
      </c>
      <c r="BO75" s="4">
        <v>41.786999999999999</v>
      </c>
      <c r="BP75" s="4">
        <v>6.0552000000000001</v>
      </c>
      <c r="BT75" s="4">
        <v>152.13499999999999</v>
      </c>
      <c r="BU75" s="4">
        <v>0.50159299999999996</v>
      </c>
      <c r="BV75" s="4">
        <v>-5</v>
      </c>
      <c r="BW75" s="4">
        <v>0.61289800000000005</v>
      </c>
      <c r="BX75" s="4">
        <v>12.257679</v>
      </c>
      <c r="BY75" s="4">
        <v>12.38054</v>
      </c>
      <c r="BZ75" s="4">
        <f t="shared" ref="BZ75:BZ138" si="12">BX75*0.2642</f>
        <v>3.2384787918</v>
      </c>
      <c r="CB75" s="4">
        <f t="shared" ref="CB75:CC138" si="13">BH75*$BX75*0.747</f>
        <v>27233.477676318562</v>
      </c>
      <c r="CC75" s="4">
        <f t="shared" si="13"/>
        <v>236.594447257707</v>
      </c>
      <c r="CD75" s="4">
        <f t="shared" ref="CD75:CE138" si="14">BO75*$BX75*0.747</f>
        <v>382.62208938263092</v>
      </c>
      <c r="CE75" s="4">
        <f t="shared" si="14"/>
        <v>55.444355316957598</v>
      </c>
    </row>
    <row r="76" spans="1:83">
      <c r="A76" s="2">
        <v>42438</v>
      </c>
      <c r="B76" s="28">
        <v>0.67100053240740742</v>
      </c>
      <c r="C76" s="4">
        <v>14.202</v>
      </c>
      <c r="D76" s="4">
        <v>0.19139999999999999</v>
      </c>
      <c r="E76" s="4" t="s">
        <v>155</v>
      </c>
      <c r="F76" s="4">
        <v>1914.2459019999999</v>
      </c>
      <c r="G76" s="4">
        <v>1626.8</v>
      </c>
      <c r="H76" s="4">
        <v>22</v>
      </c>
      <c r="I76" s="4">
        <v>850.8</v>
      </c>
      <c r="K76" s="4">
        <v>0.65</v>
      </c>
      <c r="L76" s="4">
        <v>0.875</v>
      </c>
      <c r="M76" s="4">
        <v>12.4274</v>
      </c>
      <c r="N76" s="4">
        <v>0.16750000000000001</v>
      </c>
      <c r="O76" s="4">
        <v>1423.4529</v>
      </c>
      <c r="P76" s="4">
        <v>19.253399999999999</v>
      </c>
      <c r="Q76" s="4">
        <v>1442.7</v>
      </c>
      <c r="R76" s="4">
        <v>1141.2107000000001</v>
      </c>
      <c r="S76" s="4">
        <v>15.4358</v>
      </c>
      <c r="T76" s="4">
        <v>1156.5999999999999</v>
      </c>
      <c r="U76" s="4">
        <v>850.8288</v>
      </c>
      <c r="X76" s="4">
        <v>0</v>
      </c>
      <c r="Y76" s="4">
        <v>0.56869999999999998</v>
      </c>
      <c r="Z76" s="4" t="s">
        <v>377</v>
      </c>
      <c r="AA76" s="4">
        <v>0</v>
      </c>
      <c r="AB76" s="4">
        <v>11.8</v>
      </c>
      <c r="AC76" s="4">
        <v>848</v>
      </c>
      <c r="AD76" s="4">
        <v>872</v>
      </c>
      <c r="AE76" s="4">
        <v>828</v>
      </c>
      <c r="AF76" s="4">
        <v>88</v>
      </c>
      <c r="AG76" s="4">
        <v>22.38</v>
      </c>
      <c r="AH76" s="4">
        <v>0.51</v>
      </c>
      <c r="AI76" s="4">
        <v>976</v>
      </c>
      <c r="AJ76" s="4">
        <v>-1</v>
      </c>
      <c r="AK76" s="4">
        <v>0</v>
      </c>
      <c r="AL76" s="4">
        <v>23</v>
      </c>
      <c r="AM76" s="4">
        <v>190</v>
      </c>
      <c r="AN76" s="4">
        <v>189</v>
      </c>
      <c r="AO76" s="4">
        <v>2.6</v>
      </c>
      <c r="AP76" s="4">
        <v>195</v>
      </c>
      <c r="AQ76" s="4" t="s">
        <v>155</v>
      </c>
      <c r="AR76" s="4">
        <v>2</v>
      </c>
      <c r="AS76" s="5">
        <v>0.87891203703703702</v>
      </c>
      <c r="AT76" s="4">
        <v>47.163485999999999</v>
      </c>
      <c r="AU76" s="4">
        <v>-88.484471999999997</v>
      </c>
      <c r="AV76" s="4">
        <v>317.60000000000002</v>
      </c>
      <c r="AW76" s="4">
        <v>44.2</v>
      </c>
      <c r="AX76" s="4">
        <v>12</v>
      </c>
      <c r="AY76" s="4">
        <v>9</v>
      </c>
      <c r="AZ76" s="4" t="s">
        <v>434</v>
      </c>
      <c r="BA76" s="4">
        <v>1.2050000000000001</v>
      </c>
      <c r="BB76" s="4">
        <v>1.2</v>
      </c>
      <c r="BC76" s="4">
        <v>2.2400000000000002</v>
      </c>
      <c r="BD76" s="4">
        <v>14.063000000000001</v>
      </c>
      <c r="BE76" s="4">
        <v>14.67</v>
      </c>
      <c r="BF76" s="4">
        <v>1.04</v>
      </c>
      <c r="BG76" s="4">
        <v>14.282999999999999</v>
      </c>
      <c r="BH76" s="4">
        <v>2972.7020000000002</v>
      </c>
      <c r="BI76" s="4">
        <v>25.501000000000001</v>
      </c>
      <c r="BJ76" s="4">
        <v>35.658000000000001</v>
      </c>
      <c r="BK76" s="4">
        <v>0.48199999999999998</v>
      </c>
      <c r="BL76" s="4">
        <v>36.14</v>
      </c>
      <c r="BM76" s="4">
        <v>28.587</v>
      </c>
      <c r="BN76" s="4">
        <v>0.38700000000000001</v>
      </c>
      <c r="BO76" s="4">
        <v>28.974</v>
      </c>
      <c r="BP76" s="4">
        <v>6.7298999999999998</v>
      </c>
      <c r="BT76" s="4">
        <v>98.905000000000001</v>
      </c>
      <c r="BU76" s="4">
        <v>0.45285799999999998</v>
      </c>
      <c r="BV76" s="4">
        <v>-5</v>
      </c>
      <c r="BW76" s="4">
        <v>0.61144900000000002</v>
      </c>
      <c r="BX76" s="4">
        <v>11.066717000000001</v>
      </c>
      <c r="BY76" s="4">
        <v>12.35127</v>
      </c>
      <c r="BZ76" s="4">
        <f t="shared" si="12"/>
        <v>2.9238266313999999</v>
      </c>
      <c r="CB76" s="4">
        <f t="shared" si="13"/>
        <v>24574.844664222503</v>
      </c>
      <c r="CC76" s="4">
        <f t="shared" si="13"/>
        <v>210.81262561209903</v>
      </c>
      <c r="CD76" s="4">
        <f t="shared" si="14"/>
        <v>239.52335259342604</v>
      </c>
      <c r="CE76" s="4">
        <f t="shared" si="14"/>
        <v>55.634990357510098</v>
      </c>
    </row>
    <row r="77" spans="1:83">
      <c r="A77" s="2">
        <v>42438</v>
      </c>
      <c r="B77" s="28">
        <v>0.67101210648148146</v>
      </c>
      <c r="C77" s="4">
        <v>14.292</v>
      </c>
      <c r="D77" s="4">
        <v>0.50939999999999996</v>
      </c>
      <c r="E77" s="4" t="s">
        <v>155</v>
      </c>
      <c r="F77" s="4">
        <v>5093.8668909999997</v>
      </c>
      <c r="G77" s="4">
        <v>1438.3</v>
      </c>
      <c r="H77" s="4">
        <v>13.9</v>
      </c>
      <c r="I77" s="4">
        <v>870.4</v>
      </c>
      <c r="K77" s="4">
        <v>0.49</v>
      </c>
      <c r="L77" s="4">
        <v>0.87160000000000004</v>
      </c>
      <c r="M77" s="4">
        <v>12.456099999999999</v>
      </c>
      <c r="N77" s="4">
        <v>0.44400000000000001</v>
      </c>
      <c r="O77" s="4">
        <v>1253.5487000000001</v>
      </c>
      <c r="P77" s="4">
        <v>12.114699999999999</v>
      </c>
      <c r="Q77" s="4">
        <v>1265.7</v>
      </c>
      <c r="R77" s="4">
        <v>1004.995</v>
      </c>
      <c r="S77" s="4">
        <v>9.7126000000000001</v>
      </c>
      <c r="T77" s="4">
        <v>1014.7</v>
      </c>
      <c r="U77" s="4">
        <v>870.44060000000002</v>
      </c>
      <c r="X77" s="4">
        <v>0</v>
      </c>
      <c r="Y77" s="4">
        <v>0.4259</v>
      </c>
      <c r="Z77" s="4" t="s">
        <v>377</v>
      </c>
      <c r="AA77" s="4">
        <v>0</v>
      </c>
      <c r="AB77" s="4">
        <v>11.8</v>
      </c>
      <c r="AC77" s="4">
        <v>848</v>
      </c>
      <c r="AD77" s="4">
        <v>872</v>
      </c>
      <c r="AE77" s="4">
        <v>828</v>
      </c>
      <c r="AF77" s="4">
        <v>88</v>
      </c>
      <c r="AG77" s="4">
        <v>22.38</v>
      </c>
      <c r="AH77" s="4">
        <v>0.51</v>
      </c>
      <c r="AI77" s="4">
        <v>976</v>
      </c>
      <c r="AJ77" s="4">
        <v>-1</v>
      </c>
      <c r="AK77" s="4">
        <v>0</v>
      </c>
      <c r="AL77" s="4">
        <v>23</v>
      </c>
      <c r="AM77" s="4">
        <v>190</v>
      </c>
      <c r="AN77" s="4">
        <v>189</v>
      </c>
      <c r="AO77" s="4">
        <v>2.7</v>
      </c>
      <c r="AP77" s="4">
        <v>195</v>
      </c>
      <c r="AQ77" s="4" t="s">
        <v>155</v>
      </c>
      <c r="AR77" s="4">
        <v>2</v>
      </c>
      <c r="AS77" s="5">
        <v>0.87892361111111106</v>
      </c>
      <c r="AT77" s="4">
        <v>47.163542999999997</v>
      </c>
      <c r="AU77" s="4">
        <v>-88.484511999999995</v>
      </c>
      <c r="AV77" s="4">
        <v>317.60000000000002</v>
      </c>
      <c r="AW77" s="4">
        <v>44.7</v>
      </c>
      <c r="AX77" s="4">
        <v>12</v>
      </c>
      <c r="AY77" s="4">
        <v>10</v>
      </c>
      <c r="AZ77" s="4" t="s">
        <v>425</v>
      </c>
      <c r="BA77" s="4">
        <v>1.1000000000000001</v>
      </c>
      <c r="BB77" s="4">
        <v>1.2</v>
      </c>
      <c r="BC77" s="4">
        <v>2.1</v>
      </c>
      <c r="BD77" s="4">
        <v>14.063000000000001</v>
      </c>
      <c r="BE77" s="4">
        <v>14.25</v>
      </c>
      <c r="BF77" s="4">
        <v>1.01</v>
      </c>
      <c r="BG77" s="4">
        <v>14.736000000000001</v>
      </c>
      <c r="BH77" s="4">
        <v>2908.8760000000002</v>
      </c>
      <c r="BI77" s="4">
        <v>65.988</v>
      </c>
      <c r="BJ77" s="4">
        <v>30.655999999999999</v>
      </c>
      <c r="BK77" s="4">
        <v>0.29599999999999999</v>
      </c>
      <c r="BL77" s="4">
        <v>30.952999999999999</v>
      </c>
      <c r="BM77" s="4">
        <v>24.577999999999999</v>
      </c>
      <c r="BN77" s="4">
        <v>0.23799999999999999</v>
      </c>
      <c r="BO77" s="4">
        <v>24.815000000000001</v>
      </c>
      <c r="BP77" s="4">
        <v>6.7217000000000002</v>
      </c>
      <c r="BT77" s="4">
        <v>72.316000000000003</v>
      </c>
      <c r="BU77" s="4">
        <v>0.45163199999999998</v>
      </c>
      <c r="BV77" s="4">
        <v>-5</v>
      </c>
      <c r="BW77" s="4">
        <v>0.61044900000000002</v>
      </c>
      <c r="BX77" s="4">
        <v>11.036757</v>
      </c>
      <c r="BY77" s="4">
        <v>12.33107</v>
      </c>
      <c r="BZ77" s="4">
        <f t="shared" si="12"/>
        <v>2.9159111994</v>
      </c>
      <c r="CB77" s="4">
        <f t="shared" si="13"/>
        <v>23982.104493683604</v>
      </c>
      <c r="CC77" s="4">
        <f t="shared" si="13"/>
        <v>544.03526012425198</v>
      </c>
      <c r="CD77" s="4">
        <f t="shared" si="14"/>
        <v>204.58621234138499</v>
      </c>
      <c r="CE77" s="4">
        <f t="shared" si="14"/>
        <v>55.416769836594305</v>
      </c>
    </row>
    <row r="78" spans="1:83">
      <c r="A78" s="2">
        <v>42438</v>
      </c>
      <c r="B78" s="28">
        <v>0.6710236805555555</v>
      </c>
      <c r="C78" s="4">
        <v>13.893000000000001</v>
      </c>
      <c r="D78" s="4">
        <v>1.3138000000000001</v>
      </c>
      <c r="E78" s="4" t="s">
        <v>155</v>
      </c>
      <c r="F78" s="4">
        <v>13137.703826999999</v>
      </c>
      <c r="G78" s="4">
        <v>1254.0999999999999</v>
      </c>
      <c r="H78" s="4">
        <v>13.9</v>
      </c>
      <c r="I78" s="4">
        <v>1606</v>
      </c>
      <c r="K78" s="4">
        <v>0.4</v>
      </c>
      <c r="L78" s="4">
        <v>0.8669</v>
      </c>
      <c r="M78" s="4">
        <v>12.0442</v>
      </c>
      <c r="N78" s="4">
        <v>1.1389</v>
      </c>
      <c r="O78" s="4">
        <v>1087.2349999999999</v>
      </c>
      <c r="P78" s="4">
        <v>12.0501</v>
      </c>
      <c r="Q78" s="4">
        <v>1099.3</v>
      </c>
      <c r="R78" s="4">
        <v>871.65800000000002</v>
      </c>
      <c r="S78" s="4">
        <v>9.6608000000000001</v>
      </c>
      <c r="T78" s="4">
        <v>881.3</v>
      </c>
      <c r="U78" s="4">
        <v>1606.0293999999999</v>
      </c>
      <c r="X78" s="4">
        <v>0</v>
      </c>
      <c r="Y78" s="4">
        <v>0.3468</v>
      </c>
      <c r="Z78" s="4" t="s">
        <v>377</v>
      </c>
      <c r="AA78" s="4">
        <v>0</v>
      </c>
      <c r="AB78" s="4">
        <v>11.7</v>
      </c>
      <c r="AC78" s="4">
        <v>849</v>
      </c>
      <c r="AD78" s="4">
        <v>874</v>
      </c>
      <c r="AE78" s="4">
        <v>827</v>
      </c>
      <c r="AF78" s="4">
        <v>88</v>
      </c>
      <c r="AG78" s="4">
        <v>22.38</v>
      </c>
      <c r="AH78" s="4">
        <v>0.51</v>
      </c>
      <c r="AI78" s="4">
        <v>976</v>
      </c>
      <c r="AJ78" s="4">
        <v>-1</v>
      </c>
      <c r="AK78" s="4">
        <v>0</v>
      </c>
      <c r="AL78" s="4">
        <v>23</v>
      </c>
      <c r="AM78" s="4">
        <v>189.4</v>
      </c>
      <c r="AN78" s="4">
        <v>189</v>
      </c>
      <c r="AO78" s="4">
        <v>2.9</v>
      </c>
      <c r="AP78" s="4">
        <v>195</v>
      </c>
      <c r="AQ78" s="4" t="s">
        <v>155</v>
      </c>
      <c r="AR78" s="4">
        <v>2</v>
      </c>
      <c r="AS78" s="5">
        <v>0.87892361111111106</v>
      </c>
      <c r="AT78" s="4">
        <v>47.163736</v>
      </c>
      <c r="AU78" s="4">
        <v>-88.484719999999996</v>
      </c>
      <c r="AV78" s="4">
        <v>317.60000000000002</v>
      </c>
      <c r="AW78" s="4">
        <v>45</v>
      </c>
      <c r="AX78" s="4">
        <v>12</v>
      </c>
      <c r="AY78" s="4">
        <v>10</v>
      </c>
      <c r="AZ78" s="4" t="s">
        <v>425</v>
      </c>
      <c r="BA78" s="4">
        <v>1.425</v>
      </c>
      <c r="BB78" s="4">
        <v>1.07</v>
      </c>
      <c r="BC78" s="4">
        <v>2.4249999999999998</v>
      </c>
      <c r="BD78" s="4">
        <v>14.063000000000001</v>
      </c>
      <c r="BE78" s="4">
        <v>13.72</v>
      </c>
      <c r="BF78" s="4">
        <v>0.98</v>
      </c>
      <c r="BG78" s="4">
        <v>15.352</v>
      </c>
      <c r="BH78" s="4">
        <v>2737.2620000000002</v>
      </c>
      <c r="BI78" s="4">
        <v>164.744</v>
      </c>
      <c r="BJ78" s="4">
        <v>25.876000000000001</v>
      </c>
      <c r="BK78" s="4">
        <v>0.28699999999999998</v>
      </c>
      <c r="BL78" s="4">
        <v>26.163</v>
      </c>
      <c r="BM78" s="4">
        <v>20.745000000000001</v>
      </c>
      <c r="BN78" s="4">
        <v>0.23</v>
      </c>
      <c r="BO78" s="4">
        <v>20.975000000000001</v>
      </c>
      <c r="BP78" s="4">
        <v>12.0694</v>
      </c>
      <c r="BT78" s="4">
        <v>57.302</v>
      </c>
      <c r="BU78" s="4">
        <v>0.402698</v>
      </c>
      <c r="BV78" s="4">
        <v>-5</v>
      </c>
      <c r="BW78" s="4">
        <v>0.60834900000000003</v>
      </c>
      <c r="BX78" s="4">
        <v>9.8409390000000005</v>
      </c>
      <c r="BY78" s="4">
        <v>12.288643</v>
      </c>
      <c r="BZ78" s="4">
        <f t="shared" si="12"/>
        <v>2.5999760838000001</v>
      </c>
      <c r="CB78" s="4">
        <f t="shared" si="13"/>
        <v>20122.109591656448</v>
      </c>
      <c r="CC78" s="4">
        <f t="shared" si="13"/>
        <v>1211.0630339981522</v>
      </c>
      <c r="CD78" s="4">
        <f t="shared" si="14"/>
        <v>154.19103055717503</v>
      </c>
      <c r="CE78" s="4">
        <f t="shared" si="14"/>
        <v>88.724349187450201</v>
      </c>
    </row>
    <row r="79" spans="1:83">
      <c r="A79" s="2">
        <v>42438</v>
      </c>
      <c r="B79" s="28">
        <v>0.67103525462962965</v>
      </c>
      <c r="C79" s="4">
        <v>13.465999999999999</v>
      </c>
      <c r="D79" s="4">
        <v>2.0893000000000002</v>
      </c>
      <c r="E79" s="4" t="s">
        <v>155</v>
      </c>
      <c r="F79" s="4">
        <v>20893.309179</v>
      </c>
      <c r="G79" s="4">
        <v>1079.5999999999999</v>
      </c>
      <c r="H79" s="4">
        <v>13.8</v>
      </c>
      <c r="I79" s="4">
        <v>2821.7</v>
      </c>
      <c r="K79" s="4">
        <v>0.3</v>
      </c>
      <c r="L79" s="4">
        <v>0.86219999999999997</v>
      </c>
      <c r="M79" s="4">
        <v>11.609500000000001</v>
      </c>
      <c r="N79" s="4">
        <v>1.8012999999999999</v>
      </c>
      <c r="O79" s="4">
        <v>930.80920000000003</v>
      </c>
      <c r="P79" s="4">
        <v>11.8979</v>
      </c>
      <c r="Q79" s="4">
        <v>942.7</v>
      </c>
      <c r="R79" s="4">
        <v>746.24829999999997</v>
      </c>
      <c r="S79" s="4">
        <v>9.5388000000000002</v>
      </c>
      <c r="T79" s="4">
        <v>755.8</v>
      </c>
      <c r="U79" s="4">
        <v>2821.7147</v>
      </c>
      <c r="X79" s="4">
        <v>0</v>
      </c>
      <c r="Y79" s="4">
        <v>0.2586</v>
      </c>
      <c r="Z79" s="4" t="s">
        <v>377</v>
      </c>
      <c r="AA79" s="4">
        <v>0</v>
      </c>
      <c r="AB79" s="4">
        <v>11.8</v>
      </c>
      <c r="AC79" s="4">
        <v>848</v>
      </c>
      <c r="AD79" s="4">
        <v>873</v>
      </c>
      <c r="AE79" s="4">
        <v>826</v>
      </c>
      <c r="AF79" s="4">
        <v>88</v>
      </c>
      <c r="AG79" s="4">
        <v>22.38</v>
      </c>
      <c r="AH79" s="4">
        <v>0.51</v>
      </c>
      <c r="AI79" s="4">
        <v>976</v>
      </c>
      <c r="AJ79" s="4">
        <v>-1</v>
      </c>
      <c r="AK79" s="4">
        <v>0</v>
      </c>
      <c r="AL79" s="4">
        <v>23</v>
      </c>
      <c r="AM79" s="4">
        <v>189.6</v>
      </c>
      <c r="AN79" s="4">
        <v>189.6</v>
      </c>
      <c r="AO79" s="4">
        <v>2.8</v>
      </c>
      <c r="AP79" s="4">
        <v>195</v>
      </c>
      <c r="AQ79" s="4" t="s">
        <v>155</v>
      </c>
      <c r="AR79" s="4">
        <v>2</v>
      </c>
      <c r="AS79" s="5">
        <v>0.87894675925925936</v>
      </c>
      <c r="AT79" s="4">
        <v>47.163938000000002</v>
      </c>
      <c r="AU79" s="4">
        <v>-88.484930000000006</v>
      </c>
      <c r="AV79" s="4">
        <v>317.60000000000002</v>
      </c>
      <c r="AW79" s="4">
        <v>45</v>
      </c>
      <c r="AX79" s="4">
        <v>12</v>
      </c>
      <c r="AY79" s="4">
        <v>10</v>
      </c>
      <c r="AZ79" s="4" t="s">
        <v>425</v>
      </c>
      <c r="BA79" s="4">
        <v>1.6</v>
      </c>
      <c r="BB79" s="4">
        <v>1</v>
      </c>
      <c r="BC79" s="4">
        <v>2.6</v>
      </c>
      <c r="BD79" s="4">
        <v>14.063000000000001</v>
      </c>
      <c r="BE79" s="4">
        <v>13.22</v>
      </c>
      <c r="BF79" s="4">
        <v>0.94</v>
      </c>
      <c r="BG79" s="4">
        <v>15.987</v>
      </c>
      <c r="BH79" s="4">
        <v>2570.944</v>
      </c>
      <c r="BI79" s="4">
        <v>253.89500000000001</v>
      </c>
      <c r="BJ79" s="4">
        <v>21.585999999999999</v>
      </c>
      <c r="BK79" s="4">
        <v>0.27600000000000002</v>
      </c>
      <c r="BL79" s="4">
        <v>21.861999999999998</v>
      </c>
      <c r="BM79" s="4">
        <v>17.306000000000001</v>
      </c>
      <c r="BN79" s="4">
        <v>0.221</v>
      </c>
      <c r="BO79" s="4">
        <v>17.527000000000001</v>
      </c>
      <c r="BP79" s="4">
        <v>20.662800000000001</v>
      </c>
      <c r="BT79" s="4">
        <v>41.648000000000003</v>
      </c>
      <c r="BU79" s="4">
        <v>0.375224</v>
      </c>
      <c r="BV79" s="4">
        <v>-5</v>
      </c>
      <c r="BW79" s="4">
        <v>0.60755099999999995</v>
      </c>
      <c r="BX79" s="4">
        <v>9.1695410000000006</v>
      </c>
      <c r="BY79" s="4">
        <v>12.272520999999999</v>
      </c>
      <c r="BZ79" s="4">
        <f t="shared" si="12"/>
        <v>2.4225927322</v>
      </c>
      <c r="CB79" s="4">
        <f t="shared" si="13"/>
        <v>17610.059183277888</v>
      </c>
      <c r="CC79" s="4">
        <f t="shared" si="13"/>
        <v>1739.0911573096653</v>
      </c>
      <c r="CD79" s="4">
        <f t="shared" si="14"/>
        <v>120.05376519492901</v>
      </c>
      <c r="CE79" s="4">
        <f t="shared" si="14"/>
        <v>141.53288865577562</v>
      </c>
    </row>
    <row r="80" spans="1:83">
      <c r="A80" s="2">
        <v>42438</v>
      </c>
      <c r="B80" s="28">
        <v>0.6710468287037038</v>
      </c>
      <c r="C80" s="4">
        <v>13.523999999999999</v>
      </c>
      <c r="D80" s="4">
        <v>1.5539000000000001</v>
      </c>
      <c r="E80" s="4" t="s">
        <v>155</v>
      </c>
      <c r="F80" s="4">
        <v>15539.041868</v>
      </c>
      <c r="G80" s="4">
        <v>988.5</v>
      </c>
      <c r="H80" s="4">
        <v>13.7</v>
      </c>
      <c r="I80" s="4">
        <v>2700.2</v>
      </c>
      <c r="K80" s="4">
        <v>0.2</v>
      </c>
      <c r="L80" s="4">
        <v>0.86660000000000004</v>
      </c>
      <c r="M80" s="4">
        <v>11.7193</v>
      </c>
      <c r="N80" s="4">
        <v>1.3466</v>
      </c>
      <c r="O80" s="4">
        <v>856.61279999999999</v>
      </c>
      <c r="P80" s="4">
        <v>11.8607</v>
      </c>
      <c r="Q80" s="4">
        <v>868.5</v>
      </c>
      <c r="R80" s="4">
        <v>686.7636</v>
      </c>
      <c r="S80" s="4">
        <v>9.5089000000000006</v>
      </c>
      <c r="T80" s="4">
        <v>696.3</v>
      </c>
      <c r="U80" s="4">
        <v>2700.1855999999998</v>
      </c>
      <c r="X80" s="4">
        <v>0</v>
      </c>
      <c r="Y80" s="4">
        <v>0.17330000000000001</v>
      </c>
      <c r="Z80" s="4" t="s">
        <v>377</v>
      </c>
      <c r="AA80" s="4">
        <v>0</v>
      </c>
      <c r="AB80" s="4">
        <v>11.7</v>
      </c>
      <c r="AC80" s="4">
        <v>847</v>
      </c>
      <c r="AD80" s="4">
        <v>873</v>
      </c>
      <c r="AE80" s="4">
        <v>826</v>
      </c>
      <c r="AF80" s="4">
        <v>88</v>
      </c>
      <c r="AG80" s="4">
        <v>22.38</v>
      </c>
      <c r="AH80" s="4">
        <v>0.51</v>
      </c>
      <c r="AI80" s="4">
        <v>976</v>
      </c>
      <c r="AJ80" s="4">
        <v>-1</v>
      </c>
      <c r="AK80" s="4">
        <v>0</v>
      </c>
      <c r="AL80" s="4">
        <v>23</v>
      </c>
      <c r="AM80" s="4">
        <v>189.4</v>
      </c>
      <c r="AN80" s="4">
        <v>189.4</v>
      </c>
      <c r="AO80" s="4">
        <v>2.8</v>
      </c>
      <c r="AP80" s="4">
        <v>195</v>
      </c>
      <c r="AQ80" s="4" t="s">
        <v>155</v>
      </c>
      <c r="AR80" s="4">
        <v>2</v>
      </c>
      <c r="AS80" s="5">
        <v>0.87895833333333329</v>
      </c>
      <c r="AT80" s="4">
        <v>47.164062999999999</v>
      </c>
      <c r="AU80" s="4">
        <v>-88.485118</v>
      </c>
      <c r="AV80" s="4">
        <v>317.7</v>
      </c>
      <c r="AW80" s="4">
        <v>45</v>
      </c>
      <c r="AX80" s="4">
        <v>12</v>
      </c>
      <c r="AY80" s="4">
        <v>10</v>
      </c>
      <c r="AZ80" s="4" t="s">
        <v>425</v>
      </c>
      <c r="BA80" s="4">
        <v>1.6</v>
      </c>
      <c r="BB80" s="4">
        <v>1.0649999999999999</v>
      </c>
      <c r="BC80" s="4">
        <v>2.6</v>
      </c>
      <c r="BD80" s="4">
        <v>14.063000000000001</v>
      </c>
      <c r="BE80" s="4">
        <v>13.68</v>
      </c>
      <c r="BF80" s="4">
        <v>0.97</v>
      </c>
      <c r="BG80" s="4">
        <v>15.398</v>
      </c>
      <c r="BH80" s="4">
        <v>2664.9850000000001</v>
      </c>
      <c r="BI80" s="4">
        <v>194.893</v>
      </c>
      <c r="BJ80" s="4">
        <v>20.399000000000001</v>
      </c>
      <c r="BK80" s="4">
        <v>0.28199999999999997</v>
      </c>
      <c r="BL80" s="4">
        <v>20.681999999999999</v>
      </c>
      <c r="BM80" s="4">
        <v>16.353999999999999</v>
      </c>
      <c r="BN80" s="4">
        <v>0.22600000000000001</v>
      </c>
      <c r="BO80" s="4">
        <v>16.581</v>
      </c>
      <c r="BP80" s="4">
        <v>20.304099999999998</v>
      </c>
      <c r="BT80" s="4">
        <v>28.657</v>
      </c>
      <c r="BU80" s="4">
        <v>0.34596100000000002</v>
      </c>
      <c r="BV80" s="4">
        <v>-5</v>
      </c>
      <c r="BW80" s="4">
        <v>0.60689800000000005</v>
      </c>
      <c r="BX80" s="4">
        <v>8.4544219999999992</v>
      </c>
      <c r="BY80" s="4">
        <v>12.25934</v>
      </c>
      <c r="BZ80" s="4">
        <f t="shared" si="12"/>
        <v>2.2336582923999999</v>
      </c>
      <c r="CB80" s="4">
        <f t="shared" si="13"/>
        <v>16830.58813681149</v>
      </c>
      <c r="CC80" s="4">
        <f t="shared" si="13"/>
        <v>1230.8376271339619</v>
      </c>
      <c r="CD80" s="4">
        <f t="shared" si="14"/>
        <v>104.71653007295399</v>
      </c>
      <c r="CE80" s="4">
        <f t="shared" si="14"/>
        <v>128.22959400845937</v>
      </c>
    </row>
    <row r="81" spans="1:83">
      <c r="A81" s="2">
        <v>42438</v>
      </c>
      <c r="B81" s="28">
        <v>0.67105840277777773</v>
      </c>
      <c r="C81" s="4">
        <v>13.863</v>
      </c>
      <c r="D81" s="4">
        <v>0.88160000000000005</v>
      </c>
      <c r="E81" s="4" t="s">
        <v>155</v>
      </c>
      <c r="F81" s="4">
        <v>8816.2228020000002</v>
      </c>
      <c r="G81" s="4">
        <v>769.8</v>
      </c>
      <c r="H81" s="4">
        <v>13.7</v>
      </c>
      <c r="I81" s="4">
        <v>1661.2</v>
      </c>
      <c r="K81" s="4">
        <v>0.2</v>
      </c>
      <c r="L81" s="4">
        <v>0.87090000000000001</v>
      </c>
      <c r="M81" s="4">
        <v>12.0726</v>
      </c>
      <c r="N81" s="4">
        <v>0.76780000000000004</v>
      </c>
      <c r="O81" s="4">
        <v>670.39340000000004</v>
      </c>
      <c r="P81" s="4">
        <v>11.930999999999999</v>
      </c>
      <c r="Q81" s="4">
        <v>682.3</v>
      </c>
      <c r="R81" s="4">
        <v>537.46780000000001</v>
      </c>
      <c r="S81" s="4">
        <v>9.5653000000000006</v>
      </c>
      <c r="T81" s="4">
        <v>547</v>
      </c>
      <c r="U81" s="4">
        <v>1661.1610000000001</v>
      </c>
      <c r="X81" s="4">
        <v>0</v>
      </c>
      <c r="Y81" s="4">
        <v>0.17419999999999999</v>
      </c>
      <c r="Z81" s="4" t="s">
        <v>377</v>
      </c>
      <c r="AA81" s="4">
        <v>0</v>
      </c>
      <c r="AB81" s="4">
        <v>11.7</v>
      </c>
      <c r="AC81" s="4">
        <v>847</v>
      </c>
      <c r="AD81" s="4">
        <v>871</v>
      </c>
      <c r="AE81" s="4">
        <v>826</v>
      </c>
      <c r="AF81" s="4">
        <v>88</v>
      </c>
      <c r="AG81" s="4">
        <v>22.38</v>
      </c>
      <c r="AH81" s="4">
        <v>0.51</v>
      </c>
      <c r="AI81" s="4">
        <v>976</v>
      </c>
      <c r="AJ81" s="4">
        <v>-1</v>
      </c>
      <c r="AK81" s="4">
        <v>0</v>
      </c>
      <c r="AL81" s="4">
        <v>23</v>
      </c>
      <c r="AM81" s="4">
        <v>189.6</v>
      </c>
      <c r="AN81" s="4">
        <v>189</v>
      </c>
      <c r="AO81" s="4">
        <v>2.8</v>
      </c>
      <c r="AP81" s="4">
        <v>195</v>
      </c>
      <c r="AQ81" s="4" t="s">
        <v>155</v>
      </c>
      <c r="AR81" s="4">
        <v>2</v>
      </c>
      <c r="AS81" s="5">
        <v>0.87896990740740744</v>
      </c>
      <c r="AT81" s="4">
        <v>47.164161</v>
      </c>
      <c r="AU81" s="4">
        <v>-88.485337000000001</v>
      </c>
      <c r="AV81" s="4">
        <v>317.7</v>
      </c>
      <c r="AW81" s="4">
        <v>44.4</v>
      </c>
      <c r="AX81" s="4">
        <v>12</v>
      </c>
      <c r="AY81" s="4">
        <v>10</v>
      </c>
      <c r="AZ81" s="4" t="s">
        <v>425</v>
      </c>
      <c r="BA81" s="4">
        <v>1.6</v>
      </c>
      <c r="BB81" s="4">
        <v>1.1649350000000001</v>
      </c>
      <c r="BC81" s="4">
        <v>2.6</v>
      </c>
      <c r="BD81" s="4">
        <v>14.063000000000001</v>
      </c>
      <c r="BE81" s="4">
        <v>14.17</v>
      </c>
      <c r="BF81" s="4">
        <v>1.01</v>
      </c>
      <c r="BG81" s="4">
        <v>14.827</v>
      </c>
      <c r="BH81" s="4">
        <v>2815.0859999999998</v>
      </c>
      <c r="BI81" s="4">
        <v>113.94799999999999</v>
      </c>
      <c r="BJ81" s="4">
        <v>16.37</v>
      </c>
      <c r="BK81" s="4">
        <v>0.29099999999999998</v>
      </c>
      <c r="BL81" s="4">
        <v>16.661999999999999</v>
      </c>
      <c r="BM81" s="4">
        <v>13.124000000000001</v>
      </c>
      <c r="BN81" s="4">
        <v>0.23400000000000001</v>
      </c>
      <c r="BO81" s="4">
        <v>13.358000000000001</v>
      </c>
      <c r="BP81" s="4">
        <v>12.8085</v>
      </c>
      <c r="BT81" s="4">
        <v>29.530999999999999</v>
      </c>
      <c r="BU81" s="4">
        <v>0.30820399999999998</v>
      </c>
      <c r="BV81" s="4">
        <v>-5</v>
      </c>
      <c r="BW81" s="4">
        <v>0.60599999999999998</v>
      </c>
      <c r="BX81" s="4">
        <v>7.5317350000000003</v>
      </c>
      <c r="BY81" s="4">
        <v>12.241199999999999</v>
      </c>
      <c r="BZ81" s="4">
        <f t="shared" si="12"/>
        <v>1.989884387</v>
      </c>
      <c r="CB81" s="4">
        <f t="shared" si="13"/>
        <v>15838.253870394868</v>
      </c>
      <c r="CC81" s="4">
        <f t="shared" si="13"/>
        <v>641.09492641565998</v>
      </c>
      <c r="CD81" s="4">
        <f t="shared" si="14"/>
        <v>75.15486034911001</v>
      </c>
      <c r="CE81" s="4">
        <f t="shared" si="14"/>
        <v>72.063260127382506</v>
      </c>
    </row>
    <row r="82" spans="1:83">
      <c r="A82" s="2">
        <v>42438</v>
      </c>
      <c r="B82" s="28">
        <v>0.67106997685185188</v>
      </c>
      <c r="C82" s="4">
        <v>14.084</v>
      </c>
      <c r="D82" s="4">
        <v>0.45879999999999999</v>
      </c>
      <c r="E82" s="4" t="s">
        <v>155</v>
      </c>
      <c r="F82" s="4">
        <v>4587.5480770000004</v>
      </c>
      <c r="G82" s="4">
        <v>499.2</v>
      </c>
      <c r="H82" s="4">
        <v>13.7</v>
      </c>
      <c r="I82" s="4">
        <v>1048.7</v>
      </c>
      <c r="K82" s="4">
        <v>0.2</v>
      </c>
      <c r="L82" s="4">
        <v>0.87350000000000005</v>
      </c>
      <c r="M82" s="4">
        <v>12.301500000000001</v>
      </c>
      <c r="N82" s="4">
        <v>0.4007</v>
      </c>
      <c r="O82" s="4">
        <v>436.02569999999997</v>
      </c>
      <c r="P82" s="4">
        <v>11.9664</v>
      </c>
      <c r="Q82" s="4">
        <v>448</v>
      </c>
      <c r="R82" s="4">
        <v>349.57049999999998</v>
      </c>
      <c r="S82" s="4">
        <v>9.5937000000000001</v>
      </c>
      <c r="T82" s="4">
        <v>359.2</v>
      </c>
      <c r="U82" s="4">
        <v>1048.7273</v>
      </c>
      <c r="X82" s="4">
        <v>0</v>
      </c>
      <c r="Y82" s="4">
        <v>0.17469999999999999</v>
      </c>
      <c r="Z82" s="4" t="s">
        <v>377</v>
      </c>
      <c r="AA82" s="4">
        <v>0</v>
      </c>
      <c r="AB82" s="4">
        <v>11.8</v>
      </c>
      <c r="AC82" s="4">
        <v>845</v>
      </c>
      <c r="AD82" s="4">
        <v>868</v>
      </c>
      <c r="AE82" s="4">
        <v>825</v>
      </c>
      <c r="AF82" s="4">
        <v>88</v>
      </c>
      <c r="AG82" s="4">
        <v>22.38</v>
      </c>
      <c r="AH82" s="4">
        <v>0.51</v>
      </c>
      <c r="AI82" s="4">
        <v>976</v>
      </c>
      <c r="AJ82" s="4">
        <v>-1</v>
      </c>
      <c r="AK82" s="4">
        <v>0</v>
      </c>
      <c r="AL82" s="4">
        <v>23</v>
      </c>
      <c r="AM82" s="4">
        <v>190</v>
      </c>
      <c r="AN82" s="4">
        <v>189.6</v>
      </c>
      <c r="AO82" s="4">
        <v>2.8</v>
      </c>
      <c r="AP82" s="4">
        <v>195</v>
      </c>
      <c r="AQ82" s="4" t="s">
        <v>155</v>
      </c>
      <c r="AR82" s="4">
        <v>2</v>
      </c>
      <c r="AS82" s="5">
        <v>0.87898148148148147</v>
      </c>
      <c r="AT82" s="4">
        <v>47.164237</v>
      </c>
      <c r="AU82" s="4">
        <v>-88.485558999999995</v>
      </c>
      <c r="AV82" s="4">
        <v>317.60000000000002</v>
      </c>
      <c r="AW82" s="4">
        <v>43.1</v>
      </c>
      <c r="AX82" s="4">
        <v>12</v>
      </c>
      <c r="AY82" s="4">
        <v>10</v>
      </c>
      <c r="AZ82" s="4" t="s">
        <v>425</v>
      </c>
      <c r="BA82" s="4">
        <v>1.7948949999999999</v>
      </c>
      <c r="BB82" s="4">
        <v>1.2649649999999999</v>
      </c>
      <c r="BC82" s="4">
        <v>2.7948949999999999</v>
      </c>
      <c r="BD82" s="4">
        <v>14.063000000000001</v>
      </c>
      <c r="BE82" s="4">
        <v>14.47</v>
      </c>
      <c r="BF82" s="4">
        <v>1.03</v>
      </c>
      <c r="BG82" s="4">
        <v>14.487</v>
      </c>
      <c r="BH82" s="4">
        <v>2913.2829999999999</v>
      </c>
      <c r="BI82" s="4">
        <v>60.398000000000003</v>
      </c>
      <c r="BJ82" s="4">
        <v>10.814</v>
      </c>
      <c r="BK82" s="4">
        <v>0.29699999999999999</v>
      </c>
      <c r="BL82" s="4">
        <v>11.11</v>
      </c>
      <c r="BM82" s="4">
        <v>8.67</v>
      </c>
      <c r="BN82" s="4">
        <v>0.23799999999999999</v>
      </c>
      <c r="BO82" s="4">
        <v>8.907</v>
      </c>
      <c r="BP82" s="4">
        <v>8.2126000000000001</v>
      </c>
      <c r="BT82" s="4">
        <v>30.081</v>
      </c>
      <c r="BU82" s="4">
        <v>0.27969500000000003</v>
      </c>
      <c r="BV82" s="4">
        <v>-5</v>
      </c>
      <c r="BW82" s="4">
        <v>0.60655099999999995</v>
      </c>
      <c r="BX82" s="4">
        <v>6.8350460000000002</v>
      </c>
      <c r="BY82" s="4">
        <v>12.252330000000001</v>
      </c>
      <c r="BZ82" s="4">
        <f t="shared" si="12"/>
        <v>1.8058191532000001</v>
      </c>
      <c r="CB82" s="4">
        <f t="shared" si="13"/>
        <v>14874.580217065446</v>
      </c>
      <c r="CC82" s="4">
        <f t="shared" si="13"/>
        <v>308.378861906076</v>
      </c>
      <c r="CD82" s="4">
        <f t="shared" si="14"/>
        <v>45.477176777334002</v>
      </c>
      <c r="CE82" s="4">
        <f t="shared" si="14"/>
        <v>41.931723588361201</v>
      </c>
    </row>
    <row r="83" spans="1:83">
      <c r="A83" s="2">
        <v>42438</v>
      </c>
      <c r="B83" s="28">
        <v>0.67108155092592592</v>
      </c>
      <c r="C83" s="4">
        <v>14.151999999999999</v>
      </c>
      <c r="D83" s="4">
        <v>0.2757</v>
      </c>
      <c r="E83" s="4" t="s">
        <v>155</v>
      </c>
      <c r="F83" s="4">
        <v>2756.8833330000002</v>
      </c>
      <c r="G83" s="4">
        <v>434.1</v>
      </c>
      <c r="H83" s="4">
        <v>13.7</v>
      </c>
      <c r="I83" s="4">
        <v>643.9</v>
      </c>
      <c r="K83" s="4">
        <v>0.2</v>
      </c>
      <c r="L83" s="4">
        <v>0.87490000000000001</v>
      </c>
      <c r="M83" s="4">
        <v>12.3819</v>
      </c>
      <c r="N83" s="4">
        <v>0.2412</v>
      </c>
      <c r="O83" s="4">
        <v>379.84160000000003</v>
      </c>
      <c r="P83" s="4">
        <v>11.986599999999999</v>
      </c>
      <c r="Q83" s="4">
        <v>391.8</v>
      </c>
      <c r="R83" s="4">
        <v>304.52659999999997</v>
      </c>
      <c r="S83" s="4">
        <v>9.6098999999999997</v>
      </c>
      <c r="T83" s="4">
        <v>314.10000000000002</v>
      </c>
      <c r="U83" s="4">
        <v>643.9</v>
      </c>
      <c r="X83" s="4">
        <v>0</v>
      </c>
      <c r="Y83" s="4">
        <v>0.17499999999999999</v>
      </c>
      <c r="Z83" s="4" t="s">
        <v>377</v>
      </c>
      <c r="AA83" s="4">
        <v>0</v>
      </c>
      <c r="AB83" s="4">
        <v>11.7</v>
      </c>
      <c r="AC83" s="4">
        <v>843</v>
      </c>
      <c r="AD83" s="4">
        <v>867</v>
      </c>
      <c r="AE83" s="4">
        <v>824</v>
      </c>
      <c r="AF83" s="4">
        <v>88</v>
      </c>
      <c r="AG83" s="4">
        <v>22.38</v>
      </c>
      <c r="AH83" s="4">
        <v>0.51</v>
      </c>
      <c r="AI83" s="4">
        <v>976</v>
      </c>
      <c r="AJ83" s="4">
        <v>-1</v>
      </c>
      <c r="AK83" s="4">
        <v>0</v>
      </c>
      <c r="AL83" s="4">
        <v>23</v>
      </c>
      <c r="AM83" s="4">
        <v>190</v>
      </c>
      <c r="AN83" s="4">
        <v>190</v>
      </c>
      <c r="AO83" s="4">
        <v>2.9</v>
      </c>
      <c r="AP83" s="4">
        <v>195</v>
      </c>
      <c r="AQ83" s="4" t="s">
        <v>155</v>
      </c>
      <c r="AR83" s="4">
        <v>2</v>
      </c>
      <c r="AS83" s="5">
        <v>0.87899305555555562</v>
      </c>
      <c r="AT83" s="4">
        <v>47.164298000000002</v>
      </c>
      <c r="AU83" s="4">
        <v>-88.485778999999994</v>
      </c>
      <c r="AV83" s="4">
        <v>317.89999999999998</v>
      </c>
      <c r="AW83" s="4">
        <v>41.2</v>
      </c>
      <c r="AX83" s="4">
        <v>12</v>
      </c>
      <c r="AY83" s="4">
        <v>9</v>
      </c>
      <c r="AZ83" s="4" t="s">
        <v>424</v>
      </c>
      <c r="BA83" s="4">
        <v>1.9650000000000001</v>
      </c>
      <c r="BB83" s="4">
        <v>1.56</v>
      </c>
      <c r="BC83" s="4">
        <v>3.03</v>
      </c>
      <c r="BD83" s="4">
        <v>14.063000000000001</v>
      </c>
      <c r="BE83" s="4">
        <v>14.65</v>
      </c>
      <c r="BF83" s="4">
        <v>1.04</v>
      </c>
      <c r="BG83" s="4">
        <v>14.294</v>
      </c>
      <c r="BH83" s="4">
        <v>2960.0540000000001</v>
      </c>
      <c r="BI83" s="4">
        <v>36.701999999999998</v>
      </c>
      <c r="BJ83" s="4">
        <v>9.5090000000000003</v>
      </c>
      <c r="BK83" s="4">
        <v>0.3</v>
      </c>
      <c r="BL83" s="4">
        <v>9.8089999999999993</v>
      </c>
      <c r="BM83" s="4">
        <v>7.6239999999999997</v>
      </c>
      <c r="BN83" s="4">
        <v>0.24099999999999999</v>
      </c>
      <c r="BO83" s="4">
        <v>7.8639999999999999</v>
      </c>
      <c r="BP83" s="4">
        <v>5.0900999999999996</v>
      </c>
      <c r="BT83" s="4">
        <v>30.417000000000002</v>
      </c>
      <c r="BU83" s="4">
        <v>0.25665300000000002</v>
      </c>
      <c r="BV83" s="4">
        <v>-5</v>
      </c>
      <c r="BW83" s="4">
        <v>0.60534699999999997</v>
      </c>
      <c r="BX83" s="4">
        <v>6.2719569999999996</v>
      </c>
      <c r="BY83" s="4">
        <v>12.228009</v>
      </c>
      <c r="BZ83" s="4">
        <f t="shared" si="12"/>
        <v>1.6570510393999998</v>
      </c>
      <c r="CB83" s="4">
        <f t="shared" si="13"/>
        <v>13868.302560041466</v>
      </c>
      <c r="CC83" s="4">
        <f t="shared" si="13"/>
        <v>171.95444426305798</v>
      </c>
      <c r="CD83" s="4">
        <f t="shared" si="14"/>
        <v>36.844034376455994</v>
      </c>
      <c r="CE83" s="4">
        <f t="shared" si="14"/>
        <v>23.847891579297897</v>
      </c>
    </row>
    <row r="84" spans="1:83">
      <c r="A84" s="2">
        <v>42438</v>
      </c>
      <c r="B84" s="28">
        <v>0.67109312500000007</v>
      </c>
      <c r="C84" s="4">
        <v>14.192</v>
      </c>
      <c r="D84" s="4">
        <v>0.22919999999999999</v>
      </c>
      <c r="E84" s="4" t="s">
        <v>155</v>
      </c>
      <c r="F84" s="4">
        <v>2291.7677640000002</v>
      </c>
      <c r="G84" s="4">
        <v>258</v>
      </c>
      <c r="H84" s="4">
        <v>13.7</v>
      </c>
      <c r="I84" s="4">
        <v>560.1</v>
      </c>
      <c r="K84" s="4">
        <v>0.2</v>
      </c>
      <c r="L84" s="4">
        <v>0.87509999999999999</v>
      </c>
      <c r="M84" s="4">
        <v>12.419600000000001</v>
      </c>
      <c r="N84" s="4">
        <v>0.2006</v>
      </c>
      <c r="O84" s="4">
        <v>225.8194</v>
      </c>
      <c r="P84" s="4">
        <v>11.9893</v>
      </c>
      <c r="Q84" s="4">
        <v>237.8</v>
      </c>
      <c r="R84" s="4">
        <v>181.04400000000001</v>
      </c>
      <c r="S84" s="4">
        <v>9.6120000000000001</v>
      </c>
      <c r="T84" s="4">
        <v>190.7</v>
      </c>
      <c r="U84" s="4">
        <v>560.08820000000003</v>
      </c>
      <c r="X84" s="4">
        <v>0</v>
      </c>
      <c r="Y84" s="4">
        <v>0.17499999999999999</v>
      </c>
      <c r="Z84" s="4" t="s">
        <v>377</v>
      </c>
      <c r="AA84" s="4">
        <v>0</v>
      </c>
      <c r="AB84" s="4">
        <v>11.8</v>
      </c>
      <c r="AC84" s="4">
        <v>843</v>
      </c>
      <c r="AD84" s="4">
        <v>865</v>
      </c>
      <c r="AE84" s="4">
        <v>823</v>
      </c>
      <c r="AF84" s="4">
        <v>88</v>
      </c>
      <c r="AG84" s="4">
        <v>22.38</v>
      </c>
      <c r="AH84" s="4">
        <v>0.51</v>
      </c>
      <c r="AI84" s="4">
        <v>976</v>
      </c>
      <c r="AJ84" s="4">
        <v>-1</v>
      </c>
      <c r="AK84" s="4">
        <v>0</v>
      </c>
      <c r="AL84" s="4">
        <v>23</v>
      </c>
      <c r="AM84" s="4">
        <v>190</v>
      </c>
      <c r="AN84" s="4">
        <v>190</v>
      </c>
      <c r="AO84" s="4">
        <v>2.9</v>
      </c>
      <c r="AP84" s="4">
        <v>195</v>
      </c>
      <c r="AQ84" s="4" t="s">
        <v>155</v>
      </c>
      <c r="AR84" s="4">
        <v>2</v>
      </c>
      <c r="AS84" s="5">
        <v>0.87900462962962955</v>
      </c>
      <c r="AT84" s="4">
        <v>47.164344999999997</v>
      </c>
      <c r="AU84" s="4">
        <v>-88.485990999999999</v>
      </c>
      <c r="AV84" s="4">
        <v>318.2</v>
      </c>
      <c r="AW84" s="4">
        <v>39.1</v>
      </c>
      <c r="AX84" s="4">
        <v>12</v>
      </c>
      <c r="AY84" s="4">
        <v>9</v>
      </c>
      <c r="AZ84" s="4" t="s">
        <v>424</v>
      </c>
      <c r="BA84" s="4">
        <v>2.1949999999999998</v>
      </c>
      <c r="BB84" s="4">
        <v>1.2450000000000001</v>
      </c>
      <c r="BC84" s="4">
        <v>3.2949999999999999</v>
      </c>
      <c r="BD84" s="4">
        <v>14.063000000000001</v>
      </c>
      <c r="BE84" s="4">
        <v>14.67</v>
      </c>
      <c r="BF84" s="4">
        <v>1.04</v>
      </c>
      <c r="BG84" s="4">
        <v>14.269</v>
      </c>
      <c r="BH84" s="4">
        <v>2971.7310000000002</v>
      </c>
      <c r="BI84" s="4">
        <v>30.544</v>
      </c>
      <c r="BJ84" s="4">
        <v>5.6580000000000004</v>
      </c>
      <c r="BK84" s="4">
        <v>0.3</v>
      </c>
      <c r="BL84" s="4">
        <v>5.9589999999999996</v>
      </c>
      <c r="BM84" s="4">
        <v>4.5369999999999999</v>
      </c>
      <c r="BN84" s="4">
        <v>0.24099999999999999</v>
      </c>
      <c r="BO84" s="4">
        <v>4.7770000000000001</v>
      </c>
      <c r="BP84" s="4">
        <v>4.4314999999999998</v>
      </c>
      <c r="BT84" s="4">
        <v>30.451000000000001</v>
      </c>
      <c r="BU84" s="4">
        <v>0.247531</v>
      </c>
      <c r="BV84" s="4">
        <v>-5</v>
      </c>
      <c r="BW84" s="4">
        <v>0.60455099999999995</v>
      </c>
      <c r="BX84" s="4">
        <v>6.0490389999999996</v>
      </c>
      <c r="BY84" s="4">
        <v>12.211930000000001</v>
      </c>
      <c r="BZ84" s="4">
        <f t="shared" si="12"/>
        <v>1.5981561037999998</v>
      </c>
      <c r="CB84" s="4">
        <f t="shared" si="13"/>
        <v>13428.159187232224</v>
      </c>
      <c r="CC84" s="4">
        <f t="shared" si="13"/>
        <v>138.01709987035198</v>
      </c>
      <c r="CD84" s="4">
        <f t="shared" si="14"/>
        <v>21.585505699340999</v>
      </c>
      <c r="CE84" s="4">
        <f t="shared" si="14"/>
        <v>20.024318297389495</v>
      </c>
    </row>
    <row r="85" spans="1:83">
      <c r="A85" s="2">
        <v>42438</v>
      </c>
      <c r="B85" s="28">
        <v>0.671104699074074</v>
      </c>
      <c r="C85" s="4">
        <v>14.2</v>
      </c>
      <c r="D85" s="4">
        <v>0.2412</v>
      </c>
      <c r="E85" s="4" t="s">
        <v>155</v>
      </c>
      <c r="F85" s="4">
        <v>2412.0080320000002</v>
      </c>
      <c r="G85" s="4">
        <v>208.4</v>
      </c>
      <c r="H85" s="4">
        <v>13.7</v>
      </c>
      <c r="I85" s="4">
        <v>522.70000000000005</v>
      </c>
      <c r="K85" s="4">
        <v>0.2</v>
      </c>
      <c r="L85" s="4">
        <v>0.875</v>
      </c>
      <c r="M85" s="4">
        <v>12.424899999999999</v>
      </c>
      <c r="N85" s="4">
        <v>0.21099999999999999</v>
      </c>
      <c r="O85" s="4">
        <v>182.3058</v>
      </c>
      <c r="P85" s="4">
        <v>11.987399999999999</v>
      </c>
      <c r="Q85" s="4">
        <v>194.3</v>
      </c>
      <c r="R85" s="4">
        <v>146.15819999999999</v>
      </c>
      <c r="S85" s="4">
        <v>9.6105999999999998</v>
      </c>
      <c r="T85" s="4">
        <v>155.80000000000001</v>
      </c>
      <c r="U85" s="4">
        <v>522.74710000000005</v>
      </c>
      <c r="X85" s="4">
        <v>0</v>
      </c>
      <c r="Y85" s="4">
        <v>0.17499999999999999</v>
      </c>
      <c r="Z85" s="4" t="s">
        <v>377</v>
      </c>
      <c r="AA85" s="4">
        <v>0</v>
      </c>
      <c r="AB85" s="4">
        <v>11.7</v>
      </c>
      <c r="AC85" s="4">
        <v>842</v>
      </c>
      <c r="AD85" s="4">
        <v>865</v>
      </c>
      <c r="AE85" s="4">
        <v>821</v>
      </c>
      <c r="AF85" s="4">
        <v>88</v>
      </c>
      <c r="AG85" s="4">
        <v>22.38</v>
      </c>
      <c r="AH85" s="4">
        <v>0.51</v>
      </c>
      <c r="AI85" s="4">
        <v>976</v>
      </c>
      <c r="AJ85" s="4">
        <v>-1</v>
      </c>
      <c r="AK85" s="4">
        <v>0</v>
      </c>
      <c r="AL85" s="4">
        <v>23</v>
      </c>
      <c r="AM85" s="4">
        <v>190</v>
      </c>
      <c r="AN85" s="4">
        <v>189.4</v>
      </c>
      <c r="AO85" s="4">
        <v>2.9</v>
      </c>
      <c r="AP85" s="4">
        <v>195</v>
      </c>
      <c r="AQ85" s="4" t="s">
        <v>155</v>
      </c>
      <c r="AR85" s="4">
        <v>2</v>
      </c>
      <c r="AS85" s="5">
        <v>0.8790162037037037</v>
      </c>
      <c r="AT85" s="4">
        <v>47.164386999999998</v>
      </c>
      <c r="AU85" s="4">
        <v>-88.486197000000004</v>
      </c>
      <c r="AV85" s="4">
        <v>318.2</v>
      </c>
      <c r="AW85" s="4">
        <v>37.299999999999997</v>
      </c>
      <c r="AX85" s="4">
        <v>12</v>
      </c>
      <c r="AY85" s="4">
        <v>10</v>
      </c>
      <c r="AZ85" s="4" t="s">
        <v>425</v>
      </c>
      <c r="BA85" s="4">
        <v>1.39</v>
      </c>
      <c r="BB85" s="4">
        <v>1</v>
      </c>
      <c r="BC85" s="4">
        <v>2.2949999999999999</v>
      </c>
      <c r="BD85" s="4">
        <v>14.063000000000001</v>
      </c>
      <c r="BE85" s="4">
        <v>14.65</v>
      </c>
      <c r="BF85" s="4">
        <v>1.04</v>
      </c>
      <c r="BG85" s="4">
        <v>14.286</v>
      </c>
      <c r="BH85" s="4">
        <v>2970.165</v>
      </c>
      <c r="BI85" s="4">
        <v>32.110999999999997</v>
      </c>
      <c r="BJ85" s="4">
        <v>4.5640000000000001</v>
      </c>
      <c r="BK85" s="4">
        <v>0.3</v>
      </c>
      <c r="BL85" s="4">
        <v>4.8639999999999999</v>
      </c>
      <c r="BM85" s="4">
        <v>3.6589999999999998</v>
      </c>
      <c r="BN85" s="4">
        <v>0.24099999999999999</v>
      </c>
      <c r="BO85" s="4">
        <v>3.899</v>
      </c>
      <c r="BP85" s="4">
        <v>4.1321000000000003</v>
      </c>
      <c r="BT85" s="4">
        <v>30.417000000000002</v>
      </c>
      <c r="BU85" s="4">
        <v>0.26710099999999998</v>
      </c>
      <c r="BV85" s="4">
        <v>-5</v>
      </c>
      <c r="BW85" s="4">
        <v>0.60444900000000001</v>
      </c>
      <c r="BX85" s="4">
        <v>6.5272800000000002</v>
      </c>
      <c r="BY85" s="4">
        <v>12.20987</v>
      </c>
      <c r="BZ85" s="4">
        <f t="shared" si="12"/>
        <v>1.724507376</v>
      </c>
      <c r="CB85" s="4">
        <f t="shared" si="13"/>
        <v>14482.162655096399</v>
      </c>
      <c r="CC85" s="4">
        <f t="shared" si="13"/>
        <v>156.56932359575998</v>
      </c>
      <c r="CD85" s="4">
        <f t="shared" si="14"/>
        <v>19.011048945839999</v>
      </c>
      <c r="CE85" s="4">
        <f t="shared" si="14"/>
        <v>20.147616144936002</v>
      </c>
    </row>
    <row r="86" spans="1:83">
      <c r="A86" s="2">
        <v>42438</v>
      </c>
      <c r="B86" s="28">
        <v>0.67111627314814815</v>
      </c>
      <c r="C86" s="4">
        <v>14.2</v>
      </c>
      <c r="D86" s="4">
        <v>0.3962</v>
      </c>
      <c r="E86" s="4" t="s">
        <v>155</v>
      </c>
      <c r="F86" s="4">
        <v>3962.2088349999999</v>
      </c>
      <c r="G86" s="4">
        <v>189.3</v>
      </c>
      <c r="H86" s="4">
        <v>13.7</v>
      </c>
      <c r="I86" s="4">
        <v>444.1</v>
      </c>
      <c r="K86" s="4">
        <v>0.2</v>
      </c>
      <c r="L86" s="4">
        <v>0.87370000000000003</v>
      </c>
      <c r="M86" s="4">
        <v>12.4068</v>
      </c>
      <c r="N86" s="4">
        <v>0.34620000000000001</v>
      </c>
      <c r="O86" s="4">
        <v>165.4366</v>
      </c>
      <c r="P86" s="4">
        <v>11.969900000000001</v>
      </c>
      <c r="Q86" s="4">
        <v>177.4</v>
      </c>
      <c r="R86" s="4">
        <v>132.63380000000001</v>
      </c>
      <c r="S86" s="4">
        <v>9.5965000000000007</v>
      </c>
      <c r="T86" s="4">
        <v>142.19999999999999</v>
      </c>
      <c r="U86" s="4">
        <v>444.1087</v>
      </c>
      <c r="X86" s="4">
        <v>0</v>
      </c>
      <c r="Y86" s="4">
        <v>0.17469999999999999</v>
      </c>
      <c r="Z86" s="4" t="s">
        <v>377</v>
      </c>
      <c r="AA86" s="4">
        <v>0</v>
      </c>
      <c r="AB86" s="4">
        <v>11.7</v>
      </c>
      <c r="AC86" s="4">
        <v>842</v>
      </c>
      <c r="AD86" s="4">
        <v>866</v>
      </c>
      <c r="AE86" s="4">
        <v>820</v>
      </c>
      <c r="AF86" s="4">
        <v>88</v>
      </c>
      <c r="AG86" s="4">
        <v>22.38</v>
      </c>
      <c r="AH86" s="4">
        <v>0.51</v>
      </c>
      <c r="AI86" s="4">
        <v>976</v>
      </c>
      <c r="AJ86" s="4">
        <v>-1</v>
      </c>
      <c r="AK86" s="4">
        <v>0</v>
      </c>
      <c r="AL86" s="4">
        <v>23</v>
      </c>
      <c r="AM86" s="4">
        <v>190</v>
      </c>
      <c r="AN86" s="4">
        <v>189</v>
      </c>
      <c r="AO86" s="4">
        <v>2.9</v>
      </c>
      <c r="AP86" s="4">
        <v>195</v>
      </c>
      <c r="AQ86" s="4" t="s">
        <v>155</v>
      </c>
      <c r="AR86" s="4">
        <v>2</v>
      </c>
      <c r="AS86" s="5">
        <v>0.87902777777777785</v>
      </c>
      <c r="AT86" s="4">
        <v>47.164419000000002</v>
      </c>
      <c r="AU86" s="4">
        <v>-88.486402999999996</v>
      </c>
      <c r="AV86" s="4">
        <v>318.3</v>
      </c>
      <c r="AW86" s="4">
        <v>35.6</v>
      </c>
      <c r="AX86" s="4">
        <v>12</v>
      </c>
      <c r="AY86" s="4">
        <v>10</v>
      </c>
      <c r="AZ86" s="4" t="s">
        <v>425</v>
      </c>
      <c r="BA86" s="4">
        <v>0.9</v>
      </c>
      <c r="BB86" s="4">
        <v>1.0649999999999999</v>
      </c>
      <c r="BC86" s="4">
        <v>1.7</v>
      </c>
      <c r="BD86" s="4">
        <v>14.063000000000001</v>
      </c>
      <c r="BE86" s="4">
        <v>14.5</v>
      </c>
      <c r="BF86" s="4">
        <v>1.03</v>
      </c>
      <c r="BG86" s="4">
        <v>14.454000000000001</v>
      </c>
      <c r="BH86" s="4">
        <v>2940.4520000000002</v>
      </c>
      <c r="BI86" s="4">
        <v>52.22</v>
      </c>
      <c r="BJ86" s="4">
        <v>4.1059999999999999</v>
      </c>
      <c r="BK86" s="4">
        <v>0.29699999999999999</v>
      </c>
      <c r="BL86" s="4">
        <v>4.4029999999999996</v>
      </c>
      <c r="BM86" s="4">
        <v>3.2919999999999998</v>
      </c>
      <c r="BN86" s="4">
        <v>0.23799999999999999</v>
      </c>
      <c r="BO86" s="4">
        <v>3.53</v>
      </c>
      <c r="BP86" s="4">
        <v>3.4805000000000001</v>
      </c>
      <c r="BT86" s="4">
        <v>30.113</v>
      </c>
      <c r="BU86" s="4">
        <v>0.26961299999999999</v>
      </c>
      <c r="BV86" s="4">
        <v>-5</v>
      </c>
      <c r="BW86" s="4">
        <v>0.60399999999999998</v>
      </c>
      <c r="BX86" s="4">
        <v>6.5886680000000002</v>
      </c>
      <c r="BY86" s="4">
        <v>12.200799999999999</v>
      </c>
      <c r="BZ86" s="4">
        <f t="shared" si="12"/>
        <v>1.7407260856</v>
      </c>
      <c r="CB86" s="4">
        <f t="shared" si="13"/>
        <v>14472.125512458193</v>
      </c>
      <c r="CC86" s="4">
        <f t="shared" si="13"/>
        <v>257.01300149112001</v>
      </c>
      <c r="CD86" s="4">
        <f t="shared" si="14"/>
        <v>17.373724535880001</v>
      </c>
      <c r="CE86" s="4">
        <f t="shared" si="14"/>
        <v>17.130098653577999</v>
      </c>
    </row>
    <row r="87" spans="1:83">
      <c r="A87" s="2">
        <v>42438</v>
      </c>
      <c r="B87" s="28">
        <v>0.6711278472222223</v>
      </c>
      <c r="C87" s="4">
        <v>14.183</v>
      </c>
      <c r="D87" s="4">
        <v>0.57420000000000004</v>
      </c>
      <c r="E87" s="4" t="s">
        <v>155</v>
      </c>
      <c r="F87" s="4">
        <v>5741.7519510000002</v>
      </c>
      <c r="G87" s="4">
        <v>143.80000000000001</v>
      </c>
      <c r="H87" s="4">
        <v>13.7</v>
      </c>
      <c r="I87" s="4">
        <v>433.2</v>
      </c>
      <c r="K87" s="4">
        <v>0.19</v>
      </c>
      <c r="L87" s="4">
        <v>0.87229999999999996</v>
      </c>
      <c r="M87" s="4">
        <v>12.3718</v>
      </c>
      <c r="N87" s="4">
        <v>0.50080000000000002</v>
      </c>
      <c r="O87" s="4">
        <v>125.43859999999999</v>
      </c>
      <c r="P87" s="4">
        <v>11.9398</v>
      </c>
      <c r="Q87" s="4">
        <v>137.4</v>
      </c>
      <c r="R87" s="4">
        <v>100.56659999999999</v>
      </c>
      <c r="S87" s="4">
        <v>9.5724</v>
      </c>
      <c r="T87" s="4">
        <v>110.1</v>
      </c>
      <c r="U87" s="4">
        <v>433.17579999999998</v>
      </c>
      <c r="X87" s="4">
        <v>0</v>
      </c>
      <c r="Y87" s="4">
        <v>0.16650000000000001</v>
      </c>
      <c r="Z87" s="4" t="s">
        <v>377</v>
      </c>
      <c r="AA87" s="4">
        <v>0</v>
      </c>
      <c r="AB87" s="4">
        <v>11.7</v>
      </c>
      <c r="AC87" s="4">
        <v>841</v>
      </c>
      <c r="AD87" s="4">
        <v>864</v>
      </c>
      <c r="AE87" s="4">
        <v>820</v>
      </c>
      <c r="AF87" s="4">
        <v>88</v>
      </c>
      <c r="AG87" s="4">
        <v>22.38</v>
      </c>
      <c r="AH87" s="4">
        <v>0.51</v>
      </c>
      <c r="AI87" s="4">
        <v>976</v>
      </c>
      <c r="AJ87" s="4">
        <v>-1</v>
      </c>
      <c r="AK87" s="4">
        <v>0</v>
      </c>
      <c r="AL87" s="4">
        <v>23</v>
      </c>
      <c r="AM87" s="4">
        <v>190</v>
      </c>
      <c r="AN87" s="4">
        <v>188.4</v>
      </c>
      <c r="AO87" s="4">
        <v>2.8</v>
      </c>
      <c r="AP87" s="4">
        <v>195</v>
      </c>
      <c r="AQ87" s="4" t="s">
        <v>155</v>
      </c>
      <c r="AR87" s="4">
        <v>2</v>
      </c>
      <c r="AS87" s="5">
        <v>0.87903935185185178</v>
      </c>
      <c r="AT87" s="4">
        <v>47.164428999999998</v>
      </c>
      <c r="AU87" s="4">
        <v>-88.486605999999995</v>
      </c>
      <c r="AV87" s="4">
        <v>318.5</v>
      </c>
      <c r="AW87" s="4">
        <v>34.6</v>
      </c>
      <c r="AX87" s="4">
        <v>12</v>
      </c>
      <c r="AY87" s="4">
        <v>10</v>
      </c>
      <c r="AZ87" s="4" t="s">
        <v>425</v>
      </c>
      <c r="BA87" s="4">
        <v>0.9</v>
      </c>
      <c r="BB87" s="4">
        <v>1.1000000000000001</v>
      </c>
      <c r="BC87" s="4">
        <v>1.7</v>
      </c>
      <c r="BD87" s="4">
        <v>14.063000000000001</v>
      </c>
      <c r="BE87" s="4">
        <v>14.33</v>
      </c>
      <c r="BF87" s="4">
        <v>1.02</v>
      </c>
      <c r="BG87" s="4">
        <v>14.641999999999999</v>
      </c>
      <c r="BH87" s="4">
        <v>2905.1509999999998</v>
      </c>
      <c r="BI87" s="4">
        <v>74.853999999999999</v>
      </c>
      <c r="BJ87" s="4">
        <v>3.085</v>
      </c>
      <c r="BK87" s="4">
        <v>0.29399999999999998</v>
      </c>
      <c r="BL87" s="4">
        <v>3.3780000000000001</v>
      </c>
      <c r="BM87" s="4">
        <v>2.4729999999999999</v>
      </c>
      <c r="BN87" s="4">
        <v>0.23499999999999999</v>
      </c>
      <c r="BO87" s="4">
        <v>2.7080000000000002</v>
      </c>
      <c r="BP87" s="4">
        <v>3.3635000000000002</v>
      </c>
      <c r="BT87" s="4">
        <v>28.425999999999998</v>
      </c>
      <c r="BU87" s="4">
        <v>0.26787699999999998</v>
      </c>
      <c r="BV87" s="4">
        <v>-5</v>
      </c>
      <c r="BW87" s="4">
        <v>0.60455099999999995</v>
      </c>
      <c r="BX87" s="4">
        <v>6.5462439999999997</v>
      </c>
      <c r="BY87" s="4">
        <v>12.211930000000001</v>
      </c>
      <c r="BZ87" s="4">
        <f t="shared" si="12"/>
        <v>1.7295176647999999</v>
      </c>
      <c r="CB87" s="4">
        <f t="shared" si="13"/>
        <v>14206.316995224466</v>
      </c>
      <c r="CC87" s="4">
        <f t="shared" si="13"/>
        <v>366.03937363687197</v>
      </c>
      <c r="CD87" s="4">
        <f t="shared" si="14"/>
        <v>13.242239877744002</v>
      </c>
      <c r="CE87" s="4">
        <f t="shared" si="14"/>
        <v>16.447663895418</v>
      </c>
    </row>
    <row r="88" spans="1:83">
      <c r="A88" s="2">
        <v>42438</v>
      </c>
      <c r="B88" s="28">
        <v>0.67113942129629622</v>
      </c>
      <c r="C88" s="4">
        <v>14.148</v>
      </c>
      <c r="D88" s="4">
        <v>0.61680000000000001</v>
      </c>
      <c r="E88" s="4" t="s">
        <v>155</v>
      </c>
      <c r="F88" s="4">
        <v>6168.3239780000004</v>
      </c>
      <c r="G88" s="4">
        <v>134.1</v>
      </c>
      <c r="H88" s="4">
        <v>13.5</v>
      </c>
      <c r="I88" s="4">
        <v>417.5</v>
      </c>
      <c r="K88" s="4">
        <v>0.1</v>
      </c>
      <c r="L88" s="4">
        <v>0.87219999999999998</v>
      </c>
      <c r="M88" s="4">
        <v>12.34</v>
      </c>
      <c r="N88" s="4">
        <v>0.53800000000000003</v>
      </c>
      <c r="O88" s="4">
        <v>116.9691</v>
      </c>
      <c r="P88" s="4">
        <v>11.7746</v>
      </c>
      <c r="Q88" s="4">
        <v>128.69999999999999</v>
      </c>
      <c r="R88" s="4">
        <v>93.776399999999995</v>
      </c>
      <c r="S88" s="4">
        <v>9.4398999999999997</v>
      </c>
      <c r="T88" s="4">
        <v>103.2</v>
      </c>
      <c r="U88" s="4">
        <v>417.54680000000002</v>
      </c>
      <c r="X88" s="4">
        <v>0</v>
      </c>
      <c r="Y88" s="4">
        <v>8.72E-2</v>
      </c>
      <c r="Z88" s="4" t="s">
        <v>377</v>
      </c>
      <c r="AA88" s="4">
        <v>0</v>
      </c>
      <c r="AB88" s="4">
        <v>11.7</v>
      </c>
      <c r="AC88" s="4">
        <v>840</v>
      </c>
      <c r="AD88" s="4">
        <v>863</v>
      </c>
      <c r="AE88" s="4">
        <v>821</v>
      </c>
      <c r="AF88" s="4">
        <v>88</v>
      </c>
      <c r="AG88" s="4">
        <v>22.38</v>
      </c>
      <c r="AH88" s="4">
        <v>0.51</v>
      </c>
      <c r="AI88" s="4">
        <v>976</v>
      </c>
      <c r="AJ88" s="4">
        <v>-1</v>
      </c>
      <c r="AK88" s="4">
        <v>0</v>
      </c>
      <c r="AL88" s="4">
        <v>23</v>
      </c>
      <c r="AM88" s="4">
        <v>190</v>
      </c>
      <c r="AN88" s="4">
        <v>188.6</v>
      </c>
      <c r="AO88" s="4">
        <v>2.9</v>
      </c>
      <c r="AP88" s="4">
        <v>195</v>
      </c>
      <c r="AQ88" s="4" t="s">
        <v>155</v>
      </c>
      <c r="AR88" s="4">
        <v>2</v>
      </c>
      <c r="AS88" s="5">
        <v>0.87905092592592593</v>
      </c>
      <c r="AT88" s="4">
        <v>47.16442</v>
      </c>
      <c r="AU88" s="4">
        <v>-88.486804000000006</v>
      </c>
      <c r="AV88" s="4">
        <v>318.60000000000002</v>
      </c>
      <c r="AW88" s="4">
        <v>33.799999999999997</v>
      </c>
      <c r="AX88" s="4">
        <v>12</v>
      </c>
      <c r="AY88" s="4">
        <v>10</v>
      </c>
      <c r="AZ88" s="4" t="s">
        <v>425</v>
      </c>
      <c r="BA88" s="4">
        <v>1.095</v>
      </c>
      <c r="BB88" s="4">
        <v>1.0349999999999999</v>
      </c>
      <c r="BC88" s="4">
        <v>1.83</v>
      </c>
      <c r="BD88" s="4">
        <v>14.063000000000001</v>
      </c>
      <c r="BE88" s="4">
        <v>14.32</v>
      </c>
      <c r="BF88" s="4">
        <v>1.02</v>
      </c>
      <c r="BG88" s="4">
        <v>14.653</v>
      </c>
      <c r="BH88" s="4">
        <v>2896.8290000000002</v>
      </c>
      <c r="BI88" s="4">
        <v>80.382999999999996</v>
      </c>
      <c r="BJ88" s="4">
        <v>2.8759999999999999</v>
      </c>
      <c r="BK88" s="4">
        <v>0.28899999999999998</v>
      </c>
      <c r="BL88" s="4">
        <v>3.165</v>
      </c>
      <c r="BM88" s="4">
        <v>2.3050000000000002</v>
      </c>
      <c r="BN88" s="4">
        <v>0.23200000000000001</v>
      </c>
      <c r="BO88" s="4">
        <v>2.5369999999999999</v>
      </c>
      <c r="BP88" s="4">
        <v>3.2412000000000001</v>
      </c>
      <c r="BT88" s="4">
        <v>14.887</v>
      </c>
      <c r="BU88" s="4">
        <v>0.28881600000000002</v>
      </c>
      <c r="BV88" s="4">
        <v>-5</v>
      </c>
      <c r="BW88" s="4">
        <v>0.60444900000000001</v>
      </c>
      <c r="BX88" s="4">
        <v>7.0579409999999996</v>
      </c>
      <c r="BY88" s="4">
        <v>12.20987</v>
      </c>
      <c r="BZ88" s="4">
        <f t="shared" si="12"/>
        <v>1.8647080121999999</v>
      </c>
      <c r="CB88" s="4">
        <f t="shared" si="13"/>
        <v>15272.899182309482</v>
      </c>
      <c r="CC88" s="4">
        <f t="shared" si="13"/>
        <v>423.80183813804098</v>
      </c>
      <c r="CD88" s="4">
        <f t="shared" si="14"/>
        <v>13.375779248798999</v>
      </c>
      <c r="CE88" s="4">
        <f t="shared" si="14"/>
        <v>17.088520181792401</v>
      </c>
    </row>
    <row r="89" spans="1:83">
      <c r="A89" s="2">
        <v>42438</v>
      </c>
      <c r="B89" s="28">
        <v>0.67115099537037037</v>
      </c>
      <c r="C89" s="4">
        <v>14.127000000000001</v>
      </c>
      <c r="D89" s="4">
        <v>0.69840000000000002</v>
      </c>
      <c r="E89" s="4" t="s">
        <v>155</v>
      </c>
      <c r="F89" s="4">
        <v>6983.7374579999996</v>
      </c>
      <c r="G89" s="4">
        <v>141</v>
      </c>
      <c r="H89" s="4">
        <v>13.5</v>
      </c>
      <c r="I89" s="4">
        <v>421.4</v>
      </c>
      <c r="K89" s="4">
        <v>0.1</v>
      </c>
      <c r="L89" s="4">
        <v>0.87170000000000003</v>
      </c>
      <c r="M89" s="4">
        <v>12.313499999999999</v>
      </c>
      <c r="N89" s="4">
        <v>0.60870000000000002</v>
      </c>
      <c r="O89" s="4">
        <v>122.8734</v>
      </c>
      <c r="P89" s="4">
        <v>11.7674</v>
      </c>
      <c r="Q89" s="4">
        <v>134.6</v>
      </c>
      <c r="R89" s="4">
        <v>98.51</v>
      </c>
      <c r="S89" s="4">
        <v>9.4341000000000008</v>
      </c>
      <c r="T89" s="4">
        <v>107.9</v>
      </c>
      <c r="U89" s="4">
        <v>421.36090000000002</v>
      </c>
      <c r="X89" s="4">
        <v>0</v>
      </c>
      <c r="Y89" s="4">
        <v>8.72E-2</v>
      </c>
      <c r="Z89" s="4" t="s">
        <v>377</v>
      </c>
      <c r="AA89" s="4">
        <v>0</v>
      </c>
      <c r="AB89" s="4">
        <v>11.7</v>
      </c>
      <c r="AC89" s="4">
        <v>838</v>
      </c>
      <c r="AD89" s="4">
        <v>861</v>
      </c>
      <c r="AE89" s="4">
        <v>819</v>
      </c>
      <c r="AF89" s="4">
        <v>88</v>
      </c>
      <c r="AG89" s="4">
        <v>22.38</v>
      </c>
      <c r="AH89" s="4">
        <v>0.51</v>
      </c>
      <c r="AI89" s="4">
        <v>976</v>
      </c>
      <c r="AJ89" s="4">
        <v>-1</v>
      </c>
      <c r="AK89" s="4">
        <v>0</v>
      </c>
      <c r="AL89" s="4">
        <v>23</v>
      </c>
      <c r="AM89" s="4">
        <v>190</v>
      </c>
      <c r="AN89" s="4">
        <v>189</v>
      </c>
      <c r="AO89" s="4">
        <v>2.9</v>
      </c>
      <c r="AP89" s="4">
        <v>195</v>
      </c>
      <c r="AQ89" s="4" t="s">
        <v>155</v>
      </c>
      <c r="AR89" s="4">
        <v>2</v>
      </c>
      <c r="AS89" s="5">
        <v>0.87906249999999997</v>
      </c>
      <c r="AT89" s="4">
        <v>47.164403</v>
      </c>
      <c r="AU89" s="4">
        <v>-88.486999999999995</v>
      </c>
      <c r="AV89" s="4">
        <v>318.39999999999998</v>
      </c>
      <c r="AW89" s="4">
        <v>33</v>
      </c>
      <c r="AX89" s="4">
        <v>12</v>
      </c>
      <c r="AY89" s="4">
        <v>10</v>
      </c>
      <c r="AZ89" s="4" t="s">
        <v>425</v>
      </c>
      <c r="BA89" s="4">
        <v>1.2</v>
      </c>
      <c r="BB89" s="4">
        <v>1.0649999999999999</v>
      </c>
      <c r="BC89" s="4">
        <v>1.9</v>
      </c>
      <c r="BD89" s="4">
        <v>14.063000000000001</v>
      </c>
      <c r="BE89" s="4">
        <v>14.25</v>
      </c>
      <c r="BF89" s="4">
        <v>1.01</v>
      </c>
      <c r="BG89" s="4">
        <v>14.724</v>
      </c>
      <c r="BH89" s="4">
        <v>2880.6239999999998</v>
      </c>
      <c r="BI89" s="4">
        <v>90.638999999999996</v>
      </c>
      <c r="BJ89" s="4">
        <v>3.01</v>
      </c>
      <c r="BK89" s="4">
        <v>0.28799999999999998</v>
      </c>
      <c r="BL89" s="4">
        <v>3.2989999999999999</v>
      </c>
      <c r="BM89" s="4">
        <v>2.4129999999999998</v>
      </c>
      <c r="BN89" s="4">
        <v>0.23100000000000001</v>
      </c>
      <c r="BO89" s="4">
        <v>2.6440000000000001</v>
      </c>
      <c r="BP89" s="4">
        <v>3.2595000000000001</v>
      </c>
      <c r="BT89" s="4">
        <v>14.827</v>
      </c>
      <c r="BU89" s="4">
        <v>0.28663300000000003</v>
      </c>
      <c r="BV89" s="4">
        <v>-5</v>
      </c>
      <c r="BW89" s="4">
        <v>0.60510200000000003</v>
      </c>
      <c r="BX89" s="4">
        <v>7.004594</v>
      </c>
      <c r="BY89" s="4">
        <v>12.22306</v>
      </c>
      <c r="BZ89" s="4">
        <f t="shared" si="12"/>
        <v>1.8506137348</v>
      </c>
      <c r="CB89" s="4">
        <f t="shared" si="13"/>
        <v>15072.668385232029</v>
      </c>
      <c r="CC89" s="4">
        <f t="shared" si="13"/>
        <v>474.26237848780198</v>
      </c>
      <c r="CD89" s="4">
        <f t="shared" si="14"/>
        <v>13.834549462392001</v>
      </c>
      <c r="CE89" s="4">
        <f t="shared" si="14"/>
        <v>17.055111184821001</v>
      </c>
    </row>
    <row r="90" spans="1:83">
      <c r="A90" s="2">
        <v>42438</v>
      </c>
      <c r="B90" s="28">
        <v>0.67116256944444441</v>
      </c>
      <c r="C90" s="4">
        <v>13.731</v>
      </c>
      <c r="D90" s="4">
        <v>1.1952</v>
      </c>
      <c r="E90" s="4" t="s">
        <v>155</v>
      </c>
      <c r="F90" s="4">
        <v>11952.164948</v>
      </c>
      <c r="G90" s="4">
        <v>157.80000000000001</v>
      </c>
      <c r="H90" s="4">
        <v>13.5</v>
      </c>
      <c r="I90" s="4">
        <v>466.2</v>
      </c>
      <c r="K90" s="4">
        <v>0.1</v>
      </c>
      <c r="L90" s="4">
        <v>0.87029999999999996</v>
      </c>
      <c r="M90" s="4">
        <v>11.9497</v>
      </c>
      <c r="N90" s="4">
        <v>1.0402</v>
      </c>
      <c r="O90" s="4">
        <v>137.3416</v>
      </c>
      <c r="P90" s="4">
        <v>11.737</v>
      </c>
      <c r="Q90" s="4">
        <v>149.1</v>
      </c>
      <c r="R90" s="4">
        <v>110.1095</v>
      </c>
      <c r="S90" s="4">
        <v>9.4098000000000006</v>
      </c>
      <c r="T90" s="4">
        <v>119.5</v>
      </c>
      <c r="U90" s="4">
        <v>466.20339999999999</v>
      </c>
      <c r="X90" s="4">
        <v>0</v>
      </c>
      <c r="Y90" s="4">
        <v>8.6999999999999994E-2</v>
      </c>
      <c r="Z90" s="4" t="s">
        <v>377</v>
      </c>
      <c r="AA90" s="4">
        <v>0</v>
      </c>
      <c r="AB90" s="4">
        <v>11.7</v>
      </c>
      <c r="AC90" s="4">
        <v>836</v>
      </c>
      <c r="AD90" s="4">
        <v>860</v>
      </c>
      <c r="AE90" s="4">
        <v>817</v>
      </c>
      <c r="AF90" s="4">
        <v>88</v>
      </c>
      <c r="AG90" s="4">
        <v>22.38</v>
      </c>
      <c r="AH90" s="4">
        <v>0.51</v>
      </c>
      <c r="AI90" s="4">
        <v>976</v>
      </c>
      <c r="AJ90" s="4">
        <v>-1</v>
      </c>
      <c r="AK90" s="4">
        <v>0</v>
      </c>
      <c r="AL90" s="4">
        <v>23</v>
      </c>
      <c r="AM90" s="4">
        <v>190</v>
      </c>
      <c r="AN90" s="4">
        <v>189</v>
      </c>
      <c r="AO90" s="4">
        <v>2.8</v>
      </c>
      <c r="AP90" s="4">
        <v>195</v>
      </c>
      <c r="AQ90" s="4" t="s">
        <v>155</v>
      </c>
      <c r="AR90" s="4">
        <v>2</v>
      </c>
      <c r="AS90" s="5">
        <v>0.87907407407407412</v>
      </c>
      <c r="AT90" s="4">
        <v>47.164372999999998</v>
      </c>
      <c r="AU90" s="4">
        <v>-88.487181000000007</v>
      </c>
      <c r="AV90" s="4">
        <v>318.39999999999998</v>
      </c>
      <c r="AW90" s="4">
        <v>32</v>
      </c>
      <c r="AX90" s="4">
        <v>12</v>
      </c>
      <c r="AY90" s="4">
        <v>10</v>
      </c>
      <c r="AZ90" s="4" t="s">
        <v>425</v>
      </c>
      <c r="BA90" s="4">
        <v>1.2649999999999999</v>
      </c>
      <c r="BB90" s="4">
        <v>1.49</v>
      </c>
      <c r="BC90" s="4">
        <v>2.29</v>
      </c>
      <c r="BD90" s="4">
        <v>14.063000000000001</v>
      </c>
      <c r="BE90" s="4">
        <v>14.09</v>
      </c>
      <c r="BF90" s="4">
        <v>1</v>
      </c>
      <c r="BG90" s="4">
        <v>14.907999999999999</v>
      </c>
      <c r="BH90" s="4">
        <v>2779.99</v>
      </c>
      <c r="BI90" s="4">
        <v>154.01499999999999</v>
      </c>
      <c r="BJ90" s="4">
        <v>3.3460000000000001</v>
      </c>
      <c r="BK90" s="4">
        <v>0.28599999999999998</v>
      </c>
      <c r="BL90" s="4">
        <v>3.6320000000000001</v>
      </c>
      <c r="BM90" s="4">
        <v>2.6829999999999998</v>
      </c>
      <c r="BN90" s="4">
        <v>0.22900000000000001</v>
      </c>
      <c r="BO90" s="4">
        <v>2.9119999999999999</v>
      </c>
      <c r="BP90" s="4">
        <v>3.5863999999999998</v>
      </c>
      <c r="BT90" s="4">
        <v>14.721</v>
      </c>
      <c r="BU90" s="4">
        <v>0.256409</v>
      </c>
      <c r="BV90" s="4">
        <v>-5</v>
      </c>
      <c r="BW90" s="4">
        <v>0.60544900000000001</v>
      </c>
      <c r="BX90" s="4">
        <v>6.2659950000000002</v>
      </c>
      <c r="BY90" s="4">
        <v>12.23007</v>
      </c>
      <c r="BZ90" s="4">
        <f t="shared" si="12"/>
        <v>1.6554758789999999</v>
      </c>
      <c r="CB90" s="4">
        <f t="shared" si="13"/>
        <v>13012.294369717349</v>
      </c>
      <c r="CC90" s="4">
        <f t="shared" si="13"/>
        <v>720.89774328397493</v>
      </c>
      <c r="CD90" s="4">
        <f t="shared" si="14"/>
        <v>13.630193347679999</v>
      </c>
      <c r="CE90" s="4">
        <f t="shared" si="14"/>
        <v>16.786856257596</v>
      </c>
    </row>
    <row r="91" spans="1:83">
      <c r="A91" s="2">
        <v>42438</v>
      </c>
      <c r="B91" s="28">
        <v>0.67117414351851856</v>
      </c>
      <c r="C91" s="4">
        <v>13.041</v>
      </c>
      <c r="D91" s="4">
        <v>2.6150000000000002</v>
      </c>
      <c r="E91" s="4" t="s">
        <v>155</v>
      </c>
      <c r="F91" s="4">
        <v>26149.750603</v>
      </c>
      <c r="G91" s="4">
        <v>137.4</v>
      </c>
      <c r="H91" s="4">
        <v>13.3</v>
      </c>
      <c r="I91" s="4">
        <v>693.9</v>
      </c>
      <c r="K91" s="4">
        <v>0.1</v>
      </c>
      <c r="L91" s="4">
        <v>0.86270000000000002</v>
      </c>
      <c r="M91" s="4">
        <v>11.250999999999999</v>
      </c>
      <c r="N91" s="4">
        <v>2.2559999999999998</v>
      </c>
      <c r="O91" s="4">
        <v>118.5177</v>
      </c>
      <c r="P91" s="4">
        <v>11.463200000000001</v>
      </c>
      <c r="Q91" s="4">
        <v>130</v>
      </c>
      <c r="R91" s="4">
        <v>95.018000000000001</v>
      </c>
      <c r="S91" s="4">
        <v>9.1902000000000008</v>
      </c>
      <c r="T91" s="4">
        <v>104.2</v>
      </c>
      <c r="U91" s="4">
        <v>693.93970000000002</v>
      </c>
      <c r="X91" s="4">
        <v>0</v>
      </c>
      <c r="Y91" s="4">
        <v>8.6300000000000002E-2</v>
      </c>
      <c r="Z91" s="4" t="s">
        <v>377</v>
      </c>
      <c r="AA91" s="4">
        <v>0</v>
      </c>
      <c r="AB91" s="4">
        <v>11.7</v>
      </c>
      <c r="AC91" s="4">
        <v>835</v>
      </c>
      <c r="AD91" s="4">
        <v>861</v>
      </c>
      <c r="AE91" s="4">
        <v>818</v>
      </c>
      <c r="AF91" s="4">
        <v>88</v>
      </c>
      <c r="AG91" s="4">
        <v>22.38</v>
      </c>
      <c r="AH91" s="4">
        <v>0.51</v>
      </c>
      <c r="AI91" s="4">
        <v>976</v>
      </c>
      <c r="AJ91" s="4">
        <v>-1</v>
      </c>
      <c r="AK91" s="4">
        <v>0</v>
      </c>
      <c r="AL91" s="4">
        <v>23</v>
      </c>
      <c r="AM91" s="4">
        <v>190</v>
      </c>
      <c r="AN91" s="4">
        <v>189</v>
      </c>
      <c r="AO91" s="4">
        <v>2.9</v>
      </c>
      <c r="AP91" s="4">
        <v>195</v>
      </c>
      <c r="AQ91" s="4" t="s">
        <v>155</v>
      </c>
      <c r="AR91" s="4">
        <v>2</v>
      </c>
      <c r="AS91" s="5">
        <v>0.87908564814814805</v>
      </c>
      <c r="AT91" s="4">
        <v>47.164332000000002</v>
      </c>
      <c r="AU91" s="4">
        <v>-88.487352999999999</v>
      </c>
      <c r="AV91" s="4">
        <v>318.7</v>
      </c>
      <c r="AW91" s="4">
        <v>31</v>
      </c>
      <c r="AX91" s="4">
        <v>12</v>
      </c>
      <c r="AY91" s="4">
        <v>10</v>
      </c>
      <c r="AZ91" s="4" t="s">
        <v>425</v>
      </c>
      <c r="BA91" s="4">
        <v>1.3</v>
      </c>
      <c r="BB91" s="4">
        <v>1.7</v>
      </c>
      <c r="BC91" s="4">
        <v>2.5</v>
      </c>
      <c r="BD91" s="4">
        <v>14.063000000000001</v>
      </c>
      <c r="BE91" s="4">
        <v>13.28</v>
      </c>
      <c r="BF91" s="4">
        <v>0.94</v>
      </c>
      <c r="BG91" s="4">
        <v>15.91</v>
      </c>
      <c r="BH91" s="4">
        <v>2512.9940000000001</v>
      </c>
      <c r="BI91" s="4">
        <v>320.71899999999999</v>
      </c>
      <c r="BJ91" s="4">
        <v>2.7719999999999998</v>
      </c>
      <c r="BK91" s="4">
        <v>0.26800000000000002</v>
      </c>
      <c r="BL91" s="4">
        <v>3.04</v>
      </c>
      <c r="BM91" s="4">
        <v>2.2229999999999999</v>
      </c>
      <c r="BN91" s="4">
        <v>0.215</v>
      </c>
      <c r="BO91" s="4">
        <v>2.4369999999999998</v>
      </c>
      <c r="BP91" s="4">
        <v>5.1253000000000002</v>
      </c>
      <c r="BT91" s="4">
        <v>14.010999999999999</v>
      </c>
      <c r="BU91" s="4">
        <v>0.25948900000000003</v>
      </c>
      <c r="BV91" s="4">
        <v>-5</v>
      </c>
      <c r="BW91" s="4">
        <v>0.60444900000000001</v>
      </c>
      <c r="BX91" s="4">
        <v>6.3412629999999996</v>
      </c>
      <c r="BY91" s="4">
        <v>12.20987</v>
      </c>
      <c r="BZ91" s="4">
        <f t="shared" si="12"/>
        <v>1.6753616845999999</v>
      </c>
      <c r="CB91" s="4">
        <f t="shared" si="13"/>
        <v>11903.860235952234</v>
      </c>
      <c r="CC91" s="4">
        <f t="shared" si="13"/>
        <v>1519.2213554884588</v>
      </c>
      <c r="CD91" s="4">
        <f t="shared" si="14"/>
        <v>11.543882474456998</v>
      </c>
      <c r="CE91" s="4">
        <f t="shared" si="14"/>
        <v>24.278153814663298</v>
      </c>
    </row>
    <row r="92" spans="1:83">
      <c r="A92" s="2">
        <v>42438</v>
      </c>
      <c r="B92" s="28">
        <v>0.67118571759259249</v>
      </c>
      <c r="C92" s="4">
        <v>12.497999999999999</v>
      </c>
      <c r="D92" s="4">
        <v>3.3856999999999999</v>
      </c>
      <c r="E92" s="4" t="s">
        <v>155</v>
      </c>
      <c r="F92" s="4">
        <v>33856.9107</v>
      </c>
      <c r="G92" s="4">
        <v>97.9</v>
      </c>
      <c r="H92" s="4">
        <v>12.9</v>
      </c>
      <c r="I92" s="4">
        <v>1055.8</v>
      </c>
      <c r="K92" s="4">
        <v>0.1</v>
      </c>
      <c r="L92" s="4">
        <v>0.85960000000000003</v>
      </c>
      <c r="M92" s="4">
        <v>10.7432</v>
      </c>
      <c r="N92" s="4">
        <v>2.9104000000000001</v>
      </c>
      <c r="O92" s="4">
        <v>84.130099999999999</v>
      </c>
      <c r="P92" s="4">
        <v>11.089</v>
      </c>
      <c r="Q92" s="4">
        <v>95.2</v>
      </c>
      <c r="R92" s="4">
        <v>67.448800000000006</v>
      </c>
      <c r="S92" s="4">
        <v>8.8902999999999999</v>
      </c>
      <c r="T92" s="4">
        <v>76.3</v>
      </c>
      <c r="U92" s="4">
        <v>1055.7982</v>
      </c>
      <c r="X92" s="4">
        <v>0</v>
      </c>
      <c r="Y92" s="4">
        <v>8.5999999999999993E-2</v>
      </c>
      <c r="Z92" s="4" t="s">
        <v>377</v>
      </c>
      <c r="AA92" s="4">
        <v>0</v>
      </c>
      <c r="AB92" s="4">
        <v>11.7</v>
      </c>
      <c r="AC92" s="4">
        <v>836</v>
      </c>
      <c r="AD92" s="4">
        <v>860</v>
      </c>
      <c r="AE92" s="4">
        <v>819</v>
      </c>
      <c r="AF92" s="4">
        <v>88</v>
      </c>
      <c r="AG92" s="4">
        <v>22.38</v>
      </c>
      <c r="AH92" s="4">
        <v>0.51</v>
      </c>
      <c r="AI92" s="4">
        <v>976</v>
      </c>
      <c r="AJ92" s="4">
        <v>-1</v>
      </c>
      <c r="AK92" s="4">
        <v>0</v>
      </c>
      <c r="AL92" s="4">
        <v>23</v>
      </c>
      <c r="AM92" s="4">
        <v>190</v>
      </c>
      <c r="AN92" s="4">
        <v>189</v>
      </c>
      <c r="AO92" s="4">
        <v>2.8</v>
      </c>
      <c r="AP92" s="4">
        <v>195</v>
      </c>
      <c r="AQ92" s="4" t="s">
        <v>155</v>
      </c>
      <c r="AR92" s="4">
        <v>2</v>
      </c>
      <c r="AS92" s="5">
        <v>0.8790972222222222</v>
      </c>
      <c r="AT92" s="4">
        <v>47.164290000000001</v>
      </c>
      <c r="AU92" s="4">
        <v>-88.487519000000006</v>
      </c>
      <c r="AV92" s="4">
        <v>318.89999999999998</v>
      </c>
      <c r="AW92" s="4">
        <v>30.3</v>
      </c>
      <c r="AX92" s="4">
        <v>12</v>
      </c>
      <c r="AY92" s="4">
        <v>10</v>
      </c>
      <c r="AZ92" s="4" t="s">
        <v>425</v>
      </c>
      <c r="BA92" s="4">
        <v>1.105</v>
      </c>
      <c r="BB92" s="4">
        <v>1.57</v>
      </c>
      <c r="BC92" s="4">
        <v>1.98</v>
      </c>
      <c r="BD92" s="4">
        <v>14.063000000000001</v>
      </c>
      <c r="BE92" s="4">
        <v>12.97</v>
      </c>
      <c r="BF92" s="4">
        <v>0.92</v>
      </c>
      <c r="BG92" s="4">
        <v>16.331</v>
      </c>
      <c r="BH92" s="4">
        <v>2367.5929999999998</v>
      </c>
      <c r="BI92" s="4">
        <v>408.226</v>
      </c>
      <c r="BJ92" s="4">
        <v>1.9419999999999999</v>
      </c>
      <c r="BK92" s="4">
        <v>0.25600000000000001</v>
      </c>
      <c r="BL92" s="4">
        <v>2.198</v>
      </c>
      <c r="BM92" s="4">
        <v>1.5569999999999999</v>
      </c>
      <c r="BN92" s="4">
        <v>0.20499999999999999</v>
      </c>
      <c r="BO92" s="4">
        <v>1.762</v>
      </c>
      <c r="BP92" s="4">
        <v>7.694</v>
      </c>
      <c r="BT92" s="4">
        <v>13.773999999999999</v>
      </c>
      <c r="BU92" s="4">
        <v>0.26322499999999999</v>
      </c>
      <c r="BV92" s="4">
        <v>-5</v>
      </c>
      <c r="BW92" s="4">
        <v>0.605653</v>
      </c>
      <c r="BX92" s="4">
        <v>6.4325609999999998</v>
      </c>
      <c r="BY92" s="4">
        <v>12.234190999999999</v>
      </c>
      <c r="BZ92" s="4">
        <f t="shared" si="12"/>
        <v>1.6994826161999999</v>
      </c>
      <c r="CB92" s="4">
        <f t="shared" si="13"/>
        <v>11376.575737567729</v>
      </c>
      <c r="CC92" s="4">
        <f t="shared" si="13"/>
        <v>1961.5761691491418</v>
      </c>
      <c r="CD92" s="4">
        <f t="shared" si="14"/>
        <v>8.4666268440539998</v>
      </c>
      <c r="CE92" s="4">
        <f t="shared" si="14"/>
        <v>36.970616877497996</v>
      </c>
    </row>
    <row r="93" spans="1:83">
      <c r="A93" s="2">
        <v>42438</v>
      </c>
      <c r="B93" s="28">
        <v>0.67119729166666664</v>
      </c>
      <c r="C93" s="4">
        <v>12.244</v>
      </c>
      <c r="D93" s="4">
        <v>3.7366000000000001</v>
      </c>
      <c r="E93" s="4" t="s">
        <v>155</v>
      </c>
      <c r="F93" s="4">
        <v>37366.285713999998</v>
      </c>
      <c r="G93" s="4">
        <v>83.3</v>
      </c>
      <c r="H93" s="4">
        <v>12.9</v>
      </c>
      <c r="I93" s="4">
        <v>1245.2</v>
      </c>
      <c r="K93" s="4">
        <v>0.1</v>
      </c>
      <c r="L93" s="4">
        <v>0.85819999999999996</v>
      </c>
      <c r="M93" s="4">
        <v>10.507300000000001</v>
      </c>
      <c r="N93" s="4">
        <v>3.2067000000000001</v>
      </c>
      <c r="O93" s="4">
        <v>71.470500000000001</v>
      </c>
      <c r="P93" s="4">
        <v>11.070499999999999</v>
      </c>
      <c r="Q93" s="4">
        <v>82.5</v>
      </c>
      <c r="R93" s="4">
        <v>57.299399999999999</v>
      </c>
      <c r="S93" s="4">
        <v>8.8755000000000006</v>
      </c>
      <c r="T93" s="4">
        <v>66.2</v>
      </c>
      <c r="U93" s="4">
        <v>1245.2067999999999</v>
      </c>
      <c r="X93" s="4">
        <v>0</v>
      </c>
      <c r="Y93" s="4">
        <v>8.5800000000000001E-2</v>
      </c>
      <c r="Z93" s="4" t="s">
        <v>377</v>
      </c>
      <c r="AA93" s="4">
        <v>0</v>
      </c>
      <c r="AB93" s="4">
        <v>11.7</v>
      </c>
      <c r="AC93" s="4">
        <v>837</v>
      </c>
      <c r="AD93" s="4">
        <v>860</v>
      </c>
      <c r="AE93" s="4">
        <v>821</v>
      </c>
      <c r="AF93" s="4">
        <v>88</v>
      </c>
      <c r="AG93" s="4">
        <v>22.38</v>
      </c>
      <c r="AH93" s="4">
        <v>0.51</v>
      </c>
      <c r="AI93" s="4">
        <v>976</v>
      </c>
      <c r="AJ93" s="4">
        <v>-1</v>
      </c>
      <c r="AK93" s="4">
        <v>0</v>
      </c>
      <c r="AL93" s="4">
        <v>23</v>
      </c>
      <c r="AM93" s="4">
        <v>190</v>
      </c>
      <c r="AN93" s="4">
        <v>189</v>
      </c>
      <c r="AO93" s="4">
        <v>2.8</v>
      </c>
      <c r="AP93" s="4">
        <v>195</v>
      </c>
      <c r="AQ93" s="4" t="s">
        <v>155</v>
      </c>
      <c r="AR93" s="4">
        <v>2</v>
      </c>
      <c r="AS93" s="5">
        <v>0.87910879629629635</v>
      </c>
      <c r="AT93" s="4">
        <v>47.164256999999999</v>
      </c>
      <c r="AU93" s="4">
        <v>-88.487679999999997</v>
      </c>
      <c r="AV93" s="4">
        <v>319</v>
      </c>
      <c r="AW93" s="4">
        <v>29.2</v>
      </c>
      <c r="AX93" s="4">
        <v>12</v>
      </c>
      <c r="AY93" s="4">
        <v>10</v>
      </c>
      <c r="AZ93" s="4" t="s">
        <v>425</v>
      </c>
      <c r="BA93" s="4">
        <v>1</v>
      </c>
      <c r="BB93" s="4">
        <v>1.5649999999999999</v>
      </c>
      <c r="BC93" s="4">
        <v>1.83</v>
      </c>
      <c r="BD93" s="4">
        <v>14.063000000000001</v>
      </c>
      <c r="BE93" s="4">
        <v>12.83</v>
      </c>
      <c r="BF93" s="4">
        <v>0.91</v>
      </c>
      <c r="BG93" s="4">
        <v>16.526</v>
      </c>
      <c r="BH93" s="4">
        <v>2302.2759999999998</v>
      </c>
      <c r="BI93" s="4">
        <v>447.202</v>
      </c>
      <c r="BJ93" s="4">
        <v>1.64</v>
      </c>
      <c r="BK93" s="4">
        <v>0.254</v>
      </c>
      <c r="BL93" s="4">
        <v>1.8939999999999999</v>
      </c>
      <c r="BM93" s="4">
        <v>1.3149999999999999</v>
      </c>
      <c r="BN93" s="4">
        <v>0.20399999999999999</v>
      </c>
      <c r="BO93" s="4">
        <v>1.518</v>
      </c>
      <c r="BP93" s="4">
        <v>9.0221</v>
      </c>
      <c r="BT93" s="4">
        <v>13.672000000000001</v>
      </c>
      <c r="BU93" s="4">
        <v>0.245388</v>
      </c>
      <c r="BV93" s="4">
        <v>-5</v>
      </c>
      <c r="BW93" s="4">
        <v>0.60589800000000005</v>
      </c>
      <c r="BX93" s="4">
        <v>5.9966689999999998</v>
      </c>
      <c r="BY93" s="4">
        <v>12.239140000000001</v>
      </c>
      <c r="BZ93" s="4">
        <f t="shared" si="12"/>
        <v>1.5843199497999998</v>
      </c>
      <c r="CB93" s="4">
        <f t="shared" si="13"/>
        <v>10313.072377627066</v>
      </c>
      <c r="CC93" s="4">
        <f t="shared" si="13"/>
        <v>2003.2466104930859</v>
      </c>
      <c r="CD93" s="4">
        <f t="shared" si="14"/>
        <v>6.7998988258740001</v>
      </c>
      <c r="CE93" s="4">
        <f t="shared" si="14"/>
        <v>40.4146028965203</v>
      </c>
    </row>
    <row r="94" spans="1:83">
      <c r="A94" s="2">
        <v>42438</v>
      </c>
      <c r="B94" s="28">
        <v>0.67120886574074079</v>
      </c>
      <c r="C94" s="4">
        <v>12.247</v>
      </c>
      <c r="D94" s="4">
        <v>3.9032</v>
      </c>
      <c r="E94" s="4" t="s">
        <v>155</v>
      </c>
      <c r="F94" s="4">
        <v>39032.415730000001</v>
      </c>
      <c r="G94" s="4">
        <v>76.599999999999994</v>
      </c>
      <c r="H94" s="4">
        <v>12.9</v>
      </c>
      <c r="I94" s="4">
        <v>1343.6</v>
      </c>
      <c r="K94" s="4">
        <v>0.1</v>
      </c>
      <c r="L94" s="4">
        <v>0.85650000000000004</v>
      </c>
      <c r="M94" s="4">
        <v>10.490399999999999</v>
      </c>
      <c r="N94" s="4">
        <v>3.3433000000000002</v>
      </c>
      <c r="O94" s="4">
        <v>65.615899999999996</v>
      </c>
      <c r="P94" s="4">
        <v>11.038500000000001</v>
      </c>
      <c r="Q94" s="4">
        <v>76.7</v>
      </c>
      <c r="R94" s="4">
        <v>52.605600000000003</v>
      </c>
      <c r="S94" s="4">
        <v>8.8498000000000001</v>
      </c>
      <c r="T94" s="4">
        <v>61.5</v>
      </c>
      <c r="U94" s="4">
        <v>1343.5751</v>
      </c>
      <c r="X94" s="4">
        <v>0</v>
      </c>
      <c r="Y94" s="4">
        <v>8.5699999999999998E-2</v>
      </c>
      <c r="Z94" s="4" t="s">
        <v>377</v>
      </c>
      <c r="AA94" s="4">
        <v>0</v>
      </c>
      <c r="AB94" s="4">
        <v>11.7</v>
      </c>
      <c r="AC94" s="4">
        <v>838</v>
      </c>
      <c r="AD94" s="4">
        <v>860</v>
      </c>
      <c r="AE94" s="4">
        <v>822</v>
      </c>
      <c r="AF94" s="4">
        <v>88</v>
      </c>
      <c r="AG94" s="4">
        <v>22.38</v>
      </c>
      <c r="AH94" s="4">
        <v>0.51</v>
      </c>
      <c r="AI94" s="4">
        <v>976</v>
      </c>
      <c r="AJ94" s="4">
        <v>-1</v>
      </c>
      <c r="AK94" s="4">
        <v>0</v>
      </c>
      <c r="AL94" s="4">
        <v>23</v>
      </c>
      <c r="AM94" s="4">
        <v>190</v>
      </c>
      <c r="AN94" s="4">
        <v>188.4</v>
      </c>
      <c r="AO94" s="4">
        <v>2.8</v>
      </c>
      <c r="AP94" s="4">
        <v>195</v>
      </c>
      <c r="AQ94" s="4" t="s">
        <v>155</v>
      </c>
      <c r="AR94" s="4">
        <v>2</v>
      </c>
      <c r="AS94" s="5">
        <v>0.87912037037037039</v>
      </c>
      <c r="AT94" s="4">
        <v>47.164225999999999</v>
      </c>
      <c r="AU94" s="4">
        <v>-88.487831</v>
      </c>
      <c r="AV94" s="4">
        <v>319.2</v>
      </c>
      <c r="AW94" s="4">
        <v>27.9</v>
      </c>
      <c r="AX94" s="4">
        <v>12</v>
      </c>
      <c r="AY94" s="4">
        <v>10</v>
      </c>
      <c r="AZ94" s="4" t="s">
        <v>425</v>
      </c>
      <c r="BA94" s="4">
        <v>1.0649999999999999</v>
      </c>
      <c r="BB94" s="4">
        <v>1.665</v>
      </c>
      <c r="BC94" s="4">
        <v>1.9650000000000001</v>
      </c>
      <c r="BD94" s="4">
        <v>14.063000000000001</v>
      </c>
      <c r="BE94" s="4">
        <v>12.67</v>
      </c>
      <c r="BF94" s="4">
        <v>0.9</v>
      </c>
      <c r="BG94" s="4">
        <v>16.748000000000001</v>
      </c>
      <c r="BH94" s="4">
        <v>2277.1950000000002</v>
      </c>
      <c r="BI94" s="4">
        <v>461.91300000000001</v>
      </c>
      <c r="BJ94" s="4">
        <v>1.492</v>
      </c>
      <c r="BK94" s="4">
        <v>0.251</v>
      </c>
      <c r="BL94" s="4">
        <v>1.7430000000000001</v>
      </c>
      <c r="BM94" s="4">
        <v>1.196</v>
      </c>
      <c r="BN94" s="4">
        <v>0.20100000000000001</v>
      </c>
      <c r="BO94" s="4">
        <v>1.397</v>
      </c>
      <c r="BP94" s="4">
        <v>9.6441999999999997</v>
      </c>
      <c r="BT94" s="4">
        <v>13.519</v>
      </c>
      <c r="BU94" s="4">
        <v>0.23945</v>
      </c>
      <c r="BV94" s="4">
        <v>-5</v>
      </c>
      <c r="BW94" s="4">
        <v>0.60665100000000005</v>
      </c>
      <c r="BX94" s="4">
        <v>5.8515480000000002</v>
      </c>
      <c r="BY94" s="4">
        <v>12.254357000000001</v>
      </c>
      <c r="BZ94" s="4">
        <f t="shared" si="12"/>
        <v>1.5459789816</v>
      </c>
      <c r="CB94" s="4">
        <f t="shared" si="13"/>
        <v>9953.8615383514207</v>
      </c>
      <c r="CC94" s="4">
        <f t="shared" si="13"/>
        <v>2019.070850219028</v>
      </c>
      <c r="CD94" s="4">
        <f t="shared" si="14"/>
        <v>6.1064355793319995</v>
      </c>
      <c r="CE94" s="4">
        <f t="shared" si="14"/>
        <v>42.155823918535198</v>
      </c>
    </row>
    <row r="95" spans="1:83">
      <c r="A95" s="2">
        <v>42438</v>
      </c>
      <c r="B95" s="28">
        <v>0.67122043981481483</v>
      </c>
      <c r="C95" s="4">
        <v>12.445</v>
      </c>
      <c r="D95" s="4">
        <v>3.2728000000000002</v>
      </c>
      <c r="E95" s="4" t="s">
        <v>155</v>
      </c>
      <c r="F95" s="4">
        <v>32728.2</v>
      </c>
      <c r="G95" s="4">
        <v>68.3</v>
      </c>
      <c r="H95" s="4">
        <v>12.8</v>
      </c>
      <c r="I95" s="4">
        <v>1251.5</v>
      </c>
      <c r="K95" s="4">
        <v>0.1</v>
      </c>
      <c r="L95" s="4">
        <v>0.86080000000000001</v>
      </c>
      <c r="M95" s="4">
        <v>10.712999999999999</v>
      </c>
      <c r="N95" s="4">
        <v>2.8174000000000001</v>
      </c>
      <c r="O95" s="4">
        <v>58.815300000000001</v>
      </c>
      <c r="P95" s="4">
        <v>11.007899999999999</v>
      </c>
      <c r="Q95" s="4">
        <v>69.8</v>
      </c>
      <c r="R95" s="4">
        <v>47.153399999999998</v>
      </c>
      <c r="S95" s="4">
        <v>8.8253000000000004</v>
      </c>
      <c r="T95" s="4">
        <v>56</v>
      </c>
      <c r="U95" s="4">
        <v>1251.5061000000001</v>
      </c>
      <c r="X95" s="4">
        <v>0</v>
      </c>
      <c r="Y95" s="4">
        <v>8.6099999999999996E-2</v>
      </c>
      <c r="Z95" s="4" t="s">
        <v>377</v>
      </c>
      <c r="AA95" s="4">
        <v>0</v>
      </c>
      <c r="AB95" s="4">
        <v>11.7</v>
      </c>
      <c r="AC95" s="4">
        <v>840</v>
      </c>
      <c r="AD95" s="4">
        <v>861</v>
      </c>
      <c r="AE95" s="4">
        <v>824</v>
      </c>
      <c r="AF95" s="4">
        <v>88</v>
      </c>
      <c r="AG95" s="4">
        <v>22.38</v>
      </c>
      <c r="AH95" s="4">
        <v>0.51</v>
      </c>
      <c r="AI95" s="4">
        <v>976</v>
      </c>
      <c r="AJ95" s="4">
        <v>-1</v>
      </c>
      <c r="AK95" s="4">
        <v>0</v>
      </c>
      <c r="AL95" s="4">
        <v>23</v>
      </c>
      <c r="AM95" s="4">
        <v>190</v>
      </c>
      <c r="AN95" s="4">
        <v>188</v>
      </c>
      <c r="AO95" s="4">
        <v>2.8</v>
      </c>
      <c r="AP95" s="4">
        <v>195</v>
      </c>
      <c r="AQ95" s="4" t="s">
        <v>155</v>
      </c>
      <c r="AR95" s="4">
        <v>2</v>
      </c>
      <c r="AS95" s="5">
        <v>0.87913194444444442</v>
      </c>
      <c r="AT95" s="4">
        <v>47.164203000000001</v>
      </c>
      <c r="AU95" s="4">
        <v>-88.487979999999993</v>
      </c>
      <c r="AV95" s="4">
        <v>319.5</v>
      </c>
      <c r="AW95" s="4">
        <v>26.6</v>
      </c>
      <c r="AX95" s="4">
        <v>12</v>
      </c>
      <c r="AY95" s="4">
        <v>10</v>
      </c>
      <c r="AZ95" s="4" t="s">
        <v>425</v>
      </c>
      <c r="BA95" s="4">
        <v>1.23</v>
      </c>
      <c r="BB95" s="4">
        <v>1.96</v>
      </c>
      <c r="BC95" s="4">
        <v>2.3250000000000002</v>
      </c>
      <c r="BD95" s="4">
        <v>14.063000000000001</v>
      </c>
      <c r="BE95" s="4">
        <v>13.09</v>
      </c>
      <c r="BF95" s="4">
        <v>0.93</v>
      </c>
      <c r="BG95" s="4">
        <v>16.166</v>
      </c>
      <c r="BH95" s="4">
        <v>2378.91</v>
      </c>
      <c r="BI95" s="4">
        <v>398.18799999999999</v>
      </c>
      <c r="BJ95" s="4">
        <v>1.3680000000000001</v>
      </c>
      <c r="BK95" s="4">
        <v>0.25600000000000001</v>
      </c>
      <c r="BL95" s="4">
        <v>1.6240000000000001</v>
      </c>
      <c r="BM95" s="4">
        <v>1.097</v>
      </c>
      <c r="BN95" s="4">
        <v>0.20499999999999999</v>
      </c>
      <c r="BO95" s="4">
        <v>1.302</v>
      </c>
      <c r="BP95" s="4">
        <v>9.1896000000000004</v>
      </c>
      <c r="BT95" s="4">
        <v>13.898999999999999</v>
      </c>
      <c r="BU95" s="4">
        <v>0.234596</v>
      </c>
      <c r="BV95" s="4">
        <v>-5</v>
      </c>
      <c r="BW95" s="4">
        <v>0.60744900000000002</v>
      </c>
      <c r="BX95" s="4">
        <v>5.7329290000000004</v>
      </c>
      <c r="BY95" s="4">
        <v>12.270479</v>
      </c>
      <c r="BZ95" s="4">
        <f t="shared" si="12"/>
        <v>1.5146398418</v>
      </c>
      <c r="CB95" s="4">
        <f t="shared" si="13"/>
        <v>10187.67722916033</v>
      </c>
      <c r="CC95" s="4">
        <f t="shared" si="13"/>
        <v>1705.2392988910442</v>
      </c>
      <c r="CD95" s="4">
        <f t="shared" si="14"/>
        <v>5.575812347826</v>
      </c>
      <c r="CE95" s="4">
        <f t="shared" si="14"/>
        <v>39.354443280784807</v>
      </c>
    </row>
    <row r="96" spans="1:83">
      <c r="A96" s="2">
        <v>42438</v>
      </c>
      <c r="B96" s="28">
        <v>0.67123201388888887</v>
      </c>
      <c r="C96" s="4">
        <v>13.41</v>
      </c>
      <c r="D96" s="4">
        <v>1.6053999999999999</v>
      </c>
      <c r="E96" s="4" t="s">
        <v>155</v>
      </c>
      <c r="F96" s="4">
        <v>16054.154871000001</v>
      </c>
      <c r="G96" s="4">
        <v>53.8</v>
      </c>
      <c r="H96" s="4">
        <v>12.5</v>
      </c>
      <c r="I96" s="4">
        <v>625.20000000000005</v>
      </c>
      <c r="K96" s="4">
        <v>0.1</v>
      </c>
      <c r="L96" s="4">
        <v>0.86890000000000001</v>
      </c>
      <c r="M96" s="4">
        <v>11.652100000000001</v>
      </c>
      <c r="N96" s="4">
        <v>1.3949</v>
      </c>
      <c r="O96" s="4">
        <v>46.7089</v>
      </c>
      <c r="P96" s="4">
        <v>10.8613</v>
      </c>
      <c r="Q96" s="4">
        <v>57.6</v>
      </c>
      <c r="R96" s="4">
        <v>37.447499999999998</v>
      </c>
      <c r="S96" s="4">
        <v>8.7077000000000009</v>
      </c>
      <c r="T96" s="4">
        <v>46.2</v>
      </c>
      <c r="U96" s="4">
        <v>625.17579999999998</v>
      </c>
      <c r="X96" s="4">
        <v>0</v>
      </c>
      <c r="Y96" s="4">
        <v>8.6900000000000005E-2</v>
      </c>
      <c r="Z96" s="4" t="s">
        <v>377</v>
      </c>
      <c r="AA96" s="4">
        <v>0</v>
      </c>
      <c r="AB96" s="4">
        <v>11.7</v>
      </c>
      <c r="AC96" s="4">
        <v>843</v>
      </c>
      <c r="AD96" s="4">
        <v>863</v>
      </c>
      <c r="AE96" s="4">
        <v>827</v>
      </c>
      <c r="AF96" s="4">
        <v>88</v>
      </c>
      <c r="AG96" s="4">
        <v>22.38</v>
      </c>
      <c r="AH96" s="4">
        <v>0.51</v>
      </c>
      <c r="AI96" s="4">
        <v>976</v>
      </c>
      <c r="AJ96" s="4">
        <v>-1</v>
      </c>
      <c r="AK96" s="4">
        <v>0</v>
      </c>
      <c r="AL96" s="4">
        <v>23</v>
      </c>
      <c r="AM96" s="4">
        <v>190</v>
      </c>
      <c r="AN96" s="4">
        <v>188</v>
      </c>
      <c r="AO96" s="4">
        <v>2.7</v>
      </c>
      <c r="AP96" s="4">
        <v>195</v>
      </c>
      <c r="AQ96" s="4" t="s">
        <v>155</v>
      </c>
      <c r="AR96" s="4">
        <v>2</v>
      </c>
      <c r="AS96" s="5">
        <v>0.87914351851851846</v>
      </c>
      <c r="AT96" s="4">
        <v>47.164192</v>
      </c>
      <c r="AU96" s="4">
        <v>-88.488128000000003</v>
      </c>
      <c r="AV96" s="4">
        <v>319.7</v>
      </c>
      <c r="AW96" s="4">
        <v>25.2</v>
      </c>
      <c r="AX96" s="4">
        <v>12</v>
      </c>
      <c r="AY96" s="4">
        <v>10</v>
      </c>
      <c r="AZ96" s="4" t="s">
        <v>425</v>
      </c>
      <c r="BA96" s="4">
        <v>1.2350000000000001</v>
      </c>
      <c r="BB96" s="4">
        <v>1.7749999999999999</v>
      </c>
      <c r="BC96" s="4">
        <v>2.11</v>
      </c>
      <c r="BD96" s="4">
        <v>14.063000000000001</v>
      </c>
      <c r="BE96" s="4">
        <v>13.95</v>
      </c>
      <c r="BF96" s="4">
        <v>0.99</v>
      </c>
      <c r="BG96" s="4">
        <v>15.087999999999999</v>
      </c>
      <c r="BH96" s="4">
        <v>2695.5839999999998</v>
      </c>
      <c r="BI96" s="4">
        <v>205.392</v>
      </c>
      <c r="BJ96" s="4">
        <v>1.1319999999999999</v>
      </c>
      <c r="BK96" s="4">
        <v>0.26300000000000001</v>
      </c>
      <c r="BL96" s="4">
        <v>1.395</v>
      </c>
      <c r="BM96" s="4">
        <v>0.90700000000000003</v>
      </c>
      <c r="BN96" s="4">
        <v>0.21099999999999999</v>
      </c>
      <c r="BO96" s="4">
        <v>1.1180000000000001</v>
      </c>
      <c r="BP96" s="4">
        <v>4.7824</v>
      </c>
      <c r="BT96" s="4">
        <v>14.616</v>
      </c>
      <c r="BU96" s="4">
        <v>0.20455200000000001</v>
      </c>
      <c r="BV96" s="4">
        <v>-5</v>
      </c>
      <c r="BW96" s="4">
        <v>0.60699999999999998</v>
      </c>
      <c r="BX96" s="4">
        <v>4.9987389999999996</v>
      </c>
      <c r="BY96" s="4">
        <v>12.2614</v>
      </c>
      <c r="BZ96" s="4">
        <f t="shared" si="12"/>
        <v>1.3206668437999998</v>
      </c>
      <c r="CB96" s="4">
        <f t="shared" si="13"/>
        <v>10065.467088826272</v>
      </c>
      <c r="CC96" s="4">
        <f t="shared" si="13"/>
        <v>766.9456475139358</v>
      </c>
      <c r="CD96" s="4">
        <f t="shared" si="14"/>
        <v>4.1746768808940002</v>
      </c>
      <c r="CE96" s="4">
        <f t="shared" si="14"/>
        <v>17.857759137019201</v>
      </c>
    </row>
    <row r="97" spans="1:83">
      <c r="A97" s="2">
        <v>42438</v>
      </c>
      <c r="B97" s="28">
        <v>0.67124358796296291</v>
      </c>
      <c r="C97" s="4">
        <v>13.835000000000001</v>
      </c>
      <c r="D97" s="4">
        <v>0.4148</v>
      </c>
      <c r="E97" s="4" t="s">
        <v>155</v>
      </c>
      <c r="F97" s="4">
        <v>4148.4067249999998</v>
      </c>
      <c r="G97" s="4">
        <v>53.9</v>
      </c>
      <c r="H97" s="4">
        <v>12.5</v>
      </c>
      <c r="I97" s="4">
        <v>268.60000000000002</v>
      </c>
      <c r="K97" s="4">
        <v>0.1</v>
      </c>
      <c r="L97" s="4">
        <v>0.87649999999999995</v>
      </c>
      <c r="M97" s="4">
        <v>12.1257</v>
      </c>
      <c r="N97" s="4">
        <v>0.36359999999999998</v>
      </c>
      <c r="O97" s="4">
        <v>47.280999999999999</v>
      </c>
      <c r="P97" s="4">
        <v>10.9557</v>
      </c>
      <c r="Q97" s="4">
        <v>58.2</v>
      </c>
      <c r="R97" s="4">
        <v>37.906100000000002</v>
      </c>
      <c r="S97" s="4">
        <v>8.7834000000000003</v>
      </c>
      <c r="T97" s="4">
        <v>46.7</v>
      </c>
      <c r="U97" s="4">
        <v>268.64530000000002</v>
      </c>
      <c r="X97" s="4">
        <v>0</v>
      </c>
      <c r="Y97" s="4">
        <v>8.7599999999999997E-2</v>
      </c>
      <c r="Z97" s="4" t="s">
        <v>377</v>
      </c>
      <c r="AA97" s="4">
        <v>0</v>
      </c>
      <c r="AB97" s="4">
        <v>11.8</v>
      </c>
      <c r="AC97" s="4">
        <v>843</v>
      </c>
      <c r="AD97" s="4">
        <v>865</v>
      </c>
      <c r="AE97" s="4">
        <v>827</v>
      </c>
      <c r="AF97" s="4">
        <v>88</v>
      </c>
      <c r="AG97" s="4">
        <v>22.38</v>
      </c>
      <c r="AH97" s="4">
        <v>0.51</v>
      </c>
      <c r="AI97" s="4">
        <v>976</v>
      </c>
      <c r="AJ97" s="4">
        <v>-1</v>
      </c>
      <c r="AK97" s="4">
        <v>0</v>
      </c>
      <c r="AL97" s="4">
        <v>23</v>
      </c>
      <c r="AM97" s="4">
        <v>190</v>
      </c>
      <c r="AN97" s="4">
        <v>189.1</v>
      </c>
      <c r="AO97" s="4">
        <v>2.7</v>
      </c>
      <c r="AP97" s="4">
        <v>195</v>
      </c>
      <c r="AQ97" s="4" t="s">
        <v>155</v>
      </c>
      <c r="AR97" s="4">
        <v>2</v>
      </c>
      <c r="AS97" s="5">
        <v>0.87915509259259261</v>
      </c>
      <c r="AT97" s="4">
        <v>47.164212999999997</v>
      </c>
      <c r="AU97" s="4">
        <v>-88.488264000000001</v>
      </c>
      <c r="AV97" s="4">
        <v>319.60000000000002</v>
      </c>
      <c r="AW97" s="4">
        <v>23.9</v>
      </c>
      <c r="AX97" s="4">
        <v>12</v>
      </c>
      <c r="AY97" s="4">
        <v>10</v>
      </c>
      <c r="AZ97" s="4" t="s">
        <v>425</v>
      </c>
      <c r="BA97" s="4">
        <v>1.2</v>
      </c>
      <c r="BB97" s="4">
        <v>1.6</v>
      </c>
      <c r="BC97" s="4">
        <v>1.9649350000000001</v>
      </c>
      <c r="BD97" s="4">
        <v>14.063000000000001</v>
      </c>
      <c r="BE97" s="4">
        <v>14.84</v>
      </c>
      <c r="BF97" s="4">
        <v>1.06</v>
      </c>
      <c r="BG97" s="4">
        <v>14.095000000000001</v>
      </c>
      <c r="BH97" s="4">
        <v>2938.6109999999999</v>
      </c>
      <c r="BI97" s="4">
        <v>56.082000000000001</v>
      </c>
      <c r="BJ97" s="4">
        <v>1.2</v>
      </c>
      <c r="BK97" s="4">
        <v>0.27800000000000002</v>
      </c>
      <c r="BL97" s="4">
        <v>1.478</v>
      </c>
      <c r="BM97" s="4">
        <v>0.96199999999999997</v>
      </c>
      <c r="BN97" s="4">
        <v>0.223</v>
      </c>
      <c r="BO97" s="4">
        <v>1.1850000000000001</v>
      </c>
      <c r="BP97" s="4">
        <v>2.1528</v>
      </c>
      <c r="BT97" s="4">
        <v>15.444000000000001</v>
      </c>
      <c r="BU97" s="4">
        <v>0.19402</v>
      </c>
      <c r="BV97" s="4">
        <v>-5</v>
      </c>
      <c r="BW97" s="4">
        <v>0.60699999999999998</v>
      </c>
      <c r="BX97" s="4">
        <v>4.7413639999999999</v>
      </c>
      <c r="BY97" s="4">
        <v>12.2614</v>
      </c>
      <c r="BZ97" s="4">
        <f t="shared" si="12"/>
        <v>1.2526683688</v>
      </c>
      <c r="CB97" s="4">
        <f t="shared" si="13"/>
        <v>10407.969230836788</v>
      </c>
      <c r="CC97" s="4">
        <f t="shared" si="13"/>
        <v>198.631166358456</v>
      </c>
      <c r="CD97" s="4">
        <f t="shared" si="14"/>
        <v>4.1970317059799997</v>
      </c>
      <c r="CE97" s="4">
        <f t="shared" si="14"/>
        <v>7.6247846891424</v>
      </c>
    </row>
    <row r="98" spans="1:83">
      <c r="A98" s="2">
        <v>42438</v>
      </c>
      <c r="B98" s="28">
        <v>0.67125516203703706</v>
      </c>
      <c r="C98" s="4">
        <v>13.955</v>
      </c>
      <c r="D98" s="4">
        <v>0.18590000000000001</v>
      </c>
      <c r="E98" s="4" t="s">
        <v>155</v>
      </c>
      <c r="F98" s="4">
        <v>1858.5748599999999</v>
      </c>
      <c r="G98" s="4">
        <v>70.3</v>
      </c>
      <c r="H98" s="4">
        <v>12.5</v>
      </c>
      <c r="I98" s="4">
        <v>141.80000000000001</v>
      </c>
      <c r="K98" s="4">
        <v>0.1</v>
      </c>
      <c r="L98" s="4">
        <v>0.87770000000000004</v>
      </c>
      <c r="M98" s="4">
        <v>12.2485</v>
      </c>
      <c r="N98" s="4">
        <v>0.16309999999999999</v>
      </c>
      <c r="O98" s="4">
        <v>61.678600000000003</v>
      </c>
      <c r="P98" s="4">
        <v>10.971299999999999</v>
      </c>
      <c r="Q98" s="4">
        <v>72.599999999999994</v>
      </c>
      <c r="R98" s="4">
        <v>49.448999999999998</v>
      </c>
      <c r="S98" s="4">
        <v>8.7958999999999996</v>
      </c>
      <c r="T98" s="4">
        <v>58.2</v>
      </c>
      <c r="U98" s="4">
        <v>141.75649999999999</v>
      </c>
      <c r="X98" s="4">
        <v>0</v>
      </c>
      <c r="Y98" s="4">
        <v>8.7800000000000003E-2</v>
      </c>
      <c r="Z98" s="4" t="s">
        <v>377</v>
      </c>
      <c r="AA98" s="4">
        <v>0</v>
      </c>
      <c r="AB98" s="4">
        <v>11.8</v>
      </c>
      <c r="AC98" s="4">
        <v>843</v>
      </c>
      <c r="AD98" s="4">
        <v>866</v>
      </c>
      <c r="AE98" s="4">
        <v>827</v>
      </c>
      <c r="AF98" s="4">
        <v>88</v>
      </c>
      <c r="AG98" s="4">
        <v>22.38</v>
      </c>
      <c r="AH98" s="4">
        <v>0.51</v>
      </c>
      <c r="AI98" s="4">
        <v>976</v>
      </c>
      <c r="AJ98" s="4">
        <v>-1</v>
      </c>
      <c r="AK98" s="4">
        <v>0</v>
      </c>
      <c r="AL98" s="4">
        <v>23</v>
      </c>
      <c r="AM98" s="4">
        <v>190</v>
      </c>
      <c r="AN98" s="4">
        <v>190</v>
      </c>
      <c r="AO98" s="4">
        <v>2.9</v>
      </c>
      <c r="AP98" s="4">
        <v>195</v>
      </c>
      <c r="AQ98" s="4" t="s">
        <v>155</v>
      </c>
      <c r="AR98" s="4">
        <v>2</v>
      </c>
      <c r="AS98" s="5">
        <v>0.87916666666666676</v>
      </c>
      <c r="AT98" s="4">
        <v>47.164242999999999</v>
      </c>
      <c r="AU98" s="4">
        <v>-88.488386000000006</v>
      </c>
      <c r="AV98" s="4">
        <v>319.60000000000002</v>
      </c>
      <c r="AW98" s="4">
        <v>22.5</v>
      </c>
      <c r="AX98" s="4">
        <v>12</v>
      </c>
      <c r="AY98" s="4">
        <v>10</v>
      </c>
      <c r="AZ98" s="4" t="s">
        <v>425</v>
      </c>
      <c r="BA98" s="4">
        <v>1.0700700000000001</v>
      </c>
      <c r="BB98" s="4">
        <v>1.5350349999999999</v>
      </c>
      <c r="BC98" s="4">
        <v>1.8700699999999999</v>
      </c>
      <c r="BD98" s="4">
        <v>14.063000000000001</v>
      </c>
      <c r="BE98" s="4">
        <v>15</v>
      </c>
      <c r="BF98" s="4">
        <v>1.07</v>
      </c>
      <c r="BG98" s="4">
        <v>13.933999999999999</v>
      </c>
      <c r="BH98" s="4">
        <v>2990.0340000000001</v>
      </c>
      <c r="BI98" s="4">
        <v>25.344999999999999</v>
      </c>
      <c r="BJ98" s="4">
        <v>1.577</v>
      </c>
      <c r="BK98" s="4">
        <v>0.28000000000000003</v>
      </c>
      <c r="BL98" s="4">
        <v>1.857</v>
      </c>
      <c r="BM98" s="4">
        <v>1.264</v>
      </c>
      <c r="BN98" s="4">
        <v>0.22500000000000001</v>
      </c>
      <c r="BO98" s="4">
        <v>1.4890000000000001</v>
      </c>
      <c r="BP98" s="4">
        <v>1.1443000000000001</v>
      </c>
      <c r="BT98" s="4">
        <v>15.579000000000001</v>
      </c>
      <c r="BU98" s="4">
        <v>0.19583700000000001</v>
      </c>
      <c r="BV98" s="4">
        <v>-5</v>
      </c>
      <c r="BW98" s="4">
        <v>0.60644900000000002</v>
      </c>
      <c r="BX98" s="4">
        <v>4.7857669999999999</v>
      </c>
      <c r="BY98" s="4">
        <v>12.25027</v>
      </c>
      <c r="BZ98" s="4">
        <f t="shared" si="12"/>
        <v>1.2643996413999998</v>
      </c>
      <c r="CB98" s="4">
        <f t="shared" si="13"/>
        <v>10689.275716420267</v>
      </c>
      <c r="CC98" s="4">
        <f t="shared" si="13"/>
        <v>90.607562667404991</v>
      </c>
      <c r="CD98" s="4">
        <f t="shared" si="14"/>
        <v>5.3231272760610002</v>
      </c>
      <c r="CE98" s="4">
        <f t="shared" si="14"/>
        <v>4.0908358240406999</v>
      </c>
    </row>
    <row r="99" spans="1:83">
      <c r="A99" s="2">
        <v>42438</v>
      </c>
      <c r="B99" s="28">
        <v>0.67126673611111121</v>
      </c>
      <c r="C99" s="4">
        <v>14.148999999999999</v>
      </c>
      <c r="D99" s="4">
        <v>0.23119999999999999</v>
      </c>
      <c r="E99" s="4" t="s">
        <v>155</v>
      </c>
      <c r="F99" s="4">
        <v>2311.7543860000001</v>
      </c>
      <c r="G99" s="4">
        <v>94.4</v>
      </c>
      <c r="H99" s="4">
        <v>12.5</v>
      </c>
      <c r="I99" s="4">
        <v>133.19999999999999</v>
      </c>
      <c r="K99" s="4">
        <v>0.1</v>
      </c>
      <c r="L99" s="4">
        <v>0.87590000000000001</v>
      </c>
      <c r="M99" s="4">
        <v>12.3925</v>
      </c>
      <c r="N99" s="4">
        <v>0.20250000000000001</v>
      </c>
      <c r="O99" s="4">
        <v>82.711299999999994</v>
      </c>
      <c r="P99" s="4">
        <v>10.9482</v>
      </c>
      <c r="Q99" s="4">
        <v>93.7</v>
      </c>
      <c r="R99" s="4">
        <v>66.311300000000003</v>
      </c>
      <c r="S99" s="4">
        <v>8.7774000000000001</v>
      </c>
      <c r="T99" s="4">
        <v>75.099999999999994</v>
      </c>
      <c r="U99" s="4">
        <v>133.22130000000001</v>
      </c>
      <c r="X99" s="4">
        <v>0</v>
      </c>
      <c r="Y99" s="4">
        <v>8.7599999999999997E-2</v>
      </c>
      <c r="Z99" s="4" t="s">
        <v>377</v>
      </c>
      <c r="AA99" s="4">
        <v>0</v>
      </c>
      <c r="AB99" s="4">
        <v>11.8</v>
      </c>
      <c r="AC99" s="4">
        <v>842</v>
      </c>
      <c r="AD99" s="4">
        <v>866</v>
      </c>
      <c r="AE99" s="4">
        <v>826</v>
      </c>
      <c r="AF99" s="4">
        <v>88</v>
      </c>
      <c r="AG99" s="4">
        <v>22.38</v>
      </c>
      <c r="AH99" s="4">
        <v>0.51</v>
      </c>
      <c r="AI99" s="4">
        <v>976</v>
      </c>
      <c r="AJ99" s="4">
        <v>-1</v>
      </c>
      <c r="AK99" s="4">
        <v>0</v>
      </c>
      <c r="AL99" s="4">
        <v>23</v>
      </c>
      <c r="AM99" s="4">
        <v>190</v>
      </c>
      <c r="AN99" s="4">
        <v>190</v>
      </c>
      <c r="AO99" s="4">
        <v>3</v>
      </c>
      <c r="AP99" s="4">
        <v>195</v>
      </c>
      <c r="AQ99" s="4" t="s">
        <v>155</v>
      </c>
      <c r="AR99" s="4">
        <v>2</v>
      </c>
      <c r="AS99" s="5">
        <v>0.87917824074074069</v>
      </c>
      <c r="AT99" s="4">
        <v>47.164262999999998</v>
      </c>
      <c r="AU99" s="4">
        <v>-88.488499000000004</v>
      </c>
      <c r="AV99" s="4">
        <v>319.5</v>
      </c>
      <c r="AW99" s="4">
        <v>21</v>
      </c>
      <c r="AX99" s="4">
        <v>12</v>
      </c>
      <c r="AY99" s="4">
        <v>10</v>
      </c>
      <c r="AZ99" s="4" t="s">
        <v>425</v>
      </c>
      <c r="BA99" s="4">
        <v>1.0649999999999999</v>
      </c>
      <c r="BB99" s="4">
        <v>1.5</v>
      </c>
      <c r="BC99" s="4">
        <v>1.8</v>
      </c>
      <c r="BD99" s="4">
        <v>14.063000000000001</v>
      </c>
      <c r="BE99" s="4">
        <v>14.76</v>
      </c>
      <c r="BF99" s="4">
        <v>1.05</v>
      </c>
      <c r="BG99" s="4">
        <v>14.173999999999999</v>
      </c>
      <c r="BH99" s="4">
        <v>2981.259</v>
      </c>
      <c r="BI99" s="4">
        <v>31.001999999999999</v>
      </c>
      <c r="BJ99" s="4">
        <v>2.0840000000000001</v>
      </c>
      <c r="BK99" s="4">
        <v>0.27600000000000002</v>
      </c>
      <c r="BL99" s="4">
        <v>2.36</v>
      </c>
      <c r="BM99" s="4">
        <v>1.671</v>
      </c>
      <c r="BN99" s="4">
        <v>0.221</v>
      </c>
      <c r="BO99" s="4">
        <v>1.8919999999999999</v>
      </c>
      <c r="BP99" s="4">
        <v>1.0598000000000001</v>
      </c>
      <c r="BT99" s="4">
        <v>15.32</v>
      </c>
      <c r="BU99" s="4">
        <v>0.20763200000000001</v>
      </c>
      <c r="BV99" s="4">
        <v>-5</v>
      </c>
      <c r="BW99" s="4">
        <v>0.607653</v>
      </c>
      <c r="BX99" s="4">
        <v>5.0740069999999999</v>
      </c>
      <c r="BY99" s="4">
        <v>12.274590999999999</v>
      </c>
      <c r="BZ99" s="4">
        <f t="shared" si="12"/>
        <v>1.3405526494</v>
      </c>
      <c r="CB99" s="4">
        <f t="shared" si="13"/>
        <v>11299.81598900531</v>
      </c>
      <c r="CC99" s="4">
        <f t="shared" si="13"/>
        <v>117.50636066545799</v>
      </c>
      <c r="CD99" s="4">
        <f t="shared" si="14"/>
        <v>7.171215869267999</v>
      </c>
      <c r="CE99" s="4">
        <f t="shared" si="14"/>
        <v>4.0169421660942</v>
      </c>
    </row>
    <row r="100" spans="1:83">
      <c r="A100" s="2">
        <v>42438</v>
      </c>
      <c r="B100" s="28">
        <v>0.67127831018518513</v>
      </c>
      <c r="C100" s="4">
        <v>14.417999999999999</v>
      </c>
      <c r="D100" s="4">
        <v>0.60270000000000001</v>
      </c>
      <c r="E100" s="4" t="s">
        <v>155</v>
      </c>
      <c r="F100" s="4">
        <v>6027.3</v>
      </c>
      <c r="G100" s="4">
        <v>109.4</v>
      </c>
      <c r="H100" s="4">
        <v>12.5</v>
      </c>
      <c r="I100" s="4">
        <v>289.39999999999998</v>
      </c>
      <c r="K100" s="4">
        <v>0.1</v>
      </c>
      <c r="L100" s="4">
        <v>0.87039999999999995</v>
      </c>
      <c r="M100" s="4">
        <v>12.5494</v>
      </c>
      <c r="N100" s="4">
        <v>0.52459999999999996</v>
      </c>
      <c r="O100" s="4">
        <v>95.257099999999994</v>
      </c>
      <c r="P100" s="4">
        <v>10.880100000000001</v>
      </c>
      <c r="Q100" s="4">
        <v>106.1</v>
      </c>
      <c r="R100" s="4">
        <v>76.369500000000002</v>
      </c>
      <c r="S100" s="4">
        <v>8.7227999999999994</v>
      </c>
      <c r="T100" s="4">
        <v>85.1</v>
      </c>
      <c r="U100" s="4">
        <v>289.35939999999999</v>
      </c>
      <c r="X100" s="4">
        <v>0</v>
      </c>
      <c r="Y100" s="4">
        <v>8.6999999999999994E-2</v>
      </c>
      <c r="Z100" s="4" t="s">
        <v>377</v>
      </c>
      <c r="AA100" s="4">
        <v>0</v>
      </c>
      <c r="AB100" s="4">
        <v>11.8</v>
      </c>
      <c r="AC100" s="4">
        <v>840</v>
      </c>
      <c r="AD100" s="4">
        <v>865</v>
      </c>
      <c r="AE100" s="4">
        <v>824</v>
      </c>
      <c r="AF100" s="4">
        <v>88</v>
      </c>
      <c r="AG100" s="4">
        <v>22.38</v>
      </c>
      <c r="AH100" s="4">
        <v>0.51</v>
      </c>
      <c r="AI100" s="4">
        <v>976</v>
      </c>
      <c r="AJ100" s="4">
        <v>-1</v>
      </c>
      <c r="AK100" s="4">
        <v>0</v>
      </c>
      <c r="AL100" s="4">
        <v>23</v>
      </c>
      <c r="AM100" s="4">
        <v>190</v>
      </c>
      <c r="AN100" s="4">
        <v>190</v>
      </c>
      <c r="AO100" s="4">
        <v>2.9</v>
      </c>
      <c r="AP100" s="4">
        <v>195</v>
      </c>
      <c r="AQ100" s="4" t="s">
        <v>155</v>
      </c>
      <c r="AR100" s="4">
        <v>2</v>
      </c>
      <c r="AS100" s="5">
        <v>0.87918981481481484</v>
      </c>
      <c r="AT100" s="4">
        <v>47.164273999999999</v>
      </c>
      <c r="AU100" s="4">
        <v>-88.488612000000003</v>
      </c>
      <c r="AV100" s="4">
        <v>319.39999999999998</v>
      </c>
      <c r="AW100" s="4">
        <v>20</v>
      </c>
      <c r="AX100" s="4">
        <v>12</v>
      </c>
      <c r="AY100" s="4">
        <v>10</v>
      </c>
      <c r="AZ100" s="4" t="s">
        <v>425</v>
      </c>
      <c r="BA100" s="4">
        <v>1.1000000000000001</v>
      </c>
      <c r="BB100" s="4">
        <v>1.5</v>
      </c>
      <c r="BC100" s="4">
        <v>1.8</v>
      </c>
      <c r="BD100" s="4">
        <v>14.063000000000001</v>
      </c>
      <c r="BE100" s="4">
        <v>14.11</v>
      </c>
      <c r="BF100" s="4">
        <v>1</v>
      </c>
      <c r="BG100" s="4">
        <v>14.888999999999999</v>
      </c>
      <c r="BH100" s="4">
        <v>2904.6709999999998</v>
      </c>
      <c r="BI100" s="4">
        <v>77.284999999999997</v>
      </c>
      <c r="BJ100" s="4">
        <v>2.3090000000000002</v>
      </c>
      <c r="BK100" s="4">
        <v>0.26400000000000001</v>
      </c>
      <c r="BL100" s="4">
        <v>2.573</v>
      </c>
      <c r="BM100" s="4">
        <v>1.851</v>
      </c>
      <c r="BN100" s="4">
        <v>0.21099999999999999</v>
      </c>
      <c r="BO100" s="4">
        <v>2.0630000000000002</v>
      </c>
      <c r="BP100" s="4">
        <v>2.2147000000000001</v>
      </c>
      <c r="BT100" s="4">
        <v>14.648999999999999</v>
      </c>
      <c r="BU100" s="4">
        <v>0.22365299999999999</v>
      </c>
      <c r="BV100" s="4">
        <v>-5</v>
      </c>
      <c r="BW100" s="4">
        <v>0.60789800000000005</v>
      </c>
      <c r="BX100" s="4">
        <v>5.4655199999999997</v>
      </c>
      <c r="BY100" s="4">
        <v>12.279540000000001</v>
      </c>
      <c r="BZ100" s="4">
        <f t="shared" si="12"/>
        <v>1.4439903839999999</v>
      </c>
      <c r="CB100" s="4">
        <f t="shared" si="13"/>
        <v>11859.02647060824</v>
      </c>
      <c r="CC100" s="4">
        <f t="shared" si="13"/>
        <v>315.53482676039994</v>
      </c>
      <c r="CD100" s="4">
        <f t="shared" si="14"/>
        <v>8.4226997167200004</v>
      </c>
      <c r="CE100" s="4">
        <f t="shared" si="14"/>
        <v>9.0420518965679992</v>
      </c>
    </row>
    <row r="101" spans="1:83">
      <c r="A101" s="2">
        <v>42438</v>
      </c>
      <c r="B101" s="28">
        <v>0.67128988425925928</v>
      </c>
      <c r="C101" s="4">
        <v>14.009</v>
      </c>
      <c r="D101" s="4">
        <v>0.93500000000000005</v>
      </c>
      <c r="E101" s="4" t="s">
        <v>155</v>
      </c>
      <c r="F101" s="4">
        <v>9349.6672209999997</v>
      </c>
      <c r="G101" s="4">
        <v>109.7</v>
      </c>
      <c r="H101" s="4">
        <v>12.5</v>
      </c>
      <c r="I101" s="4">
        <v>453.5</v>
      </c>
      <c r="K101" s="4">
        <v>0.1</v>
      </c>
      <c r="L101" s="4">
        <v>0.87050000000000005</v>
      </c>
      <c r="M101" s="4">
        <v>12.194100000000001</v>
      </c>
      <c r="N101" s="4">
        <v>0.81379999999999997</v>
      </c>
      <c r="O101" s="4">
        <v>95.488900000000001</v>
      </c>
      <c r="P101" s="4">
        <v>10.869300000000001</v>
      </c>
      <c r="Q101" s="4">
        <v>106.4</v>
      </c>
      <c r="R101" s="4">
        <v>76.555400000000006</v>
      </c>
      <c r="S101" s="4">
        <v>8.7141999999999999</v>
      </c>
      <c r="T101" s="4">
        <v>85.3</v>
      </c>
      <c r="U101" s="4">
        <v>453.48059999999998</v>
      </c>
      <c r="X101" s="4">
        <v>0</v>
      </c>
      <c r="Y101" s="4">
        <v>8.6999999999999994E-2</v>
      </c>
      <c r="Z101" s="4" t="s">
        <v>377</v>
      </c>
      <c r="AA101" s="4">
        <v>0</v>
      </c>
      <c r="AB101" s="4">
        <v>11.8</v>
      </c>
      <c r="AC101" s="4">
        <v>838</v>
      </c>
      <c r="AD101" s="4">
        <v>862</v>
      </c>
      <c r="AE101" s="4">
        <v>822</v>
      </c>
      <c r="AF101" s="4">
        <v>88</v>
      </c>
      <c r="AG101" s="4">
        <v>22.38</v>
      </c>
      <c r="AH101" s="4">
        <v>0.51</v>
      </c>
      <c r="AI101" s="4">
        <v>976</v>
      </c>
      <c r="AJ101" s="4">
        <v>-1</v>
      </c>
      <c r="AK101" s="4">
        <v>0</v>
      </c>
      <c r="AL101" s="4">
        <v>23</v>
      </c>
      <c r="AM101" s="4">
        <v>190</v>
      </c>
      <c r="AN101" s="4">
        <v>190</v>
      </c>
      <c r="AO101" s="4">
        <v>2.9</v>
      </c>
      <c r="AP101" s="4">
        <v>195</v>
      </c>
      <c r="AQ101" s="4" t="s">
        <v>155</v>
      </c>
      <c r="AR101" s="4">
        <v>2</v>
      </c>
      <c r="AS101" s="5">
        <v>0.87920138888888888</v>
      </c>
      <c r="AT101" s="4">
        <v>47.164287000000002</v>
      </c>
      <c r="AU101" s="4">
        <v>-88.488726999999997</v>
      </c>
      <c r="AV101" s="4">
        <v>319.3</v>
      </c>
      <c r="AW101" s="4">
        <v>19.7</v>
      </c>
      <c r="AX101" s="4">
        <v>12</v>
      </c>
      <c r="AY101" s="4">
        <v>10</v>
      </c>
      <c r="AZ101" s="4" t="s">
        <v>425</v>
      </c>
      <c r="BA101" s="4">
        <v>1.0349999999999999</v>
      </c>
      <c r="BB101" s="4">
        <v>1.175</v>
      </c>
      <c r="BC101" s="4">
        <v>1.67</v>
      </c>
      <c r="BD101" s="4">
        <v>14.063000000000001</v>
      </c>
      <c r="BE101" s="4">
        <v>14.11</v>
      </c>
      <c r="BF101" s="4">
        <v>1</v>
      </c>
      <c r="BG101" s="4">
        <v>14.882</v>
      </c>
      <c r="BH101" s="4">
        <v>2833.1909999999998</v>
      </c>
      <c r="BI101" s="4">
        <v>120.35</v>
      </c>
      <c r="BJ101" s="4">
        <v>2.323</v>
      </c>
      <c r="BK101" s="4">
        <v>0.26400000000000001</v>
      </c>
      <c r="BL101" s="4">
        <v>2.5880000000000001</v>
      </c>
      <c r="BM101" s="4">
        <v>1.863</v>
      </c>
      <c r="BN101" s="4">
        <v>0.21199999999999999</v>
      </c>
      <c r="BO101" s="4">
        <v>2.0750000000000002</v>
      </c>
      <c r="BP101" s="4">
        <v>3.484</v>
      </c>
      <c r="BT101" s="4">
        <v>14.705</v>
      </c>
      <c r="BU101" s="4">
        <v>0.26136599999999999</v>
      </c>
      <c r="BV101" s="4">
        <v>-5</v>
      </c>
      <c r="BW101" s="4">
        <v>0.60644900000000002</v>
      </c>
      <c r="BX101" s="4">
        <v>6.3871320000000003</v>
      </c>
      <c r="BY101" s="4">
        <v>12.25027</v>
      </c>
      <c r="BZ101" s="4">
        <f t="shared" si="12"/>
        <v>1.6874802743999999</v>
      </c>
      <c r="CB101" s="4">
        <f t="shared" si="13"/>
        <v>13517.685778964362</v>
      </c>
      <c r="CC101" s="4">
        <f t="shared" si="13"/>
        <v>574.21242814139998</v>
      </c>
      <c r="CD101" s="4">
        <f t="shared" si="14"/>
        <v>9.9002142783000018</v>
      </c>
      <c r="CE101" s="4">
        <f t="shared" si="14"/>
        <v>16.622817612336</v>
      </c>
    </row>
    <row r="102" spans="1:83">
      <c r="A102" s="2">
        <v>42438</v>
      </c>
      <c r="B102" s="28">
        <v>0.67130145833333332</v>
      </c>
      <c r="C102" s="4">
        <v>13.843999999999999</v>
      </c>
      <c r="D102" s="4">
        <v>0.9032</v>
      </c>
      <c r="E102" s="4" t="s">
        <v>155</v>
      </c>
      <c r="F102" s="4">
        <v>9031.8151259999995</v>
      </c>
      <c r="G102" s="4">
        <v>129.4</v>
      </c>
      <c r="H102" s="4">
        <v>12.3</v>
      </c>
      <c r="I102" s="4">
        <v>498.5</v>
      </c>
      <c r="K102" s="4">
        <v>0.1</v>
      </c>
      <c r="L102" s="4">
        <v>0.87190000000000001</v>
      </c>
      <c r="M102" s="4">
        <v>12.071400000000001</v>
      </c>
      <c r="N102" s="4">
        <v>0.78749999999999998</v>
      </c>
      <c r="O102" s="4">
        <v>112.8044</v>
      </c>
      <c r="P102" s="4">
        <v>10.7136</v>
      </c>
      <c r="Q102" s="4">
        <v>123.5</v>
      </c>
      <c r="R102" s="4">
        <v>90.4375</v>
      </c>
      <c r="S102" s="4">
        <v>8.5892999999999997</v>
      </c>
      <c r="T102" s="4">
        <v>99</v>
      </c>
      <c r="U102" s="4">
        <v>498.4837</v>
      </c>
      <c r="X102" s="4">
        <v>0</v>
      </c>
      <c r="Y102" s="4">
        <v>8.72E-2</v>
      </c>
      <c r="Z102" s="4" t="s">
        <v>377</v>
      </c>
      <c r="AA102" s="4">
        <v>0</v>
      </c>
      <c r="AB102" s="4">
        <v>11.8</v>
      </c>
      <c r="AC102" s="4">
        <v>836</v>
      </c>
      <c r="AD102" s="4">
        <v>861</v>
      </c>
      <c r="AE102" s="4">
        <v>820</v>
      </c>
      <c r="AF102" s="4">
        <v>88</v>
      </c>
      <c r="AG102" s="4">
        <v>22.38</v>
      </c>
      <c r="AH102" s="4">
        <v>0.51</v>
      </c>
      <c r="AI102" s="4">
        <v>976</v>
      </c>
      <c r="AJ102" s="4">
        <v>-1</v>
      </c>
      <c r="AK102" s="4">
        <v>0</v>
      </c>
      <c r="AL102" s="4">
        <v>23</v>
      </c>
      <c r="AM102" s="4">
        <v>190</v>
      </c>
      <c r="AN102" s="4">
        <v>190</v>
      </c>
      <c r="AO102" s="4">
        <v>2.8</v>
      </c>
      <c r="AP102" s="4">
        <v>195</v>
      </c>
      <c r="AQ102" s="4" t="s">
        <v>155</v>
      </c>
      <c r="AR102" s="4">
        <v>2</v>
      </c>
      <c r="AS102" s="5">
        <v>0.87921296296296303</v>
      </c>
      <c r="AT102" s="4">
        <v>47.164296</v>
      </c>
      <c r="AU102" s="4">
        <v>-88.488844</v>
      </c>
      <c r="AV102" s="4">
        <v>319.2</v>
      </c>
      <c r="AW102" s="4">
        <v>19.7</v>
      </c>
      <c r="AX102" s="4">
        <v>12</v>
      </c>
      <c r="AY102" s="4">
        <v>10</v>
      </c>
      <c r="AZ102" s="4" t="s">
        <v>425</v>
      </c>
      <c r="BA102" s="4">
        <v>1</v>
      </c>
      <c r="BB102" s="4">
        <v>1</v>
      </c>
      <c r="BC102" s="4">
        <v>1.6</v>
      </c>
      <c r="BD102" s="4">
        <v>14.063000000000001</v>
      </c>
      <c r="BE102" s="4">
        <v>14.29</v>
      </c>
      <c r="BF102" s="4">
        <v>1.02</v>
      </c>
      <c r="BG102" s="4">
        <v>14.688000000000001</v>
      </c>
      <c r="BH102" s="4">
        <v>2836.183</v>
      </c>
      <c r="BI102" s="4">
        <v>117.764</v>
      </c>
      <c r="BJ102" s="4">
        <v>2.7749999999999999</v>
      </c>
      <c r="BK102" s="4">
        <v>0.26400000000000001</v>
      </c>
      <c r="BL102" s="4">
        <v>3.0390000000000001</v>
      </c>
      <c r="BM102" s="4">
        <v>2.2250000000000001</v>
      </c>
      <c r="BN102" s="4">
        <v>0.21099999999999999</v>
      </c>
      <c r="BO102" s="4">
        <v>2.4369999999999998</v>
      </c>
      <c r="BP102" s="4">
        <v>3.8727999999999998</v>
      </c>
      <c r="BT102" s="4">
        <v>14.896000000000001</v>
      </c>
      <c r="BU102" s="4">
        <v>0.30587700000000001</v>
      </c>
      <c r="BV102" s="4">
        <v>-5</v>
      </c>
      <c r="BW102" s="4">
        <v>0.607653</v>
      </c>
      <c r="BX102" s="4">
        <v>7.474869</v>
      </c>
      <c r="BY102" s="4">
        <v>12.274590999999999</v>
      </c>
      <c r="BZ102" s="4">
        <f t="shared" si="12"/>
        <v>1.9748603897999999</v>
      </c>
      <c r="CB102" s="4">
        <f t="shared" si="13"/>
        <v>15836.471999615167</v>
      </c>
      <c r="CC102" s="4">
        <f t="shared" si="13"/>
        <v>657.56204326825195</v>
      </c>
      <c r="CD102" s="4">
        <f t="shared" si="14"/>
        <v>13.607543047490999</v>
      </c>
      <c r="CE102" s="4">
        <f t="shared" si="14"/>
        <v>21.6246584794104</v>
      </c>
    </row>
    <row r="103" spans="1:83">
      <c r="A103" s="2">
        <v>42438</v>
      </c>
      <c r="B103" s="28">
        <v>0.67131303240740747</v>
      </c>
      <c r="C103" s="4">
        <v>13.942</v>
      </c>
      <c r="D103" s="4">
        <v>0.71660000000000001</v>
      </c>
      <c r="E103" s="4" t="s">
        <v>155</v>
      </c>
      <c r="F103" s="4">
        <v>7165.8010119999999</v>
      </c>
      <c r="G103" s="4">
        <v>161.5</v>
      </c>
      <c r="H103" s="4">
        <v>12.2</v>
      </c>
      <c r="I103" s="4">
        <v>527.5</v>
      </c>
      <c r="K103" s="4">
        <v>0.1</v>
      </c>
      <c r="L103" s="4">
        <v>0.87280000000000002</v>
      </c>
      <c r="M103" s="4">
        <v>12.1684</v>
      </c>
      <c r="N103" s="4">
        <v>0.62539999999999996</v>
      </c>
      <c r="O103" s="4">
        <v>140.97280000000001</v>
      </c>
      <c r="P103" s="4">
        <v>10.6366</v>
      </c>
      <c r="Q103" s="4">
        <v>151.6</v>
      </c>
      <c r="R103" s="4">
        <v>113.02070000000001</v>
      </c>
      <c r="S103" s="4">
        <v>8.5275999999999996</v>
      </c>
      <c r="T103" s="4">
        <v>121.5</v>
      </c>
      <c r="U103" s="4">
        <v>527.50400000000002</v>
      </c>
      <c r="X103" s="4">
        <v>0</v>
      </c>
      <c r="Y103" s="4">
        <v>8.7300000000000003E-2</v>
      </c>
      <c r="Z103" s="4" t="s">
        <v>377</v>
      </c>
      <c r="AA103" s="4">
        <v>0</v>
      </c>
      <c r="AB103" s="4">
        <v>11.8</v>
      </c>
      <c r="AC103" s="4">
        <v>837</v>
      </c>
      <c r="AD103" s="4">
        <v>860</v>
      </c>
      <c r="AE103" s="4">
        <v>820</v>
      </c>
      <c r="AF103" s="4">
        <v>88</v>
      </c>
      <c r="AG103" s="4">
        <v>22.38</v>
      </c>
      <c r="AH103" s="4">
        <v>0.51</v>
      </c>
      <c r="AI103" s="4">
        <v>976</v>
      </c>
      <c r="AJ103" s="4">
        <v>-1</v>
      </c>
      <c r="AK103" s="4">
        <v>0</v>
      </c>
      <c r="AL103" s="4">
        <v>23</v>
      </c>
      <c r="AM103" s="4">
        <v>190</v>
      </c>
      <c r="AN103" s="4">
        <v>190</v>
      </c>
      <c r="AO103" s="4">
        <v>2.8</v>
      </c>
      <c r="AP103" s="4">
        <v>195</v>
      </c>
      <c r="AQ103" s="4" t="s">
        <v>155</v>
      </c>
      <c r="AR103" s="4">
        <v>2</v>
      </c>
      <c r="AS103" s="5">
        <v>0.87922453703703696</v>
      </c>
      <c r="AT103" s="4">
        <v>47.164298000000002</v>
      </c>
      <c r="AU103" s="4">
        <v>-88.488964999999993</v>
      </c>
      <c r="AV103" s="4">
        <v>319.10000000000002</v>
      </c>
      <c r="AW103" s="4">
        <v>20.3</v>
      </c>
      <c r="AX103" s="4">
        <v>12</v>
      </c>
      <c r="AY103" s="4">
        <v>10</v>
      </c>
      <c r="AZ103" s="4" t="s">
        <v>425</v>
      </c>
      <c r="BA103" s="4">
        <v>1</v>
      </c>
      <c r="BB103" s="4">
        <v>1.0649999999999999</v>
      </c>
      <c r="BC103" s="4">
        <v>1.6</v>
      </c>
      <c r="BD103" s="4">
        <v>14.063000000000001</v>
      </c>
      <c r="BE103" s="4">
        <v>14.39</v>
      </c>
      <c r="BF103" s="4">
        <v>1.02</v>
      </c>
      <c r="BG103" s="4">
        <v>14.577</v>
      </c>
      <c r="BH103" s="4">
        <v>2872.866</v>
      </c>
      <c r="BI103" s="4">
        <v>93.977999999999994</v>
      </c>
      <c r="BJ103" s="4">
        <v>3.4849999999999999</v>
      </c>
      <c r="BK103" s="4">
        <v>0.26300000000000001</v>
      </c>
      <c r="BL103" s="4">
        <v>3.7480000000000002</v>
      </c>
      <c r="BM103" s="4">
        <v>2.794</v>
      </c>
      <c r="BN103" s="4">
        <v>0.21099999999999999</v>
      </c>
      <c r="BO103" s="4">
        <v>3.0049999999999999</v>
      </c>
      <c r="BP103" s="4">
        <v>4.1181999999999999</v>
      </c>
      <c r="BT103" s="4">
        <v>14.981999999999999</v>
      </c>
      <c r="BU103" s="4">
        <v>0.30422500000000002</v>
      </c>
      <c r="BV103" s="4">
        <v>-5</v>
      </c>
      <c r="BW103" s="4">
        <v>0.60789800000000005</v>
      </c>
      <c r="BX103" s="4">
        <v>7.4344979999999996</v>
      </c>
      <c r="BY103" s="4">
        <v>12.279540000000001</v>
      </c>
      <c r="BZ103" s="4">
        <f t="shared" si="12"/>
        <v>1.9641943715999999</v>
      </c>
      <c r="CB103" s="4">
        <f t="shared" si="13"/>
        <v>15954.662448857196</v>
      </c>
      <c r="CC103" s="4">
        <f t="shared" si="13"/>
        <v>521.91340202386789</v>
      </c>
      <c r="CD103" s="4">
        <f t="shared" si="14"/>
        <v>16.688477868029999</v>
      </c>
      <c r="CE103" s="4">
        <f t="shared" si="14"/>
        <v>22.870711998709197</v>
      </c>
    </row>
    <row r="104" spans="1:83">
      <c r="A104" s="2">
        <v>42438</v>
      </c>
      <c r="B104" s="28">
        <v>0.6713246064814814</v>
      </c>
      <c r="C104" s="4">
        <v>14.05</v>
      </c>
      <c r="D104" s="4">
        <v>0.50660000000000005</v>
      </c>
      <c r="E104" s="4" t="s">
        <v>155</v>
      </c>
      <c r="F104" s="4">
        <v>5066.3069139999998</v>
      </c>
      <c r="G104" s="4">
        <v>193.8</v>
      </c>
      <c r="H104" s="4">
        <v>12</v>
      </c>
      <c r="I104" s="4">
        <v>552.6</v>
      </c>
      <c r="K104" s="4">
        <v>0.1</v>
      </c>
      <c r="L104" s="4">
        <v>0.87380000000000002</v>
      </c>
      <c r="M104" s="4">
        <v>12.276300000000001</v>
      </c>
      <c r="N104" s="4">
        <v>0.44269999999999998</v>
      </c>
      <c r="O104" s="4">
        <v>169.35429999999999</v>
      </c>
      <c r="P104" s="4">
        <v>10.4854</v>
      </c>
      <c r="Q104" s="4">
        <v>179.8</v>
      </c>
      <c r="R104" s="4">
        <v>135.7747</v>
      </c>
      <c r="S104" s="4">
        <v>8.4063999999999997</v>
      </c>
      <c r="T104" s="4">
        <v>144.19999999999999</v>
      </c>
      <c r="U104" s="4">
        <v>552.6</v>
      </c>
      <c r="X104" s="4">
        <v>0</v>
      </c>
      <c r="Y104" s="4">
        <v>8.7400000000000005E-2</v>
      </c>
      <c r="Z104" s="4" t="s">
        <v>377</v>
      </c>
      <c r="AA104" s="4">
        <v>0</v>
      </c>
      <c r="AB104" s="4">
        <v>11.8</v>
      </c>
      <c r="AC104" s="4">
        <v>837</v>
      </c>
      <c r="AD104" s="4">
        <v>861</v>
      </c>
      <c r="AE104" s="4">
        <v>820</v>
      </c>
      <c r="AF104" s="4">
        <v>88</v>
      </c>
      <c r="AG104" s="4">
        <v>22.38</v>
      </c>
      <c r="AH104" s="4">
        <v>0.51</v>
      </c>
      <c r="AI104" s="4">
        <v>976</v>
      </c>
      <c r="AJ104" s="4">
        <v>-1</v>
      </c>
      <c r="AK104" s="4">
        <v>0</v>
      </c>
      <c r="AL104" s="4">
        <v>23</v>
      </c>
      <c r="AM104" s="4">
        <v>190</v>
      </c>
      <c r="AN104" s="4">
        <v>190</v>
      </c>
      <c r="AO104" s="4">
        <v>2.9</v>
      </c>
      <c r="AP104" s="4">
        <v>195</v>
      </c>
      <c r="AQ104" s="4" t="s">
        <v>155</v>
      </c>
      <c r="AR104" s="4">
        <v>2</v>
      </c>
      <c r="AS104" s="5">
        <v>0.87923611111111111</v>
      </c>
      <c r="AT104" s="4">
        <v>47.164282999999998</v>
      </c>
      <c r="AU104" s="4">
        <v>-88.489097000000001</v>
      </c>
      <c r="AV104" s="4">
        <v>319</v>
      </c>
      <c r="AW104" s="4">
        <v>22.3</v>
      </c>
      <c r="AX104" s="4">
        <v>12</v>
      </c>
      <c r="AY104" s="4">
        <v>10</v>
      </c>
      <c r="AZ104" s="4" t="s">
        <v>425</v>
      </c>
      <c r="BA104" s="4">
        <v>1.0649999999999999</v>
      </c>
      <c r="BB104" s="4">
        <v>1.165</v>
      </c>
      <c r="BC104" s="4">
        <v>1.665</v>
      </c>
      <c r="BD104" s="4">
        <v>14.063000000000001</v>
      </c>
      <c r="BE104" s="4">
        <v>14.51</v>
      </c>
      <c r="BF104" s="4">
        <v>1.03</v>
      </c>
      <c r="BG104" s="4">
        <v>14.444000000000001</v>
      </c>
      <c r="BH104" s="4">
        <v>2914.808</v>
      </c>
      <c r="BI104" s="4">
        <v>66.897999999999996</v>
      </c>
      <c r="BJ104" s="4">
        <v>4.2110000000000003</v>
      </c>
      <c r="BK104" s="4">
        <v>0.26100000000000001</v>
      </c>
      <c r="BL104" s="4">
        <v>4.4720000000000004</v>
      </c>
      <c r="BM104" s="4">
        <v>3.3759999999999999</v>
      </c>
      <c r="BN104" s="4">
        <v>0.20899999999999999</v>
      </c>
      <c r="BO104" s="4">
        <v>3.585</v>
      </c>
      <c r="BP104" s="4">
        <v>4.3385999999999996</v>
      </c>
      <c r="BT104" s="4">
        <v>15.085000000000001</v>
      </c>
      <c r="BU104" s="4">
        <v>0.31063200000000002</v>
      </c>
      <c r="BV104" s="4">
        <v>-5</v>
      </c>
      <c r="BW104" s="4">
        <v>0.60810200000000003</v>
      </c>
      <c r="BX104" s="4">
        <v>7.5910700000000002</v>
      </c>
      <c r="BY104" s="4">
        <v>12.283659999999999</v>
      </c>
      <c r="BZ104" s="4">
        <f t="shared" si="12"/>
        <v>2.0055606940000001</v>
      </c>
      <c r="CB104" s="4">
        <f t="shared" si="13"/>
        <v>16528.504138726323</v>
      </c>
      <c r="CC104" s="4">
        <f t="shared" si="13"/>
        <v>379.34706844241998</v>
      </c>
      <c r="CD104" s="4">
        <f t="shared" si="14"/>
        <v>20.32884750465</v>
      </c>
      <c r="CE104" s="4">
        <f t="shared" si="14"/>
        <v>24.602158377593994</v>
      </c>
    </row>
    <row r="105" spans="1:83">
      <c r="A105" s="2">
        <v>42438</v>
      </c>
      <c r="B105" s="28">
        <v>0.67133618055555555</v>
      </c>
      <c r="C105" s="4">
        <v>14.106999999999999</v>
      </c>
      <c r="D105" s="4">
        <v>0.35249999999999998</v>
      </c>
      <c r="E105" s="4" t="s">
        <v>155</v>
      </c>
      <c r="F105" s="4">
        <v>3524.779051</v>
      </c>
      <c r="G105" s="4">
        <v>225.8</v>
      </c>
      <c r="H105" s="4">
        <v>12</v>
      </c>
      <c r="I105" s="4">
        <v>685.8</v>
      </c>
      <c r="K105" s="4">
        <v>0.1</v>
      </c>
      <c r="L105" s="4">
        <v>0.87460000000000004</v>
      </c>
      <c r="M105" s="4">
        <v>12.337400000000001</v>
      </c>
      <c r="N105" s="4">
        <v>0.30830000000000002</v>
      </c>
      <c r="O105" s="4">
        <v>197.48750000000001</v>
      </c>
      <c r="P105" s="4">
        <v>10.495100000000001</v>
      </c>
      <c r="Q105" s="4">
        <v>208</v>
      </c>
      <c r="R105" s="4">
        <v>158.3296</v>
      </c>
      <c r="S105" s="4">
        <v>8.4140999999999995</v>
      </c>
      <c r="T105" s="4">
        <v>166.7</v>
      </c>
      <c r="U105" s="4">
        <v>685.80589999999995</v>
      </c>
      <c r="X105" s="4">
        <v>0</v>
      </c>
      <c r="Y105" s="4">
        <v>8.7499999999999994E-2</v>
      </c>
      <c r="Z105" s="4" t="s">
        <v>377</v>
      </c>
      <c r="AA105" s="4">
        <v>0</v>
      </c>
      <c r="AB105" s="4">
        <v>11.8</v>
      </c>
      <c r="AC105" s="4">
        <v>838</v>
      </c>
      <c r="AD105" s="4">
        <v>861</v>
      </c>
      <c r="AE105" s="4">
        <v>821</v>
      </c>
      <c r="AF105" s="4">
        <v>88</v>
      </c>
      <c r="AG105" s="4">
        <v>22.38</v>
      </c>
      <c r="AH105" s="4">
        <v>0.51</v>
      </c>
      <c r="AI105" s="4">
        <v>976</v>
      </c>
      <c r="AJ105" s="4">
        <v>-1</v>
      </c>
      <c r="AK105" s="4">
        <v>0</v>
      </c>
      <c r="AL105" s="4">
        <v>23</v>
      </c>
      <c r="AM105" s="4">
        <v>190</v>
      </c>
      <c r="AN105" s="4">
        <v>189.4</v>
      </c>
      <c r="AO105" s="4">
        <v>2.9</v>
      </c>
      <c r="AP105" s="4">
        <v>195</v>
      </c>
      <c r="AQ105" s="4" t="s">
        <v>155</v>
      </c>
      <c r="AR105" s="4">
        <v>2</v>
      </c>
      <c r="AS105" s="5">
        <v>0.87924768518518526</v>
      </c>
      <c r="AT105" s="4">
        <v>47.164254</v>
      </c>
      <c r="AU105" s="4">
        <v>-88.489236000000005</v>
      </c>
      <c r="AV105" s="4">
        <v>318.8</v>
      </c>
      <c r="AW105" s="4">
        <v>23.6</v>
      </c>
      <c r="AX105" s="4">
        <v>12</v>
      </c>
      <c r="AY105" s="4">
        <v>10</v>
      </c>
      <c r="AZ105" s="4" t="s">
        <v>425</v>
      </c>
      <c r="BA105" s="4">
        <v>1.1000000000000001</v>
      </c>
      <c r="BB105" s="4">
        <v>1.33</v>
      </c>
      <c r="BC105" s="4">
        <v>1.83</v>
      </c>
      <c r="BD105" s="4">
        <v>14.063000000000001</v>
      </c>
      <c r="BE105" s="4">
        <v>14.6</v>
      </c>
      <c r="BF105" s="4">
        <v>1.04</v>
      </c>
      <c r="BG105" s="4">
        <v>14.339</v>
      </c>
      <c r="BH105" s="4">
        <v>2943.1869999999999</v>
      </c>
      <c r="BI105" s="4">
        <v>46.807000000000002</v>
      </c>
      <c r="BJ105" s="4">
        <v>4.9340000000000002</v>
      </c>
      <c r="BK105" s="4">
        <v>0.26200000000000001</v>
      </c>
      <c r="BL105" s="4">
        <v>5.1959999999999997</v>
      </c>
      <c r="BM105" s="4">
        <v>3.9550000000000001</v>
      </c>
      <c r="BN105" s="4">
        <v>0.21</v>
      </c>
      <c r="BO105" s="4">
        <v>4.1660000000000004</v>
      </c>
      <c r="BP105" s="4">
        <v>5.4099000000000004</v>
      </c>
      <c r="BT105" s="4">
        <v>15.17</v>
      </c>
      <c r="BU105" s="4">
        <v>0.31397999999999998</v>
      </c>
      <c r="BV105" s="4">
        <v>-5</v>
      </c>
      <c r="BW105" s="4">
        <v>0.60844900000000002</v>
      </c>
      <c r="BX105" s="4">
        <v>7.6728860000000001</v>
      </c>
      <c r="BY105" s="4">
        <v>12.29067</v>
      </c>
      <c r="BZ105" s="4">
        <f t="shared" si="12"/>
        <v>2.0271764812000002</v>
      </c>
      <c r="CB105" s="4">
        <f t="shared" si="13"/>
        <v>16869.305530778453</v>
      </c>
      <c r="CC105" s="4">
        <f t="shared" si="13"/>
        <v>268.28114692649399</v>
      </c>
      <c r="CD105" s="4">
        <f t="shared" si="14"/>
        <v>23.878036577772004</v>
      </c>
      <c r="CE105" s="4">
        <f t="shared" si="14"/>
        <v>31.007630840635802</v>
      </c>
    </row>
    <row r="106" spans="1:83">
      <c r="A106" s="2">
        <v>42438</v>
      </c>
      <c r="B106" s="28">
        <v>0.6713477546296297</v>
      </c>
      <c r="C106" s="4">
        <v>14.154</v>
      </c>
      <c r="D106" s="4">
        <v>0.25290000000000001</v>
      </c>
      <c r="E106" s="4" t="s">
        <v>155</v>
      </c>
      <c r="F106" s="4">
        <v>2529.25</v>
      </c>
      <c r="G106" s="4">
        <v>327.3</v>
      </c>
      <c r="H106" s="4">
        <v>12</v>
      </c>
      <c r="I106" s="4">
        <v>856</v>
      </c>
      <c r="K106" s="4">
        <v>0.1</v>
      </c>
      <c r="L106" s="4">
        <v>0.87490000000000001</v>
      </c>
      <c r="M106" s="4">
        <v>12.3835</v>
      </c>
      <c r="N106" s="4">
        <v>0.2213</v>
      </c>
      <c r="O106" s="4">
        <v>286.36630000000002</v>
      </c>
      <c r="P106" s="4">
        <v>10.5098</v>
      </c>
      <c r="Q106" s="4">
        <v>296.89999999999998</v>
      </c>
      <c r="R106" s="4">
        <v>229.5856</v>
      </c>
      <c r="S106" s="4">
        <v>8.4259000000000004</v>
      </c>
      <c r="T106" s="4">
        <v>238</v>
      </c>
      <c r="U106" s="4">
        <v>856.02639999999997</v>
      </c>
      <c r="X106" s="4">
        <v>0</v>
      </c>
      <c r="Y106" s="4">
        <v>8.7499999999999994E-2</v>
      </c>
      <c r="Z106" s="4" t="s">
        <v>377</v>
      </c>
      <c r="AA106" s="4">
        <v>0</v>
      </c>
      <c r="AB106" s="4">
        <v>11.7</v>
      </c>
      <c r="AC106" s="4">
        <v>839</v>
      </c>
      <c r="AD106" s="4">
        <v>863</v>
      </c>
      <c r="AE106" s="4">
        <v>823</v>
      </c>
      <c r="AF106" s="4">
        <v>88</v>
      </c>
      <c r="AG106" s="4">
        <v>22.38</v>
      </c>
      <c r="AH106" s="4">
        <v>0.51</v>
      </c>
      <c r="AI106" s="4">
        <v>976</v>
      </c>
      <c r="AJ106" s="4">
        <v>-1</v>
      </c>
      <c r="AK106" s="4">
        <v>0</v>
      </c>
      <c r="AL106" s="4">
        <v>23</v>
      </c>
      <c r="AM106" s="4">
        <v>190</v>
      </c>
      <c r="AN106" s="4">
        <v>189</v>
      </c>
      <c r="AO106" s="4">
        <v>2.8</v>
      </c>
      <c r="AP106" s="4">
        <v>195</v>
      </c>
      <c r="AQ106" s="4" t="s">
        <v>155</v>
      </c>
      <c r="AR106" s="4">
        <v>2</v>
      </c>
      <c r="AS106" s="5">
        <v>0.8792592592592593</v>
      </c>
      <c r="AT106" s="4">
        <v>47.164214999999999</v>
      </c>
      <c r="AU106" s="4">
        <v>-88.489375999999993</v>
      </c>
      <c r="AV106" s="4">
        <v>318.60000000000002</v>
      </c>
      <c r="AW106" s="4">
        <v>24.8</v>
      </c>
      <c r="AX106" s="4">
        <v>12</v>
      </c>
      <c r="AY106" s="4">
        <v>10</v>
      </c>
      <c r="AZ106" s="4" t="s">
        <v>425</v>
      </c>
      <c r="BA106" s="4">
        <v>1.1000000000000001</v>
      </c>
      <c r="BB106" s="4">
        <v>1.4</v>
      </c>
      <c r="BC106" s="4">
        <v>1.9</v>
      </c>
      <c r="BD106" s="4">
        <v>14.063000000000001</v>
      </c>
      <c r="BE106" s="4">
        <v>14.65</v>
      </c>
      <c r="BF106" s="4">
        <v>1.04</v>
      </c>
      <c r="BG106" s="4">
        <v>14.297000000000001</v>
      </c>
      <c r="BH106" s="4">
        <v>2959.761</v>
      </c>
      <c r="BI106" s="4">
        <v>33.662999999999997</v>
      </c>
      <c r="BJ106" s="4">
        <v>7.1680000000000001</v>
      </c>
      <c r="BK106" s="4">
        <v>0.26300000000000001</v>
      </c>
      <c r="BL106" s="4">
        <v>7.431</v>
      </c>
      <c r="BM106" s="4">
        <v>5.7460000000000004</v>
      </c>
      <c r="BN106" s="4">
        <v>0.21099999999999999</v>
      </c>
      <c r="BO106" s="4">
        <v>5.9569999999999999</v>
      </c>
      <c r="BP106" s="4">
        <v>6.7655000000000003</v>
      </c>
      <c r="BT106" s="4">
        <v>15.205</v>
      </c>
      <c r="BU106" s="4">
        <v>0.31602000000000002</v>
      </c>
      <c r="BV106" s="4">
        <v>-5</v>
      </c>
      <c r="BW106" s="4">
        <v>0.60744900000000002</v>
      </c>
      <c r="BX106" s="4">
        <v>7.7227389999999998</v>
      </c>
      <c r="BY106" s="4">
        <v>12.27047</v>
      </c>
      <c r="BZ106" s="4">
        <f t="shared" si="12"/>
        <v>2.0403476437999997</v>
      </c>
      <c r="CB106" s="4">
        <f t="shared" si="13"/>
        <v>17074.523893918111</v>
      </c>
      <c r="CC106" s="4">
        <f t="shared" si="13"/>
        <v>194.19801052887897</v>
      </c>
      <c r="CD106" s="4">
        <f t="shared" si="14"/>
        <v>34.365254098580998</v>
      </c>
      <c r="CE106" s="4">
        <f t="shared" si="14"/>
        <v>39.029398456261504</v>
      </c>
    </row>
    <row r="107" spans="1:83">
      <c r="A107" s="2">
        <v>42438</v>
      </c>
      <c r="B107" s="28">
        <v>0.67135932870370374</v>
      </c>
      <c r="C107" s="4">
        <v>14.221</v>
      </c>
      <c r="D107" s="4">
        <v>0.20369999999999999</v>
      </c>
      <c r="E107" s="4" t="s">
        <v>155</v>
      </c>
      <c r="F107" s="4">
        <v>2037.3556490000001</v>
      </c>
      <c r="G107" s="4">
        <v>375.2</v>
      </c>
      <c r="H107" s="4">
        <v>12.1</v>
      </c>
      <c r="I107" s="4">
        <v>891.8</v>
      </c>
      <c r="K107" s="4">
        <v>0.1</v>
      </c>
      <c r="L107" s="4">
        <v>0.87480000000000002</v>
      </c>
      <c r="M107" s="4">
        <v>12.441000000000001</v>
      </c>
      <c r="N107" s="4">
        <v>0.1782</v>
      </c>
      <c r="O107" s="4">
        <v>328.24090000000001</v>
      </c>
      <c r="P107" s="4">
        <v>10.5726</v>
      </c>
      <c r="Q107" s="4">
        <v>338.8</v>
      </c>
      <c r="R107" s="4">
        <v>263.15730000000002</v>
      </c>
      <c r="S107" s="4">
        <v>8.4762000000000004</v>
      </c>
      <c r="T107" s="4">
        <v>271.60000000000002</v>
      </c>
      <c r="U107" s="4">
        <v>891.80200000000002</v>
      </c>
      <c r="X107" s="4">
        <v>0</v>
      </c>
      <c r="Y107" s="4">
        <v>8.7499999999999994E-2</v>
      </c>
      <c r="Z107" s="4" t="s">
        <v>377</v>
      </c>
      <c r="AA107" s="4">
        <v>0</v>
      </c>
      <c r="AB107" s="4">
        <v>11.8</v>
      </c>
      <c r="AC107" s="4">
        <v>841</v>
      </c>
      <c r="AD107" s="4">
        <v>864</v>
      </c>
      <c r="AE107" s="4">
        <v>825</v>
      </c>
      <c r="AF107" s="4">
        <v>88</v>
      </c>
      <c r="AG107" s="4">
        <v>22.38</v>
      </c>
      <c r="AH107" s="4">
        <v>0.51</v>
      </c>
      <c r="AI107" s="4">
        <v>976</v>
      </c>
      <c r="AJ107" s="4">
        <v>-1</v>
      </c>
      <c r="AK107" s="4">
        <v>0</v>
      </c>
      <c r="AL107" s="4">
        <v>23</v>
      </c>
      <c r="AM107" s="4">
        <v>190</v>
      </c>
      <c r="AN107" s="4">
        <v>189</v>
      </c>
      <c r="AO107" s="4">
        <v>2.9</v>
      </c>
      <c r="AP107" s="4">
        <v>195</v>
      </c>
      <c r="AQ107" s="4" t="s">
        <v>155</v>
      </c>
      <c r="AR107" s="4">
        <v>2</v>
      </c>
      <c r="AS107" s="5">
        <v>0.87927083333333333</v>
      </c>
      <c r="AT107" s="4">
        <v>47.164169000000001</v>
      </c>
      <c r="AU107" s="4">
        <v>-88.489517000000006</v>
      </c>
      <c r="AV107" s="4">
        <v>318.5</v>
      </c>
      <c r="AW107" s="4">
        <v>25.8</v>
      </c>
      <c r="AX107" s="4">
        <v>12</v>
      </c>
      <c r="AY107" s="4">
        <v>10</v>
      </c>
      <c r="AZ107" s="4" t="s">
        <v>425</v>
      </c>
      <c r="BA107" s="4">
        <v>1.165</v>
      </c>
      <c r="BB107" s="4">
        <v>1.4650000000000001</v>
      </c>
      <c r="BC107" s="4">
        <v>1.9650000000000001</v>
      </c>
      <c r="BD107" s="4">
        <v>14.063000000000001</v>
      </c>
      <c r="BE107" s="4">
        <v>14.63</v>
      </c>
      <c r="BF107" s="4">
        <v>1.04</v>
      </c>
      <c r="BG107" s="4">
        <v>14.31</v>
      </c>
      <c r="BH107" s="4">
        <v>2969.2759999999998</v>
      </c>
      <c r="BI107" s="4">
        <v>27.074000000000002</v>
      </c>
      <c r="BJ107" s="4">
        <v>8.2040000000000006</v>
      </c>
      <c r="BK107" s="4">
        <v>0.26400000000000001</v>
      </c>
      <c r="BL107" s="4">
        <v>8.468</v>
      </c>
      <c r="BM107" s="4">
        <v>6.577</v>
      </c>
      <c r="BN107" s="4">
        <v>0.21199999999999999</v>
      </c>
      <c r="BO107" s="4">
        <v>6.7889999999999997</v>
      </c>
      <c r="BP107" s="4">
        <v>7.0381999999999998</v>
      </c>
      <c r="BT107" s="4">
        <v>15.180999999999999</v>
      </c>
      <c r="BU107" s="4">
        <v>0.33932600000000002</v>
      </c>
      <c r="BV107" s="4">
        <v>-5</v>
      </c>
      <c r="BW107" s="4">
        <v>0.608653</v>
      </c>
      <c r="BX107" s="4">
        <v>8.2922790000000006</v>
      </c>
      <c r="BY107" s="4">
        <v>12.294791</v>
      </c>
      <c r="BZ107" s="4">
        <f t="shared" si="12"/>
        <v>2.1908201117999999</v>
      </c>
      <c r="CB107" s="4">
        <f t="shared" si="13"/>
        <v>18392.682569942986</v>
      </c>
      <c r="CC107" s="4">
        <f t="shared" si="13"/>
        <v>167.70535574956202</v>
      </c>
      <c r="CD107" s="4">
        <f t="shared" si="14"/>
        <v>42.053322751857003</v>
      </c>
      <c r="CE107" s="4">
        <f t="shared" si="14"/>
        <v>43.596950389176598</v>
      </c>
    </row>
    <row r="108" spans="1:83">
      <c r="A108" s="2">
        <v>42438</v>
      </c>
      <c r="B108" s="28">
        <v>0.67137090277777778</v>
      </c>
      <c r="C108" s="4">
        <v>14.255000000000001</v>
      </c>
      <c r="D108" s="4">
        <v>0.1865</v>
      </c>
      <c r="E108" s="4" t="s">
        <v>155</v>
      </c>
      <c r="F108" s="4">
        <v>1864.5431470000001</v>
      </c>
      <c r="G108" s="4">
        <v>420.3</v>
      </c>
      <c r="H108" s="4">
        <v>10.9</v>
      </c>
      <c r="I108" s="4">
        <v>781.4</v>
      </c>
      <c r="K108" s="4">
        <v>0.1</v>
      </c>
      <c r="L108" s="4">
        <v>0.87480000000000002</v>
      </c>
      <c r="M108" s="4">
        <v>12.47</v>
      </c>
      <c r="N108" s="4">
        <v>0.16309999999999999</v>
      </c>
      <c r="O108" s="4">
        <v>367.64400000000001</v>
      </c>
      <c r="P108" s="4">
        <v>9.5353999999999992</v>
      </c>
      <c r="Q108" s="4">
        <v>377.2</v>
      </c>
      <c r="R108" s="4">
        <v>294.7475</v>
      </c>
      <c r="S108" s="4">
        <v>7.6447000000000003</v>
      </c>
      <c r="T108" s="4">
        <v>302.39999999999998</v>
      </c>
      <c r="U108" s="4">
        <v>781.43359999999996</v>
      </c>
      <c r="X108" s="4">
        <v>0</v>
      </c>
      <c r="Y108" s="4">
        <v>8.7499999999999994E-2</v>
      </c>
      <c r="Z108" s="4" t="s">
        <v>377</v>
      </c>
      <c r="AA108" s="4">
        <v>0</v>
      </c>
      <c r="AB108" s="4">
        <v>11.8</v>
      </c>
      <c r="AC108" s="4">
        <v>841</v>
      </c>
      <c r="AD108" s="4">
        <v>863</v>
      </c>
      <c r="AE108" s="4">
        <v>826</v>
      </c>
      <c r="AF108" s="4">
        <v>88</v>
      </c>
      <c r="AG108" s="4">
        <v>22.38</v>
      </c>
      <c r="AH108" s="4">
        <v>0.51</v>
      </c>
      <c r="AI108" s="4">
        <v>976</v>
      </c>
      <c r="AJ108" s="4">
        <v>-1</v>
      </c>
      <c r="AK108" s="4">
        <v>0</v>
      </c>
      <c r="AL108" s="4">
        <v>23</v>
      </c>
      <c r="AM108" s="4">
        <v>190</v>
      </c>
      <c r="AN108" s="4">
        <v>189.6</v>
      </c>
      <c r="AO108" s="4">
        <v>2.9</v>
      </c>
      <c r="AP108" s="4">
        <v>195</v>
      </c>
      <c r="AQ108" s="4" t="s">
        <v>155</v>
      </c>
      <c r="AR108" s="4">
        <v>2</v>
      </c>
      <c r="AS108" s="5">
        <v>0.87928240740740737</v>
      </c>
      <c r="AT108" s="4">
        <v>47.164107999999999</v>
      </c>
      <c r="AU108" s="4">
        <v>-88.489656999999994</v>
      </c>
      <c r="AV108" s="4">
        <v>318.39999999999998</v>
      </c>
      <c r="AW108" s="4">
        <v>27.8</v>
      </c>
      <c r="AX108" s="4">
        <v>12</v>
      </c>
      <c r="AY108" s="4">
        <v>10</v>
      </c>
      <c r="AZ108" s="4" t="s">
        <v>425</v>
      </c>
      <c r="BA108" s="4">
        <v>1.2</v>
      </c>
      <c r="BB108" s="4">
        <v>1.5649999999999999</v>
      </c>
      <c r="BC108" s="4">
        <v>2.0649999999999999</v>
      </c>
      <c r="BD108" s="4">
        <v>14.063000000000001</v>
      </c>
      <c r="BE108" s="4">
        <v>14.63</v>
      </c>
      <c r="BF108" s="4">
        <v>1.04</v>
      </c>
      <c r="BG108" s="4">
        <v>14.311</v>
      </c>
      <c r="BH108" s="4">
        <v>2975.5309999999999</v>
      </c>
      <c r="BI108" s="4">
        <v>24.771999999999998</v>
      </c>
      <c r="BJ108" s="4">
        <v>9.1869999999999994</v>
      </c>
      <c r="BK108" s="4">
        <v>0.23799999999999999</v>
      </c>
      <c r="BL108" s="4">
        <v>9.4250000000000007</v>
      </c>
      <c r="BM108" s="4">
        <v>7.3650000000000002</v>
      </c>
      <c r="BN108" s="4">
        <v>0.191</v>
      </c>
      <c r="BO108" s="4">
        <v>7.556</v>
      </c>
      <c r="BP108" s="4">
        <v>6.1657000000000002</v>
      </c>
      <c r="BT108" s="4">
        <v>15.178000000000001</v>
      </c>
      <c r="BU108" s="4">
        <v>0.31904199999999999</v>
      </c>
      <c r="BV108" s="4">
        <v>-5</v>
      </c>
      <c r="BW108" s="4">
        <v>0.60889800000000005</v>
      </c>
      <c r="BX108" s="4">
        <v>7.7965879999999999</v>
      </c>
      <c r="BY108" s="4">
        <v>12.29974</v>
      </c>
      <c r="BZ108" s="4">
        <f t="shared" si="12"/>
        <v>2.0598585495999999</v>
      </c>
      <c r="CB108" s="4">
        <f t="shared" si="13"/>
        <v>17329.644998306318</v>
      </c>
      <c r="CC108" s="4">
        <f t="shared" si="13"/>
        <v>144.273397218192</v>
      </c>
      <c r="CD108" s="4">
        <f t="shared" si="14"/>
        <v>44.006531139216001</v>
      </c>
      <c r="CE108" s="4">
        <f t="shared" si="14"/>
        <v>35.909352705805198</v>
      </c>
    </row>
    <row r="109" spans="1:83">
      <c r="A109" s="2">
        <v>42438</v>
      </c>
      <c r="B109" s="28">
        <v>0.67138247685185182</v>
      </c>
      <c r="C109" s="4">
        <v>14.26</v>
      </c>
      <c r="D109" s="4">
        <v>0.16400000000000001</v>
      </c>
      <c r="E109" s="4" t="s">
        <v>155</v>
      </c>
      <c r="F109" s="4">
        <v>1639.858569</v>
      </c>
      <c r="G109" s="4">
        <v>346.6</v>
      </c>
      <c r="H109" s="4">
        <v>10.9</v>
      </c>
      <c r="I109" s="4">
        <v>688.2</v>
      </c>
      <c r="K109" s="4">
        <v>0.1</v>
      </c>
      <c r="L109" s="4">
        <v>0.875</v>
      </c>
      <c r="M109" s="4">
        <v>12.477499999999999</v>
      </c>
      <c r="N109" s="4">
        <v>0.14349999999999999</v>
      </c>
      <c r="O109" s="4">
        <v>303.28320000000002</v>
      </c>
      <c r="P109" s="4">
        <v>9.5494000000000003</v>
      </c>
      <c r="Q109" s="4">
        <v>312.8</v>
      </c>
      <c r="R109" s="4">
        <v>243.1482</v>
      </c>
      <c r="S109" s="4">
        <v>7.6559999999999997</v>
      </c>
      <c r="T109" s="4">
        <v>250.8</v>
      </c>
      <c r="U109" s="4">
        <v>688.15350000000001</v>
      </c>
      <c r="X109" s="4">
        <v>0</v>
      </c>
      <c r="Y109" s="4">
        <v>8.7499999999999994E-2</v>
      </c>
      <c r="Z109" s="4" t="s">
        <v>377</v>
      </c>
      <c r="AA109" s="4">
        <v>0</v>
      </c>
      <c r="AB109" s="4">
        <v>11.8</v>
      </c>
      <c r="AC109" s="4">
        <v>842</v>
      </c>
      <c r="AD109" s="4">
        <v>862</v>
      </c>
      <c r="AE109" s="4">
        <v>826</v>
      </c>
      <c r="AF109" s="4">
        <v>88</v>
      </c>
      <c r="AG109" s="4">
        <v>22.38</v>
      </c>
      <c r="AH109" s="4">
        <v>0.51</v>
      </c>
      <c r="AI109" s="4">
        <v>976</v>
      </c>
      <c r="AJ109" s="4">
        <v>-1</v>
      </c>
      <c r="AK109" s="4">
        <v>0</v>
      </c>
      <c r="AL109" s="4">
        <v>23</v>
      </c>
      <c r="AM109" s="4">
        <v>190</v>
      </c>
      <c r="AN109" s="4">
        <v>189.4</v>
      </c>
      <c r="AO109" s="4">
        <v>2.7</v>
      </c>
      <c r="AP109" s="4">
        <v>195</v>
      </c>
      <c r="AQ109" s="4" t="s">
        <v>155</v>
      </c>
      <c r="AR109" s="4">
        <v>2</v>
      </c>
      <c r="AS109" s="5">
        <v>0.87929398148148152</v>
      </c>
      <c r="AT109" s="4">
        <v>47.164037</v>
      </c>
      <c r="AU109" s="4">
        <v>-88.489793000000006</v>
      </c>
      <c r="AV109" s="4">
        <v>318.39999999999998</v>
      </c>
      <c r="AW109" s="4">
        <v>28.8</v>
      </c>
      <c r="AX109" s="4">
        <v>12</v>
      </c>
      <c r="AY109" s="4">
        <v>10</v>
      </c>
      <c r="AZ109" s="4" t="s">
        <v>425</v>
      </c>
      <c r="BA109" s="4">
        <v>1.2</v>
      </c>
      <c r="BB109" s="4">
        <v>1.6</v>
      </c>
      <c r="BC109" s="4">
        <v>2.1</v>
      </c>
      <c r="BD109" s="4">
        <v>14.063000000000001</v>
      </c>
      <c r="BE109" s="4">
        <v>14.66</v>
      </c>
      <c r="BF109" s="4">
        <v>1.04</v>
      </c>
      <c r="BG109" s="4">
        <v>14.286</v>
      </c>
      <c r="BH109" s="4">
        <v>2982.37</v>
      </c>
      <c r="BI109" s="4">
        <v>21.829000000000001</v>
      </c>
      <c r="BJ109" s="4">
        <v>7.5910000000000002</v>
      </c>
      <c r="BK109" s="4">
        <v>0.23899999999999999</v>
      </c>
      <c r="BL109" s="4">
        <v>7.83</v>
      </c>
      <c r="BM109" s="4">
        <v>6.0860000000000003</v>
      </c>
      <c r="BN109" s="4">
        <v>0.192</v>
      </c>
      <c r="BO109" s="4">
        <v>6.2779999999999996</v>
      </c>
      <c r="BP109" s="4">
        <v>5.4390000000000001</v>
      </c>
      <c r="BT109" s="4">
        <v>15.207000000000001</v>
      </c>
      <c r="BU109" s="4">
        <v>0.27316400000000002</v>
      </c>
      <c r="BV109" s="4">
        <v>-5</v>
      </c>
      <c r="BW109" s="4">
        <v>0.60855099999999995</v>
      </c>
      <c r="BX109" s="4">
        <v>6.6754449999999999</v>
      </c>
      <c r="BY109" s="4">
        <v>12.292730000000001</v>
      </c>
      <c r="BZ109" s="4">
        <f t="shared" si="12"/>
        <v>1.763652569</v>
      </c>
      <c r="CB109" s="4">
        <f t="shared" si="13"/>
        <v>14871.759237773549</v>
      </c>
      <c r="CC109" s="4">
        <f t="shared" si="13"/>
        <v>108.851561812035</v>
      </c>
      <c r="CD109" s="4">
        <f t="shared" si="14"/>
        <v>31.305607451369994</v>
      </c>
      <c r="CE109" s="4">
        <f t="shared" si="14"/>
        <v>27.121885780185</v>
      </c>
    </row>
    <row r="110" spans="1:83">
      <c r="A110" s="2">
        <v>42438</v>
      </c>
      <c r="B110" s="28">
        <v>0.67139405092592597</v>
      </c>
      <c r="C110" s="4">
        <v>14.265000000000001</v>
      </c>
      <c r="D110" s="4">
        <v>0.16320000000000001</v>
      </c>
      <c r="E110" s="4" t="s">
        <v>155</v>
      </c>
      <c r="F110" s="4">
        <v>1631.5391010000001</v>
      </c>
      <c r="G110" s="4">
        <v>320.5</v>
      </c>
      <c r="H110" s="4">
        <v>11</v>
      </c>
      <c r="I110" s="4">
        <v>681.1</v>
      </c>
      <c r="K110" s="4">
        <v>0.1</v>
      </c>
      <c r="L110" s="4">
        <v>0.875</v>
      </c>
      <c r="M110" s="4">
        <v>12.481299999999999</v>
      </c>
      <c r="N110" s="4">
        <v>0.14280000000000001</v>
      </c>
      <c r="O110" s="4">
        <v>280.42520000000002</v>
      </c>
      <c r="P110" s="4">
        <v>9.6245999999999992</v>
      </c>
      <c r="Q110" s="4">
        <v>290</v>
      </c>
      <c r="R110" s="4">
        <v>224.82249999999999</v>
      </c>
      <c r="S110" s="4">
        <v>7.7161999999999997</v>
      </c>
      <c r="T110" s="4">
        <v>232.5</v>
      </c>
      <c r="U110" s="4">
        <v>681.10170000000005</v>
      </c>
      <c r="X110" s="4">
        <v>0</v>
      </c>
      <c r="Y110" s="4">
        <v>8.7499999999999994E-2</v>
      </c>
      <c r="Z110" s="4" t="s">
        <v>377</v>
      </c>
      <c r="AA110" s="4">
        <v>0</v>
      </c>
      <c r="AB110" s="4">
        <v>11.8</v>
      </c>
      <c r="AC110" s="4">
        <v>841</v>
      </c>
      <c r="AD110" s="4">
        <v>863</v>
      </c>
      <c r="AE110" s="4">
        <v>824</v>
      </c>
      <c r="AF110" s="4">
        <v>88</v>
      </c>
      <c r="AG110" s="4">
        <v>22.38</v>
      </c>
      <c r="AH110" s="4">
        <v>0.51</v>
      </c>
      <c r="AI110" s="4">
        <v>976</v>
      </c>
      <c r="AJ110" s="4">
        <v>-1</v>
      </c>
      <c r="AK110" s="4">
        <v>0</v>
      </c>
      <c r="AL110" s="4">
        <v>23</v>
      </c>
      <c r="AM110" s="4">
        <v>190.6</v>
      </c>
      <c r="AN110" s="4">
        <v>189</v>
      </c>
      <c r="AO110" s="4">
        <v>2.7</v>
      </c>
      <c r="AP110" s="4">
        <v>195</v>
      </c>
      <c r="AQ110" s="4" t="s">
        <v>155</v>
      </c>
      <c r="AR110" s="4">
        <v>2</v>
      </c>
      <c r="AS110" s="5">
        <v>0.87930555555555545</v>
      </c>
      <c r="AT110" s="4">
        <v>47.163953999999997</v>
      </c>
      <c r="AU110" s="4">
        <v>-88.489925999999997</v>
      </c>
      <c r="AV110" s="4">
        <v>318.3</v>
      </c>
      <c r="AW110" s="4">
        <v>29.7</v>
      </c>
      <c r="AX110" s="4">
        <v>12</v>
      </c>
      <c r="AY110" s="4">
        <v>10</v>
      </c>
      <c r="AZ110" s="4" t="s">
        <v>425</v>
      </c>
      <c r="BA110" s="4">
        <v>1.2</v>
      </c>
      <c r="BB110" s="4">
        <v>1.6</v>
      </c>
      <c r="BC110" s="4">
        <v>2.1</v>
      </c>
      <c r="BD110" s="4">
        <v>14.063000000000001</v>
      </c>
      <c r="BE110" s="4">
        <v>14.66</v>
      </c>
      <c r="BF110" s="4">
        <v>1.04</v>
      </c>
      <c r="BG110" s="4">
        <v>14.291</v>
      </c>
      <c r="BH110" s="4">
        <v>2982.7220000000002</v>
      </c>
      <c r="BI110" s="4">
        <v>21.713000000000001</v>
      </c>
      <c r="BJ110" s="4">
        <v>7.0179999999999998</v>
      </c>
      <c r="BK110" s="4">
        <v>0.24099999999999999</v>
      </c>
      <c r="BL110" s="4">
        <v>7.2590000000000003</v>
      </c>
      <c r="BM110" s="4">
        <v>5.6260000000000003</v>
      </c>
      <c r="BN110" s="4">
        <v>0.193</v>
      </c>
      <c r="BO110" s="4">
        <v>5.82</v>
      </c>
      <c r="BP110" s="4">
        <v>5.3822000000000001</v>
      </c>
      <c r="BT110" s="4">
        <v>15.202999999999999</v>
      </c>
      <c r="BU110" s="4">
        <v>0.28177000000000002</v>
      </c>
      <c r="BV110" s="4">
        <v>-5</v>
      </c>
      <c r="BW110" s="4">
        <v>0.60899999999999999</v>
      </c>
      <c r="BX110" s="4">
        <v>6.8857600000000003</v>
      </c>
      <c r="BY110" s="4">
        <v>12.3018</v>
      </c>
      <c r="BZ110" s="4">
        <f t="shared" si="12"/>
        <v>1.8192177920000001</v>
      </c>
      <c r="CB110" s="4">
        <f t="shared" si="13"/>
        <v>15342.115955523843</v>
      </c>
      <c r="CC110" s="4">
        <f t="shared" si="13"/>
        <v>111.68434863936001</v>
      </c>
      <c r="CD110" s="4">
        <f t="shared" si="14"/>
        <v>29.936117030400005</v>
      </c>
      <c r="CE110" s="4">
        <f t="shared" si="14"/>
        <v>27.684221491584001</v>
      </c>
    </row>
    <row r="111" spans="1:83">
      <c r="A111" s="2">
        <v>42438</v>
      </c>
      <c r="B111" s="28">
        <v>0.67140562499999989</v>
      </c>
      <c r="C111" s="4">
        <v>14.27</v>
      </c>
      <c r="D111" s="4">
        <v>0.17499999999999999</v>
      </c>
      <c r="E111" s="4" t="s">
        <v>155</v>
      </c>
      <c r="F111" s="4">
        <v>1750.14742</v>
      </c>
      <c r="G111" s="4">
        <v>372.9</v>
      </c>
      <c r="H111" s="4">
        <v>11</v>
      </c>
      <c r="I111" s="4">
        <v>798.9</v>
      </c>
      <c r="K111" s="4">
        <v>0.1</v>
      </c>
      <c r="L111" s="4">
        <v>0.87470000000000003</v>
      </c>
      <c r="M111" s="4">
        <v>12.4824</v>
      </c>
      <c r="N111" s="4">
        <v>0.15310000000000001</v>
      </c>
      <c r="O111" s="4">
        <v>326.21249999999998</v>
      </c>
      <c r="P111" s="4">
        <v>9.6219999999999999</v>
      </c>
      <c r="Q111" s="4">
        <v>335.8</v>
      </c>
      <c r="R111" s="4">
        <v>261.53109999999998</v>
      </c>
      <c r="S111" s="4">
        <v>7.7141999999999999</v>
      </c>
      <c r="T111" s="4">
        <v>269.2</v>
      </c>
      <c r="U111" s="4">
        <v>798.94029999999998</v>
      </c>
      <c r="X111" s="4">
        <v>0</v>
      </c>
      <c r="Y111" s="4">
        <v>8.7499999999999994E-2</v>
      </c>
      <c r="Z111" s="4" t="s">
        <v>377</v>
      </c>
      <c r="AA111" s="4">
        <v>0</v>
      </c>
      <c r="AB111" s="4">
        <v>11.7</v>
      </c>
      <c r="AC111" s="4">
        <v>842</v>
      </c>
      <c r="AD111" s="4">
        <v>864</v>
      </c>
      <c r="AE111" s="4">
        <v>824</v>
      </c>
      <c r="AF111" s="4">
        <v>88</v>
      </c>
      <c r="AG111" s="4">
        <v>22.38</v>
      </c>
      <c r="AH111" s="4">
        <v>0.51</v>
      </c>
      <c r="AI111" s="4">
        <v>976</v>
      </c>
      <c r="AJ111" s="4">
        <v>-1</v>
      </c>
      <c r="AK111" s="4">
        <v>0</v>
      </c>
      <c r="AL111" s="4">
        <v>23</v>
      </c>
      <c r="AM111" s="4">
        <v>190.4</v>
      </c>
      <c r="AN111" s="4">
        <v>189</v>
      </c>
      <c r="AO111" s="4">
        <v>2.8</v>
      </c>
      <c r="AP111" s="4">
        <v>195</v>
      </c>
      <c r="AQ111" s="4" t="s">
        <v>155</v>
      </c>
      <c r="AR111" s="4">
        <v>2</v>
      </c>
      <c r="AS111" s="5">
        <v>0.8793171296296296</v>
      </c>
      <c r="AT111" s="4">
        <v>47.163867000000003</v>
      </c>
      <c r="AU111" s="4">
        <v>-88.490066999999996</v>
      </c>
      <c r="AV111" s="4">
        <v>318.10000000000002</v>
      </c>
      <c r="AW111" s="4">
        <v>30.9</v>
      </c>
      <c r="AX111" s="4">
        <v>12</v>
      </c>
      <c r="AY111" s="4">
        <v>10</v>
      </c>
      <c r="AZ111" s="4" t="s">
        <v>425</v>
      </c>
      <c r="BA111" s="4">
        <v>1.2</v>
      </c>
      <c r="BB111" s="4">
        <v>1.6</v>
      </c>
      <c r="BC111" s="4">
        <v>1.97</v>
      </c>
      <c r="BD111" s="4">
        <v>14.063000000000001</v>
      </c>
      <c r="BE111" s="4">
        <v>14.63</v>
      </c>
      <c r="BF111" s="4">
        <v>1.04</v>
      </c>
      <c r="BG111" s="4">
        <v>14.321</v>
      </c>
      <c r="BH111" s="4">
        <v>2977.5189999999998</v>
      </c>
      <c r="BI111" s="4">
        <v>23.242000000000001</v>
      </c>
      <c r="BJ111" s="4">
        <v>8.1489999999999991</v>
      </c>
      <c r="BK111" s="4">
        <v>0.24</v>
      </c>
      <c r="BL111" s="4">
        <v>8.3889999999999993</v>
      </c>
      <c r="BM111" s="4">
        <v>6.5330000000000004</v>
      </c>
      <c r="BN111" s="4">
        <v>0.193</v>
      </c>
      <c r="BO111" s="4">
        <v>6.726</v>
      </c>
      <c r="BP111" s="4">
        <v>6.3018999999999998</v>
      </c>
      <c r="BT111" s="4">
        <v>15.172000000000001</v>
      </c>
      <c r="BU111" s="4">
        <v>0.32677499999999998</v>
      </c>
      <c r="BV111" s="4">
        <v>-5</v>
      </c>
      <c r="BW111" s="4">
        <v>0.60844900000000002</v>
      </c>
      <c r="BX111" s="4">
        <v>7.9855580000000002</v>
      </c>
      <c r="BY111" s="4">
        <v>12.290679000000001</v>
      </c>
      <c r="BZ111" s="4">
        <f t="shared" si="12"/>
        <v>2.1097844235999998</v>
      </c>
      <c r="CB111" s="4">
        <f t="shared" si="13"/>
        <v>17761.531550939693</v>
      </c>
      <c r="CC111" s="4">
        <f t="shared" si="13"/>
        <v>138.643453259892</v>
      </c>
      <c r="CD111" s="4">
        <f t="shared" si="14"/>
        <v>40.122014741675997</v>
      </c>
      <c r="CE111" s="4">
        <f t="shared" si="14"/>
        <v>37.592168406269401</v>
      </c>
    </row>
    <row r="112" spans="1:83">
      <c r="A112" s="2">
        <v>42438</v>
      </c>
      <c r="B112" s="28">
        <v>0.67141719907407404</v>
      </c>
      <c r="C112" s="4">
        <v>14.27</v>
      </c>
      <c r="D112" s="4">
        <v>0.17460000000000001</v>
      </c>
      <c r="E112" s="4" t="s">
        <v>155</v>
      </c>
      <c r="F112" s="4">
        <v>1745.9170120000001</v>
      </c>
      <c r="G112" s="4">
        <v>474.9</v>
      </c>
      <c r="H112" s="4">
        <v>10.9</v>
      </c>
      <c r="I112" s="4">
        <v>904.3</v>
      </c>
      <c r="K112" s="4">
        <v>0.1</v>
      </c>
      <c r="L112" s="4">
        <v>0.87470000000000003</v>
      </c>
      <c r="M112" s="4">
        <v>12.4815</v>
      </c>
      <c r="N112" s="4">
        <v>0.1527</v>
      </c>
      <c r="O112" s="4">
        <v>415.34519999999998</v>
      </c>
      <c r="P112" s="4">
        <v>9.5338999999999992</v>
      </c>
      <c r="Q112" s="4">
        <v>424.9</v>
      </c>
      <c r="R112" s="4">
        <v>332.99059999999997</v>
      </c>
      <c r="S112" s="4">
        <v>7.6435000000000004</v>
      </c>
      <c r="T112" s="4">
        <v>340.6</v>
      </c>
      <c r="U112" s="4">
        <v>904.28120000000001</v>
      </c>
      <c r="X112" s="4">
        <v>0</v>
      </c>
      <c r="Y112" s="4">
        <v>8.7499999999999994E-2</v>
      </c>
      <c r="Z112" s="4" t="s">
        <v>377</v>
      </c>
      <c r="AA112" s="4">
        <v>0</v>
      </c>
      <c r="AB112" s="4">
        <v>11.8</v>
      </c>
      <c r="AC112" s="4">
        <v>843</v>
      </c>
      <c r="AD112" s="4">
        <v>865</v>
      </c>
      <c r="AE112" s="4">
        <v>825</v>
      </c>
      <c r="AF112" s="4">
        <v>88</v>
      </c>
      <c r="AG112" s="4">
        <v>22.38</v>
      </c>
      <c r="AH112" s="4">
        <v>0.51</v>
      </c>
      <c r="AI112" s="4">
        <v>976</v>
      </c>
      <c r="AJ112" s="4">
        <v>-1</v>
      </c>
      <c r="AK112" s="4">
        <v>0</v>
      </c>
      <c r="AL112" s="4">
        <v>23</v>
      </c>
      <c r="AM112" s="4">
        <v>190.6</v>
      </c>
      <c r="AN112" s="4">
        <v>189</v>
      </c>
      <c r="AO112" s="4">
        <v>2.9</v>
      </c>
      <c r="AP112" s="4">
        <v>195</v>
      </c>
      <c r="AQ112" s="4" t="s">
        <v>155</v>
      </c>
      <c r="AR112" s="4">
        <v>2</v>
      </c>
      <c r="AS112" s="5">
        <v>0.87932870370370375</v>
      </c>
      <c r="AT112" s="4">
        <v>47.163795</v>
      </c>
      <c r="AU112" s="4">
        <v>-88.490230999999994</v>
      </c>
      <c r="AV112" s="4">
        <v>317.8</v>
      </c>
      <c r="AW112" s="4">
        <v>31.8</v>
      </c>
      <c r="AX112" s="4">
        <v>12</v>
      </c>
      <c r="AY112" s="4">
        <v>10</v>
      </c>
      <c r="AZ112" s="4" t="s">
        <v>425</v>
      </c>
      <c r="BA112" s="4">
        <v>1.395</v>
      </c>
      <c r="BB112" s="4">
        <v>1.86</v>
      </c>
      <c r="BC112" s="4">
        <v>2.29</v>
      </c>
      <c r="BD112" s="4">
        <v>14.063000000000001</v>
      </c>
      <c r="BE112" s="4">
        <v>14.62</v>
      </c>
      <c r="BF112" s="4">
        <v>1.04</v>
      </c>
      <c r="BG112" s="4">
        <v>14.329000000000001</v>
      </c>
      <c r="BH112" s="4">
        <v>2975.1329999999998</v>
      </c>
      <c r="BI112" s="4">
        <v>23.167999999999999</v>
      </c>
      <c r="BJ112" s="4">
        <v>10.368</v>
      </c>
      <c r="BK112" s="4">
        <v>0.23799999999999999</v>
      </c>
      <c r="BL112" s="4">
        <v>10.606</v>
      </c>
      <c r="BM112" s="4">
        <v>8.3119999999999994</v>
      </c>
      <c r="BN112" s="4">
        <v>0.191</v>
      </c>
      <c r="BO112" s="4">
        <v>8.5030000000000001</v>
      </c>
      <c r="BP112" s="4">
        <v>7.1275000000000004</v>
      </c>
      <c r="BT112" s="4">
        <v>15.159000000000001</v>
      </c>
      <c r="BU112" s="4">
        <v>0.32661299999999999</v>
      </c>
      <c r="BV112" s="4">
        <v>-5</v>
      </c>
      <c r="BW112" s="4">
        <v>0.60910200000000003</v>
      </c>
      <c r="BX112" s="4">
        <v>7.9816050000000001</v>
      </c>
      <c r="BY112" s="4">
        <v>12.30386</v>
      </c>
      <c r="BZ112" s="4">
        <f t="shared" si="12"/>
        <v>2.1087400409999999</v>
      </c>
      <c r="CB112" s="4">
        <f t="shared" si="13"/>
        <v>17738.513312063355</v>
      </c>
      <c r="CC112" s="4">
        <f t="shared" si="13"/>
        <v>138.13361500607999</v>
      </c>
      <c r="CD112" s="4">
        <f t="shared" si="14"/>
        <v>50.697087724304993</v>
      </c>
      <c r="CE112" s="4">
        <f t="shared" si="14"/>
        <v>42.496000559212497</v>
      </c>
    </row>
    <row r="113" spans="1:83">
      <c r="A113" s="2">
        <v>42438</v>
      </c>
      <c r="B113" s="28">
        <v>0.67142877314814819</v>
      </c>
      <c r="C113" s="4">
        <v>14.27</v>
      </c>
      <c r="D113" s="4">
        <v>0.1618</v>
      </c>
      <c r="E113" s="4" t="s">
        <v>155</v>
      </c>
      <c r="F113" s="4">
        <v>1618.459617</v>
      </c>
      <c r="G113" s="4">
        <v>515.29999999999995</v>
      </c>
      <c r="H113" s="4">
        <v>10.9</v>
      </c>
      <c r="I113" s="4">
        <v>845.3</v>
      </c>
      <c r="K113" s="4">
        <v>0.1</v>
      </c>
      <c r="L113" s="4">
        <v>0.87480000000000002</v>
      </c>
      <c r="M113" s="4">
        <v>12.4841</v>
      </c>
      <c r="N113" s="4">
        <v>0.1416</v>
      </c>
      <c r="O113" s="4">
        <v>450.80739999999997</v>
      </c>
      <c r="P113" s="4">
        <v>9.5358999999999998</v>
      </c>
      <c r="Q113" s="4">
        <v>460.3</v>
      </c>
      <c r="R113" s="4">
        <v>361.42129999999997</v>
      </c>
      <c r="S113" s="4">
        <v>7.6451000000000002</v>
      </c>
      <c r="T113" s="4">
        <v>369.1</v>
      </c>
      <c r="U113" s="4">
        <v>845.28129999999999</v>
      </c>
      <c r="X113" s="4">
        <v>0</v>
      </c>
      <c r="Y113" s="4">
        <v>8.7499999999999994E-2</v>
      </c>
      <c r="Z113" s="4" t="s">
        <v>377</v>
      </c>
      <c r="AA113" s="4">
        <v>0</v>
      </c>
      <c r="AB113" s="4">
        <v>11.7</v>
      </c>
      <c r="AC113" s="4">
        <v>843</v>
      </c>
      <c r="AD113" s="4">
        <v>866</v>
      </c>
      <c r="AE113" s="4">
        <v>826</v>
      </c>
      <c r="AF113" s="4">
        <v>88</v>
      </c>
      <c r="AG113" s="4">
        <v>22.38</v>
      </c>
      <c r="AH113" s="4">
        <v>0.51</v>
      </c>
      <c r="AI113" s="4">
        <v>976</v>
      </c>
      <c r="AJ113" s="4">
        <v>-1</v>
      </c>
      <c r="AK113" s="4">
        <v>0</v>
      </c>
      <c r="AL113" s="4">
        <v>23</v>
      </c>
      <c r="AM113" s="4">
        <v>191</v>
      </c>
      <c r="AN113" s="4">
        <v>189</v>
      </c>
      <c r="AO113" s="4">
        <v>2.9</v>
      </c>
      <c r="AP113" s="4">
        <v>195</v>
      </c>
      <c r="AQ113" s="4" t="s">
        <v>155</v>
      </c>
      <c r="AR113" s="4">
        <v>2</v>
      </c>
      <c r="AS113" s="5">
        <v>0.87934027777777779</v>
      </c>
      <c r="AT113" s="4">
        <v>47.16375</v>
      </c>
      <c r="AU113" s="4">
        <v>-88.490420999999998</v>
      </c>
      <c r="AV113" s="4">
        <v>317.5</v>
      </c>
      <c r="AW113" s="4">
        <v>32.4</v>
      </c>
      <c r="AX113" s="4">
        <v>12</v>
      </c>
      <c r="AY113" s="4">
        <v>10</v>
      </c>
      <c r="AZ113" s="4" t="s">
        <v>425</v>
      </c>
      <c r="BA113" s="4">
        <v>1.564935</v>
      </c>
      <c r="BB113" s="4">
        <v>1.350649</v>
      </c>
      <c r="BC113" s="4">
        <v>2.5</v>
      </c>
      <c r="BD113" s="4">
        <v>14.063000000000001</v>
      </c>
      <c r="BE113" s="4">
        <v>14.64</v>
      </c>
      <c r="BF113" s="4">
        <v>1.04</v>
      </c>
      <c r="BG113" s="4">
        <v>14.305</v>
      </c>
      <c r="BH113" s="4">
        <v>2979.14</v>
      </c>
      <c r="BI113" s="4">
        <v>21.504999999999999</v>
      </c>
      <c r="BJ113" s="4">
        <v>11.266</v>
      </c>
      <c r="BK113" s="4">
        <v>0.23799999999999999</v>
      </c>
      <c r="BL113" s="4">
        <v>11.504</v>
      </c>
      <c r="BM113" s="4">
        <v>9.032</v>
      </c>
      <c r="BN113" s="4">
        <v>0.191</v>
      </c>
      <c r="BO113" s="4">
        <v>9.2230000000000008</v>
      </c>
      <c r="BP113" s="4">
        <v>6.6700999999999997</v>
      </c>
      <c r="BT113" s="4">
        <v>15.18</v>
      </c>
      <c r="BU113" s="4">
        <v>0.29402099999999998</v>
      </c>
      <c r="BV113" s="4">
        <v>-5</v>
      </c>
      <c r="BW113" s="4">
        <v>0.60944900000000002</v>
      </c>
      <c r="BX113" s="4">
        <v>7.1851380000000002</v>
      </c>
      <c r="BY113" s="4">
        <v>12.31087</v>
      </c>
      <c r="BZ113" s="4">
        <f t="shared" si="12"/>
        <v>1.8983134596</v>
      </c>
      <c r="CB113" s="4">
        <f t="shared" si="13"/>
        <v>15989.932419926039</v>
      </c>
      <c r="CC113" s="4">
        <f t="shared" si="13"/>
        <v>115.42374533943</v>
      </c>
      <c r="CD113" s="4">
        <f t="shared" si="14"/>
        <v>49.502590247178006</v>
      </c>
      <c r="CE113" s="4">
        <f t="shared" si="14"/>
        <v>35.800414963428594</v>
      </c>
    </row>
    <row r="114" spans="1:83">
      <c r="A114" s="2">
        <v>42438</v>
      </c>
      <c r="B114" s="28">
        <v>0.67144034722222223</v>
      </c>
      <c r="C114" s="4">
        <v>14.27</v>
      </c>
      <c r="D114" s="4">
        <v>0.14760000000000001</v>
      </c>
      <c r="E114" s="4" t="s">
        <v>155</v>
      </c>
      <c r="F114" s="4">
        <v>1475.6488549999999</v>
      </c>
      <c r="G114" s="4">
        <v>517.29999999999995</v>
      </c>
      <c r="H114" s="4">
        <v>10.9</v>
      </c>
      <c r="I114" s="4">
        <v>786.9</v>
      </c>
      <c r="K114" s="4">
        <v>0.1</v>
      </c>
      <c r="L114" s="4">
        <v>0.875</v>
      </c>
      <c r="M114" s="4">
        <v>12.486599999999999</v>
      </c>
      <c r="N114" s="4">
        <v>0.12909999999999999</v>
      </c>
      <c r="O114" s="4">
        <v>452.6327</v>
      </c>
      <c r="P114" s="4">
        <v>9.5488999999999997</v>
      </c>
      <c r="Q114" s="4">
        <v>462.2</v>
      </c>
      <c r="R114" s="4">
        <v>362.88470000000001</v>
      </c>
      <c r="S114" s="4">
        <v>7.6555999999999997</v>
      </c>
      <c r="T114" s="4">
        <v>370.5</v>
      </c>
      <c r="U114" s="4">
        <v>786.89689999999996</v>
      </c>
      <c r="X114" s="4">
        <v>0</v>
      </c>
      <c r="Y114" s="4">
        <v>8.7499999999999994E-2</v>
      </c>
      <c r="Z114" s="4" t="s">
        <v>377</v>
      </c>
      <c r="AA114" s="4">
        <v>0</v>
      </c>
      <c r="AB114" s="4">
        <v>11.8</v>
      </c>
      <c r="AC114" s="4">
        <v>842</v>
      </c>
      <c r="AD114" s="4">
        <v>866</v>
      </c>
      <c r="AE114" s="4">
        <v>827</v>
      </c>
      <c r="AF114" s="4">
        <v>88</v>
      </c>
      <c r="AG114" s="4">
        <v>22.38</v>
      </c>
      <c r="AH114" s="4">
        <v>0.51</v>
      </c>
      <c r="AI114" s="4">
        <v>976</v>
      </c>
      <c r="AJ114" s="4">
        <v>-1</v>
      </c>
      <c r="AK114" s="4">
        <v>0</v>
      </c>
      <c r="AL114" s="4">
        <v>23</v>
      </c>
      <c r="AM114" s="4">
        <v>191</v>
      </c>
      <c r="AN114" s="4">
        <v>189</v>
      </c>
      <c r="AO114" s="4">
        <v>2.9</v>
      </c>
      <c r="AP114" s="4">
        <v>195</v>
      </c>
      <c r="AQ114" s="4" t="s">
        <v>155</v>
      </c>
      <c r="AR114" s="4">
        <v>2</v>
      </c>
      <c r="AS114" s="5">
        <v>0.87935185185185183</v>
      </c>
      <c r="AT114" s="4">
        <v>47.163707000000002</v>
      </c>
      <c r="AU114" s="4">
        <v>-88.490610000000004</v>
      </c>
      <c r="AV114" s="4">
        <v>317.5</v>
      </c>
      <c r="AW114" s="4">
        <v>32.700000000000003</v>
      </c>
      <c r="AX114" s="4">
        <v>12</v>
      </c>
      <c r="AY114" s="4">
        <v>10</v>
      </c>
      <c r="AZ114" s="4" t="s">
        <v>425</v>
      </c>
      <c r="BA114" s="4">
        <v>1.1452450000000001</v>
      </c>
      <c r="BB114" s="4">
        <v>1</v>
      </c>
      <c r="BC114" s="4">
        <v>1.8503499999999999</v>
      </c>
      <c r="BD114" s="4">
        <v>14.063000000000001</v>
      </c>
      <c r="BE114" s="4">
        <v>14.66</v>
      </c>
      <c r="BF114" s="4">
        <v>1.04</v>
      </c>
      <c r="BG114" s="4">
        <v>14.282</v>
      </c>
      <c r="BH114" s="4">
        <v>2983.4589999999998</v>
      </c>
      <c r="BI114" s="4">
        <v>19.635999999999999</v>
      </c>
      <c r="BJ114" s="4">
        <v>11.324999999999999</v>
      </c>
      <c r="BK114" s="4">
        <v>0.23899999999999999</v>
      </c>
      <c r="BL114" s="4">
        <v>11.564</v>
      </c>
      <c r="BM114" s="4">
        <v>9.08</v>
      </c>
      <c r="BN114" s="4">
        <v>0.192</v>
      </c>
      <c r="BO114" s="4">
        <v>9.2710000000000008</v>
      </c>
      <c r="BP114" s="4">
        <v>6.2171000000000003</v>
      </c>
      <c r="BT114" s="4">
        <v>15.202</v>
      </c>
      <c r="BU114" s="4">
        <v>0.31681500000000001</v>
      </c>
      <c r="BV114" s="4">
        <v>-5</v>
      </c>
      <c r="BW114" s="4">
        <v>0.60844900000000002</v>
      </c>
      <c r="BX114" s="4">
        <v>7.7421670000000002</v>
      </c>
      <c r="BY114" s="4">
        <v>12.29067</v>
      </c>
      <c r="BZ114" s="4">
        <f t="shared" si="12"/>
        <v>2.0454805214</v>
      </c>
      <c r="CB114" s="4">
        <f t="shared" si="13"/>
        <v>17254.533048292789</v>
      </c>
      <c r="CC114" s="4">
        <f t="shared" si="13"/>
        <v>113.562817835364</v>
      </c>
      <c r="CD114" s="4">
        <f t="shared" si="14"/>
        <v>53.617889801979011</v>
      </c>
      <c r="CE114" s="4">
        <f t="shared" si="14"/>
        <v>35.955968362407901</v>
      </c>
    </row>
    <row r="115" spans="1:83">
      <c r="A115" s="2">
        <v>42438</v>
      </c>
      <c r="B115" s="28">
        <v>0.67145192129629627</v>
      </c>
      <c r="C115" s="4">
        <v>14.27</v>
      </c>
      <c r="D115" s="4">
        <v>0.1399</v>
      </c>
      <c r="E115" s="4" t="s">
        <v>155</v>
      </c>
      <c r="F115" s="4">
        <v>1398.818704</v>
      </c>
      <c r="G115" s="4">
        <v>465.3</v>
      </c>
      <c r="H115" s="4">
        <v>24.9</v>
      </c>
      <c r="I115" s="4">
        <v>751.1</v>
      </c>
      <c r="K115" s="4">
        <v>0.1</v>
      </c>
      <c r="L115" s="4">
        <v>0.87509999999999999</v>
      </c>
      <c r="M115" s="4">
        <v>12.488099999999999</v>
      </c>
      <c r="N115" s="4">
        <v>0.12239999999999999</v>
      </c>
      <c r="O115" s="4">
        <v>407.18680000000001</v>
      </c>
      <c r="P115" s="4">
        <v>21.790700000000001</v>
      </c>
      <c r="Q115" s="4">
        <v>429</v>
      </c>
      <c r="R115" s="4">
        <v>326.44979999999998</v>
      </c>
      <c r="S115" s="4">
        <v>17.47</v>
      </c>
      <c r="T115" s="4">
        <v>343.9</v>
      </c>
      <c r="U115" s="4">
        <v>751.11980000000005</v>
      </c>
      <c r="X115" s="4">
        <v>0</v>
      </c>
      <c r="Y115" s="4">
        <v>8.7499999999999994E-2</v>
      </c>
      <c r="Z115" s="4" t="s">
        <v>377</v>
      </c>
      <c r="AA115" s="4">
        <v>0</v>
      </c>
      <c r="AB115" s="4">
        <v>11.8</v>
      </c>
      <c r="AC115" s="4">
        <v>841</v>
      </c>
      <c r="AD115" s="4">
        <v>865</v>
      </c>
      <c r="AE115" s="4">
        <v>826</v>
      </c>
      <c r="AF115" s="4">
        <v>88</v>
      </c>
      <c r="AG115" s="4">
        <v>22.38</v>
      </c>
      <c r="AH115" s="4">
        <v>0.51</v>
      </c>
      <c r="AI115" s="4">
        <v>976</v>
      </c>
      <c r="AJ115" s="4">
        <v>-1</v>
      </c>
      <c r="AK115" s="4">
        <v>0</v>
      </c>
      <c r="AL115" s="4">
        <v>23</v>
      </c>
      <c r="AM115" s="4">
        <v>191</v>
      </c>
      <c r="AN115" s="4">
        <v>189</v>
      </c>
      <c r="AO115" s="4">
        <v>2.9</v>
      </c>
      <c r="AP115" s="4">
        <v>195</v>
      </c>
      <c r="AQ115" s="4" t="s">
        <v>155</v>
      </c>
      <c r="AR115" s="4">
        <v>2</v>
      </c>
      <c r="AS115" s="5">
        <v>0.87936342592592587</v>
      </c>
      <c r="AT115" s="4">
        <v>47.163666999999997</v>
      </c>
      <c r="AU115" s="4">
        <v>-88.490803999999997</v>
      </c>
      <c r="AV115" s="4">
        <v>317.5</v>
      </c>
      <c r="AW115" s="4">
        <v>33.299999999999997</v>
      </c>
      <c r="AX115" s="4">
        <v>12</v>
      </c>
      <c r="AY115" s="4">
        <v>10</v>
      </c>
      <c r="AZ115" s="4" t="s">
        <v>425</v>
      </c>
      <c r="BA115" s="4">
        <v>1.03</v>
      </c>
      <c r="BB115" s="4">
        <v>1.0649999999999999</v>
      </c>
      <c r="BC115" s="4">
        <v>1.63</v>
      </c>
      <c r="BD115" s="4">
        <v>14.063000000000001</v>
      </c>
      <c r="BE115" s="4">
        <v>14.67</v>
      </c>
      <c r="BF115" s="4">
        <v>1.04</v>
      </c>
      <c r="BG115" s="4">
        <v>14.269</v>
      </c>
      <c r="BH115" s="4">
        <v>2985.89</v>
      </c>
      <c r="BI115" s="4">
        <v>18.629000000000001</v>
      </c>
      <c r="BJ115" s="4">
        <v>10.195</v>
      </c>
      <c r="BK115" s="4">
        <v>0.54600000000000004</v>
      </c>
      <c r="BL115" s="4">
        <v>10.741</v>
      </c>
      <c r="BM115" s="4">
        <v>8.1739999999999995</v>
      </c>
      <c r="BN115" s="4">
        <v>0.437</v>
      </c>
      <c r="BO115" s="4">
        <v>8.6110000000000007</v>
      </c>
      <c r="BP115" s="4">
        <v>5.9386000000000001</v>
      </c>
      <c r="BT115" s="4">
        <v>15.214</v>
      </c>
      <c r="BU115" s="4">
        <v>0.33332699999999998</v>
      </c>
      <c r="BV115" s="4">
        <v>-5</v>
      </c>
      <c r="BW115" s="4">
        <v>0.60799999999999998</v>
      </c>
      <c r="BX115" s="4">
        <v>8.1456789999999994</v>
      </c>
      <c r="BY115" s="4">
        <v>12.281599999999999</v>
      </c>
      <c r="BZ115" s="4">
        <f t="shared" si="12"/>
        <v>2.1520883917999996</v>
      </c>
      <c r="CB115" s="4">
        <f t="shared" si="13"/>
        <v>18168.609797574569</v>
      </c>
      <c r="CC115" s="4">
        <f t="shared" si="13"/>
        <v>113.35415300597701</v>
      </c>
      <c r="CD115" s="4">
        <f t="shared" si="14"/>
        <v>52.396404076142993</v>
      </c>
      <c r="CE115" s="4">
        <f t="shared" si="14"/>
        <v>36.135325194121798</v>
      </c>
    </row>
    <row r="116" spans="1:83">
      <c r="A116" s="2">
        <v>42438</v>
      </c>
      <c r="B116" s="28">
        <v>0.67146349537037031</v>
      </c>
      <c r="C116" s="4">
        <v>14.27</v>
      </c>
      <c r="D116" s="4">
        <v>0.1268</v>
      </c>
      <c r="E116" s="4" t="s">
        <v>155</v>
      </c>
      <c r="F116" s="4">
        <v>1267.5635769999999</v>
      </c>
      <c r="G116" s="4">
        <v>506.2</v>
      </c>
      <c r="H116" s="4">
        <v>27.3</v>
      </c>
      <c r="I116" s="4">
        <v>790.9</v>
      </c>
      <c r="K116" s="4">
        <v>0.1</v>
      </c>
      <c r="L116" s="4">
        <v>0.87519999999999998</v>
      </c>
      <c r="M116" s="4">
        <v>12.4892</v>
      </c>
      <c r="N116" s="4">
        <v>0.1109</v>
      </c>
      <c r="O116" s="4">
        <v>443.04410000000001</v>
      </c>
      <c r="P116" s="4">
        <v>23.8931</v>
      </c>
      <c r="Q116" s="4">
        <v>466.9</v>
      </c>
      <c r="R116" s="4">
        <v>355.19729999999998</v>
      </c>
      <c r="S116" s="4">
        <v>19.1556</v>
      </c>
      <c r="T116" s="4">
        <v>374.4</v>
      </c>
      <c r="U116" s="4">
        <v>790.91250000000002</v>
      </c>
      <c r="X116" s="4">
        <v>0</v>
      </c>
      <c r="Y116" s="4">
        <v>8.7499999999999994E-2</v>
      </c>
      <c r="Z116" s="4" t="s">
        <v>377</v>
      </c>
      <c r="AA116" s="4">
        <v>0</v>
      </c>
      <c r="AB116" s="4">
        <v>11.7</v>
      </c>
      <c r="AC116" s="4">
        <v>842</v>
      </c>
      <c r="AD116" s="4">
        <v>864</v>
      </c>
      <c r="AE116" s="4">
        <v>826</v>
      </c>
      <c r="AF116" s="4">
        <v>88</v>
      </c>
      <c r="AG116" s="4">
        <v>22.38</v>
      </c>
      <c r="AH116" s="4">
        <v>0.51</v>
      </c>
      <c r="AI116" s="4">
        <v>976</v>
      </c>
      <c r="AJ116" s="4">
        <v>-1</v>
      </c>
      <c r="AK116" s="4">
        <v>0</v>
      </c>
      <c r="AL116" s="4">
        <v>23</v>
      </c>
      <c r="AM116" s="4">
        <v>191</v>
      </c>
      <c r="AN116" s="4">
        <v>189</v>
      </c>
      <c r="AO116" s="4">
        <v>2.9</v>
      </c>
      <c r="AP116" s="4">
        <v>195</v>
      </c>
      <c r="AQ116" s="4" t="s">
        <v>155</v>
      </c>
      <c r="AR116" s="4">
        <v>2</v>
      </c>
      <c r="AS116" s="5">
        <v>0.87937500000000002</v>
      </c>
      <c r="AT116" s="4">
        <v>47.163634999999999</v>
      </c>
      <c r="AU116" s="4">
        <v>-88.491</v>
      </c>
      <c r="AV116" s="4">
        <v>317.39999999999998</v>
      </c>
      <c r="AW116" s="4">
        <v>33.4</v>
      </c>
      <c r="AX116" s="4">
        <v>12</v>
      </c>
      <c r="AY116" s="4">
        <v>10</v>
      </c>
      <c r="AZ116" s="4" t="s">
        <v>425</v>
      </c>
      <c r="BA116" s="4">
        <v>1.165</v>
      </c>
      <c r="BB116" s="4">
        <v>1.2949999999999999</v>
      </c>
      <c r="BC116" s="4">
        <v>1.895</v>
      </c>
      <c r="BD116" s="4">
        <v>14.063000000000001</v>
      </c>
      <c r="BE116" s="4">
        <v>14.68</v>
      </c>
      <c r="BF116" s="4">
        <v>1.04</v>
      </c>
      <c r="BG116" s="4">
        <v>14.259</v>
      </c>
      <c r="BH116" s="4">
        <v>2987.665</v>
      </c>
      <c r="BI116" s="4">
        <v>16.890999999999998</v>
      </c>
      <c r="BJ116" s="4">
        <v>11.099</v>
      </c>
      <c r="BK116" s="4">
        <v>0.59899999999999998</v>
      </c>
      <c r="BL116" s="4">
        <v>11.696999999999999</v>
      </c>
      <c r="BM116" s="4">
        <v>8.8979999999999997</v>
      </c>
      <c r="BN116" s="4">
        <v>0.48</v>
      </c>
      <c r="BO116" s="4">
        <v>9.3780000000000001</v>
      </c>
      <c r="BP116" s="4">
        <v>6.2564000000000002</v>
      </c>
      <c r="BT116" s="4">
        <v>15.223000000000001</v>
      </c>
      <c r="BU116" s="4">
        <v>0.33346900000000002</v>
      </c>
      <c r="BV116" s="4">
        <v>-5</v>
      </c>
      <c r="BW116" s="4">
        <v>0.60689800000000005</v>
      </c>
      <c r="BX116" s="4">
        <v>8.1491489999999995</v>
      </c>
      <c r="BY116" s="4">
        <v>12.25934</v>
      </c>
      <c r="BZ116" s="4">
        <f t="shared" si="12"/>
        <v>2.1530051657999998</v>
      </c>
      <c r="CB116" s="4">
        <f t="shared" si="13"/>
        <v>18187.154653572492</v>
      </c>
      <c r="CC116" s="4">
        <f t="shared" si="13"/>
        <v>102.82251499197298</v>
      </c>
      <c r="CD116" s="4">
        <f t="shared" si="14"/>
        <v>57.087771333533993</v>
      </c>
      <c r="CE116" s="4">
        <f t="shared" si="14"/>
        <v>38.085298845289195</v>
      </c>
    </row>
    <row r="117" spans="1:83">
      <c r="A117" s="2">
        <v>42438</v>
      </c>
      <c r="B117" s="28">
        <v>0.67147506944444446</v>
      </c>
      <c r="C117" s="4">
        <v>14.294</v>
      </c>
      <c r="D117" s="4">
        <v>0.20130000000000001</v>
      </c>
      <c r="E117" s="4" t="s">
        <v>155</v>
      </c>
      <c r="F117" s="4">
        <v>2012.8260869999999</v>
      </c>
      <c r="G117" s="4">
        <v>729.1</v>
      </c>
      <c r="H117" s="4">
        <v>27.2</v>
      </c>
      <c r="I117" s="4">
        <v>914</v>
      </c>
      <c r="K117" s="4">
        <v>0.1</v>
      </c>
      <c r="L117" s="4">
        <v>0.87419999999999998</v>
      </c>
      <c r="M117" s="4">
        <v>12.4961</v>
      </c>
      <c r="N117" s="4">
        <v>0.17599999999999999</v>
      </c>
      <c r="O117" s="4">
        <v>637.38250000000005</v>
      </c>
      <c r="P117" s="4">
        <v>23.779299999999999</v>
      </c>
      <c r="Q117" s="4">
        <v>661.2</v>
      </c>
      <c r="R117" s="4">
        <v>511.00229999999999</v>
      </c>
      <c r="S117" s="4">
        <v>19.064399999999999</v>
      </c>
      <c r="T117" s="4">
        <v>530.1</v>
      </c>
      <c r="U117" s="4">
        <v>914.02409999999998</v>
      </c>
      <c r="X117" s="4">
        <v>0</v>
      </c>
      <c r="Y117" s="4">
        <v>8.7400000000000005E-2</v>
      </c>
      <c r="Z117" s="4" t="s">
        <v>377</v>
      </c>
      <c r="AA117" s="4">
        <v>0</v>
      </c>
      <c r="AB117" s="4">
        <v>11.8</v>
      </c>
      <c r="AC117" s="4">
        <v>843</v>
      </c>
      <c r="AD117" s="4">
        <v>865</v>
      </c>
      <c r="AE117" s="4">
        <v>825</v>
      </c>
      <c r="AF117" s="4">
        <v>88</v>
      </c>
      <c r="AG117" s="4">
        <v>22.38</v>
      </c>
      <c r="AH117" s="4">
        <v>0.51</v>
      </c>
      <c r="AI117" s="4">
        <v>976</v>
      </c>
      <c r="AJ117" s="4">
        <v>-1</v>
      </c>
      <c r="AK117" s="4">
        <v>0</v>
      </c>
      <c r="AL117" s="4">
        <v>23</v>
      </c>
      <c r="AM117" s="4">
        <v>191</v>
      </c>
      <c r="AN117" s="4">
        <v>189</v>
      </c>
      <c r="AO117" s="4">
        <v>2.8</v>
      </c>
      <c r="AP117" s="4">
        <v>195</v>
      </c>
      <c r="AQ117" s="4" t="s">
        <v>155</v>
      </c>
      <c r="AR117" s="4">
        <v>2</v>
      </c>
      <c r="AS117" s="5">
        <v>0.87938657407407417</v>
      </c>
      <c r="AT117" s="4">
        <v>47.163600000000002</v>
      </c>
      <c r="AU117" s="4">
        <v>-88.491191000000001</v>
      </c>
      <c r="AV117" s="4">
        <v>317.3</v>
      </c>
      <c r="AW117" s="4">
        <v>33.200000000000003</v>
      </c>
      <c r="AX117" s="4">
        <v>12</v>
      </c>
      <c r="AY117" s="4">
        <v>10</v>
      </c>
      <c r="AZ117" s="4" t="s">
        <v>425</v>
      </c>
      <c r="BA117" s="4">
        <v>1.2</v>
      </c>
      <c r="BB117" s="4">
        <v>1.4</v>
      </c>
      <c r="BC117" s="4">
        <v>2</v>
      </c>
      <c r="BD117" s="4">
        <v>14.063000000000001</v>
      </c>
      <c r="BE117" s="4">
        <v>14.56</v>
      </c>
      <c r="BF117" s="4">
        <v>1.04</v>
      </c>
      <c r="BG117" s="4">
        <v>14.385</v>
      </c>
      <c r="BH117" s="4">
        <v>2969.5210000000002</v>
      </c>
      <c r="BI117" s="4">
        <v>26.614999999999998</v>
      </c>
      <c r="BJ117" s="4">
        <v>15.862</v>
      </c>
      <c r="BK117" s="4">
        <v>0.59199999999999997</v>
      </c>
      <c r="BL117" s="4">
        <v>16.452999999999999</v>
      </c>
      <c r="BM117" s="4">
        <v>12.717000000000001</v>
      </c>
      <c r="BN117" s="4">
        <v>0.47399999999999998</v>
      </c>
      <c r="BO117" s="4">
        <v>13.191000000000001</v>
      </c>
      <c r="BP117" s="4">
        <v>7.1824000000000003</v>
      </c>
      <c r="BT117" s="4">
        <v>15.106</v>
      </c>
      <c r="BU117" s="4">
        <v>0.33428600000000003</v>
      </c>
      <c r="BV117" s="4">
        <v>-5</v>
      </c>
      <c r="BW117" s="4">
        <v>0.60655099999999995</v>
      </c>
      <c r="BX117" s="4">
        <v>8.1691140000000004</v>
      </c>
      <c r="BY117" s="4">
        <v>12.252330000000001</v>
      </c>
      <c r="BZ117" s="4">
        <f t="shared" si="12"/>
        <v>2.1582799187999999</v>
      </c>
      <c r="CB117" s="4">
        <f t="shared" si="13"/>
        <v>18120.991614072318</v>
      </c>
      <c r="CC117" s="4">
        <f t="shared" si="13"/>
        <v>162.41346392516999</v>
      </c>
      <c r="CD117" s="4">
        <f t="shared" si="14"/>
        <v>80.495810732178015</v>
      </c>
      <c r="CE117" s="4">
        <f t="shared" si="14"/>
        <v>43.829361762019204</v>
      </c>
    </row>
    <row r="118" spans="1:83">
      <c r="A118" s="2">
        <v>42438</v>
      </c>
      <c r="B118" s="28">
        <v>0.67148664351851861</v>
      </c>
      <c r="C118" s="4">
        <v>14.34</v>
      </c>
      <c r="D118" s="4">
        <v>0.20799999999999999</v>
      </c>
      <c r="E118" s="4" t="s">
        <v>155</v>
      </c>
      <c r="F118" s="4">
        <v>2080.2734049999999</v>
      </c>
      <c r="G118" s="4">
        <v>757.6</v>
      </c>
      <c r="H118" s="4">
        <v>27.2</v>
      </c>
      <c r="I118" s="4">
        <v>841.8</v>
      </c>
      <c r="K118" s="4">
        <v>0.15</v>
      </c>
      <c r="L118" s="4">
        <v>0.87390000000000001</v>
      </c>
      <c r="M118" s="4">
        <v>12.531700000000001</v>
      </c>
      <c r="N118" s="4">
        <v>0.18179999999999999</v>
      </c>
      <c r="O118" s="4">
        <v>662.04790000000003</v>
      </c>
      <c r="P118" s="4">
        <v>23.7804</v>
      </c>
      <c r="Q118" s="4">
        <v>685.8</v>
      </c>
      <c r="R118" s="4">
        <v>530.77700000000004</v>
      </c>
      <c r="S118" s="4">
        <v>19.065200000000001</v>
      </c>
      <c r="T118" s="4">
        <v>549.79999999999995</v>
      </c>
      <c r="U118" s="4">
        <v>841.78380000000004</v>
      </c>
      <c r="X118" s="4">
        <v>0</v>
      </c>
      <c r="Y118" s="4">
        <v>0.1338</v>
      </c>
      <c r="Z118" s="4" t="s">
        <v>377</v>
      </c>
      <c r="AA118" s="4">
        <v>0</v>
      </c>
      <c r="AB118" s="4">
        <v>11.7</v>
      </c>
      <c r="AC118" s="4">
        <v>843</v>
      </c>
      <c r="AD118" s="4">
        <v>867</v>
      </c>
      <c r="AE118" s="4">
        <v>823</v>
      </c>
      <c r="AF118" s="4">
        <v>88</v>
      </c>
      <c r="AG118" s="4">
        <v>22.38</v>
      </c>
      <c r="AH118" s="4">
        <v>0.51</v>
      </c>
      <c r="AI118" s="4">
        <v>976</v>
      </c>
      <c r="AJ118" s="4">
        <v>-1</v>
      </c>
      <c r="AK118" s="4">
        <v>0</v>
      </c>
      <c r="AL118" s="4">
        <v>23</v>
      </c>
      <c r="AM118" s="4">
        <v>191</v>
      </c>
      <c r="AN118" s="4">
        <v>189</v>
      </c>
      <c r="AO118" s="4">
        <v>2.9</v>
      </c>
      <c r="AP118" s="4">
        <v>195</v>
      </c>
      <c r="AQ118" s="4" t="s">
        <v>155</v>
      </c>
      <c r="AR118" s="4">
        <v>2</v>
      </c>
      <c r="AS118" s="5">
        <v>0.8793981481481481</v>
      </c>
      <c r="AT118" s="4">
        <v>47.163564000000001</v>
      </c>
      <c r="AU118" s="4">
        <v>-88.491378999999995</v>
      </c>
      <c r="AV118" s="4">
        <v>317.2</v>
      </c>
      <c r="AW118" s="4">
        <v>33.1</v>
      </c>
      <c r="AX118" s="4">
        <v>12</v>
      </c>
      <c r="AY118" s="4">
        <v>10</v>
      </c>
      <c r="AZ118" s="4" t="s">
        <v>425</v>
      </c>
      <c r="BA118" s="4">
        <v>1.33</v>
      </c>
      <c r="BB118" s="4">
        <v>1.53</v>
      </c>
      <c r="BC118" s="4">
        <v>2.13</v>
      </c>
      <c r="BD118" s="4">
        <v>14.063000000000001</v>
      </c>
      <c r="BE118" s="4">
        <v>14.52</v>
      </c>
      <c r="BF118" s="4">
        <v>1.03</v>
      </c>
      <c r="BG118" s="4">
        <v>14.43</v>
      </c>
      <c r="BH118" s="4">
        <v>2969.9969999999998</v>
      </c>
      <c r="BI118" s="4">
        <v>27.422000000000001</v>
      </c>
      <c r="BJ118" s="4">
        <v>16.431000000000001</v>
      </c>
      <c r="BK118" s="4">
        <v>0.59</v>
      </c>
      <c r="BL118" s="4">
        <v>17.021999999999998</v>
      </c>
      <c r="BM118" s="4">
        <v>13.173</v>
      </c>
      <c r="BN118" s="4">
        <v>0.47299999999999998</v>
      </c>
      <c r="BO118" s="4">
        <v>13.646000000000001</v>
      </c>
      <c r="BP118" s="4">
        <v>6.5970000000000004</v>
      </c>
      <c r="BT118" s="4">
        <v>23.05</v>
      </c>
      <c r="BU118" s="4">
        <v>0.30926599999999999</v>
      </c>
      <c r="BV118" s="4">
        <v>-5</v>
      </c>
      <c r="BW118" s="4">
        <v>0.60589800000000005</v>
      </c>
      <c r="BX118" s="4">
        <v>7.5576879999999997</v>
      </c>
      <c r="BY118" s="4">
        <v>12.239140000000001</v>
      </c>
      <c r="BZ118" s="4">
        <f t="shared" si="12"/>
        <v>1.9967411695999999</v>
      </c>
      <c r="CB118" s="4">
        <f t="shared" si="13"/>
        <v>16767.394083141189</v>
      </c>
      <c r="CC118" s="4">
        <f t="shared" si="13"/>
        <v>154.81344949099199</v>
      </c>
      <c r="CD118" s="4">
        <f t="shared" si="14"/>
        <v>77.039761204656003</v>
      </c>
      <c r="CE118" s="4">
        <f t="shared" si="14"/>
        <v>37.243976598792003</v>
      </c>
    </row>
    <row r="119" spans="1:83">
      <c r="A119" s="2">
        <v>42438</v>
      </c>
      <c r="B119" s="28">
        <v>0.67149821759259254</v>
      </c>
      <c r="C119" s="4">
        <v>14.34</v>
      </c>
      <c r="D119" s="4">
        <v>0.15920000000000001</v>
      </c>
      <c r="E119" s="4" t="s">
        <v>155</v>
      </c>
      <c r="F119" s="4">
        <v>1591.65</v>
      </c>
      <c r="G119" s="4">
        <v>643.1</v>
      </c>
      <c r="H119" s="4">
        <v>27.3</v>
      </c>
      <c r="I119" s="4">
        <v>755.9</v>
      </c>
      <c r="K119" s="4">
        <v>0.2</v>
      </c>
      <c r="L119" s="4">
        <v>0.87439999999999996</v>
      </c>
      <c r="M119" s="4">
        <v>12.539300000000001</v>
      </c>
      <c r="N119" s="4">
        <v>0.13919999999999999</v>
      </c>
      <c r="O119" s="4">
        <v>562.32740000000001</v>
      </c>
      <c r="P119" s="4">
        <v>23.872199999999999</v>
      </c>
      <c r="Q119" s="4">
        <v>586.20000000000005</v>
      </c>
      <c r="R119" s="4">
        <v>450.82909999999998</v>
      </c>
      <c r="S119" s="4">
        <v>19.1388</v>
      </c>
      <c r="T119" s="4">
        <v>470</v>
      </c>
      <c r="U119" s="4">
        <v>755.91980000000001</v>
      </c>
      <c r="X119" s="4">
        <v>0</v>
      </c>
      <c r="Y119" s="4">
        <v>0.1749</v>
      </c>
      <c r="Z119" s="4" t="s">
        <v>377</v>
      </c>
      <c r="AA119" s="4">
        <v>0</v>
      </c>
      <c r="AB119" s="4">
        <v>11.7</v>
      </c>
      <c r="AC119" s="4">
        <v>844</v>
      </c>
      <c r="AD119" s="4">
        <v>869</v>
      </c>
      <c r="AE119" s="4">
        <v>824</v>
      </c>
      <c r="AF119" s="4">
        <v>88</v>
      </c>
      <c r="AG119" s="4">
        <v>22.38</v>
      </c>
      <c r="AH119" s="4">
        <v>0.51</v>
      </c>
      <c r="AI119" s="4">
        <v>976</v>
      </c>
      <c r="AJ119" s="4">
        <v>-1</v>
      </c>
      <c r="AK119" s="4">
        <v>0</v>
      </c>
      <c r="AL119" s="4">
        <v>23</v>
      </c>
      <c r="AM119" s="4">
        <v>191</v>
      </c>
      <c r="AN119" s="4">
        <v>189</v>
      </c>
      <c r="AO119" s="4">
        <v>3</v>
      </c>
      <c r="AP119" s="4">
        <v>195</v>
      </c>
      <c r="AQ119" s="4" t="s">
        <v>155</v>
      </c>
      <c r="AR119" s="4">
        <v>2</v>
      </c>
      <c r="AS119" s="5">
        <v>0.87940972222222225</v>
      </c>
      <c r="AT119" s="4">
        <v>47.163511999999997</v>
      </c>
      <c r="AU119" s="4">
        <v>-88.491561000000004</v>
      </c>
      <c r="AV119" s="4">
        <v>317.10000000000002</v>
      </c>
      <c r="AW119" s="4">
        <v>33.200000000000003</v>
      </c>
      <c r="AX119" s="4">
        <v>12</v>
      </c>
      <c r="AY119" s="4">
        <v>10</v>
      </c>
      <c r="AZ119" s="4" t="s">
        <v>425</v>
      </c>
      <c r="BA119" s="4">
        <v>1.4</v>
      </c>
      <c r="BB119" s="4">
        <v>1.6</v>
      </c>
      <c r="BC119" s="4">
        <v>2.2000000000000002</v>
      </c>
      <c r="BD119" s="4">
        <v>14.063000000000001</v>
      </c>
      <c r="BE119" s="4">
        <v>14.58</v>
      </c>
      <c r="BF119" s="4">
        <v>1.04</v>
      </c>
      <c r="BG119" s="4">
        <v>14.359</v>
      </c>
      <c r="BH119" s="4">
        <v>2981.9920000000002</v>
      </c>
      <c r="BI119" s="4">
        <v>21.065999999999999</v>
      </c>
      <c r="BJ119" s="4">
        <v>14.004</v>
      </c>
      <c r="BK119" s="4">
        <v>0.59499999999999997</v>
      </c>
      <c r="BL119" s="4">
        <v>14.599</v>
      </c>
      <c r="BM119" s="4">
        <v>11.227</v>
      </c>
      <c r="BN119" s="4">
        <v>0.47699999999999998</v>
      </c>
      <c r="BO119" s="4">
        <v>11.704000000000001</v>
      </c>
      <c r="BP119" s="4">
        <v>5.9443000000000001</v>
      </c>
      <c r="BT119" s="4">
        <v>30.241</v>
      </c>
      <c r="BU119" s="4">
        <v>0.30612200000000001</v>
      </c>
      <c r="BV119" s="4">
        <v>-5</v>
      </c>
      <c r="BW119" s="4">
        <v>0.60444900000000001</v>
      </c>
      <c r="BX119" s="4">
        <v>7.4808560000000002</v>
      </c>
      <c r="BY119" s="4">
        <v>12.20987</v>
      </c>
      <c r="BZ119" s="4">
        <f t="shared" si="12"/>
        <v>1.9764421552</v>
      </c>
      <c r="CB119" s="4">
        <f t="shared" si="13"/>
        <v>16663.966000628545</v>
      </c>
      <c r="CC119" s="4">
        <f t="shared" si="13"/>
        <v>117.72100923451198</v>
      </c>
      <c r="CD119" s="4">
        <f t="shared" si="14"/>
        <v>65.404286152128009</v>
      </c>
      <c r="CE119" s="4">
        <f t="shared" si="14"/>
        <v>33.217933883637606</v>
      </c>
    </row>
    <row r="120" spans="1:83">
      <c r="A120" s="2">
        <v>42438</v>
      </c>
      <c r="B120" s="28">
        <v>0.67150979166666669</v>
      </c>
      <c r="C120" s="4">
        <v>14.307</v>
      </c>
      <c r="D120" s="4">
        <v>0.1285</v>
      </c>
      <c r="E120" s="4" t="s">
        <v>155</v>
      </c>
      <c r="F120" s="4">
        <v>1284.857143</v>
      </c>
      <c r="G120" s="4">
        <v>406.1</v>
      </c>
      <c r="H120" s="4">
        <v>27.3</v>
      </c>
      <c r="I120" s="4">
        <v>684.7</v>
      </c>
      <c r="K120" s="4">
        <v>0.2</v>
      </c>
      <c r="L120" s="4">
        <v>0.875</v>
      </c>
      <c r="M120" s="4">
        <v>12.519</v>
      </c>
      <c r="N120" s="4">
        <v>0.1124</v>
      </c>
      <c r="O120" s="4">
        <v>355.37900000000002</v>
      </c>
      <c r="P120" s="4">
        <v>23.8886</v>
      </c>
      <c r="Q120" s="4">
        <v>379.3</v>
      </c>
      <c r="R120" s="4">
        <v>284.91449999999998</v>
      </c>
      <c r="S120" s="4">
        <v>19.152000000000001</v>
      </c>
      <c r="T120" s="4">
        <v>304.10000000000002</v>
      </c>
      <c r="U120" s="4">
        <v>684.7115</v>
      </c>
      <c r="X120" s="4">
        <v>0</v>
      </c>
      <c r="Y120" s="4">
        <v>0.17499999999999999</v>
      </c>
      <c r="Z120" s="4" t="s">
        <v>377</v>
      </c>
      <c r="AA120" s="4">
        <v>0</v>
      </c>
      <c r="AB120" s="4">
        <v>11.7</v>
      </c>
      <c r="AC120" s="4">
        <v>843</v>
      </c>
      <c r="AD120" s="4">
        <v>867</v>
      </c>
      <c r="AE120" s="4">
        <v>823</v>
      </c>
      <c r="AF120" s="4">
        <v>88</v>
      </c>
      <c r="AG120" s="4">
        <v>22.38</v>
      </c>
      <c r="AH120" s="4">
        <v>0.51</v>
      </c>
      <c r="AI120" s="4">
        <v>976</v>
      </c>
      <c r="AJ120" s="4">
        <v>-1</v>
      </c>
      <c r="AK120" s="4">
        <v>0</v>
      </c>
      <c r="AL120" s="4">
        <v>23</v>
      </c>
      <c r="AM120" s="4">
        <v>191</v>
      </c>
      <c r="AN120" s="4">
        <v>189</v>
      </c>
      <c r="AO120" s="4">
        <v>3</v>
      </c>
      <c r="AP120" s="4">
        <v>195</v>
      </c>
      <c r="AQ120" s="4" t="s">
        <v>155</v>
      </c>
      <c r="AR120" s="4">
        <v>2</v>
      </c>
      <c r="AS120" s="5">
        <v>0.87942129629629628</v>
      </c>
      <c r="AT120" s="4">
        <v>47.163426000000001</v>
      </c>
      <c r="AU120" s="4">
        <v>-88.491721999999996</v>
      </c>
      <c r="AV120" s="4">
        <v>317</v>
      </c>
      <c r="AW120" s="4">
        <v>33.9</v>
      </c>
      <c r="AX120" s="4">
        <v>12</v>
      </c>
      <c r="AY120" s="4">
        <v>10</v>
      </c>
      <c r="AZ120" s="4" t="s">
        <v>425</v>
      </c>
      <c r="BA120" s="4">
        <v>1.335</v>
      </c>
      <c r="BB120" s="4">
        <v>1.665</v>
      </c>
      <c r="BC120" s="4">
        <v>2.2650000000000001</v>
      </c>
      <c r="BD120" s="4">
        <v>14.063000000000001</v>
      </c>
      <c r="BE120" s="4">
        <v>14.65</v>
      </c>
      <c r="BF120" s="4">
        <v>1.04</v>
      </c>
      <c r="BG120" s="4">
        <v>14.28</v>
      </c>
      <c r="BH120" s="4">
        <v>2989.904</v>
      </c>
      <c r="BI120" s="4">
        <v>17.09</v>
      </c>
      <c r="BJ120" s="4">
        <v>8.8879999999999999</v>
      </c>
      <c r="BK120" s="4">
        <v>0.59699999999999998</v>
      </c>
      <c r="BL120" s="4">
        <v>9.4860000000000007</v>
      </c>
      <c r="BM120" s="4">
        <v>7.1260000000000003</v>
      </c>
      <c r="BN120" s="4">
        <v>0.47899999999999998</v>
      </c>
      <c r="BO120" s="4">
        <v>7.6050000000000004</v>
      </c>
      <c r="BP120" s="4">
        <v>5.4074</v>
      </c>
      <c r="BT120" s="4">
        <v>30.390999999999998</v>
      </c>
      <c r="BU120" s="4">
        <v>0.29616399999999998</v>
      </c>
      <c r="BV120" s="4">
        <v>-5</v>
      </c>
      <c r="BW120" s="4">
        <v>0.60344900000000001</v>
      </c>
      <c r="BX120" s="4">
        <v>7.2375080000000001</v>
      </c>
      <c r="BY120" s="4">
        <v>12.18967</v>
      </c>
      <c r="BZ120" s="4">
        <f t="shared" si="12"/>
        <v>1.9121496136</v>
      </c>
      <c r="CB120" s="4">
        <f t="shared" si="13"/>
        <v>16164.672227066303</v>
      </c>
      <c r="CC120" s="4">
        <f t="shared" si="13"/>
        <v>92.395691754840001</v>
      </c>
      <c r="CD120" s="4">
        <f t="shared" si="14"/>
        <v>41.115812509980003</v>
      </c>
      <c r="CE120" s="4">
        <f t="shared" si="14"/>
        <v>29.234667267122397</v>
      </c>
    </row>
    <row r="121" spans="1:83">
      <c r="A121" s="2">
        <v>42438</v>
      </c>
      <c r="B121" s="28">
        <v>0.67152136574074073</v>
      </c>
      <c r="C121" s="4">
        <v>14.201000000000001</v>
      </c>
      <c r="D121" s="4">
        <v>0.13100000000000001</v>
      </c>
      <c r="E121" s="4" t="s">
        <v>155</v>
      </c>
      <c r="F121" s="4">
        <v>1310.26512</v>
      </c>
      <c r="G121" s="4">
        <v>487.1</v>
      </c>
      <c r="H121" s="4">
        <v>27.3</v>
      </c>
      <c r="I121" s="4">
        <v>819.2</v>
      </c>
      <c r="K121" s="4">
        <v>0.2</v>
      </c>
      <c r="L121" s="4">
        <v>0.87570000000000003</v>
      </c>
      <c r="M121" s="4">
        <v>12.4354</v>
      </c>
      <c r="N121" s="4">
        <v>0.1147</v>
      </c>
      <c r="O121" s="4">
        <v>426.50619999999998</v>
      </c>
      <c r="P121" s="4">
        <v>23.906300000000002</v>
      </c>
      <c r="Q121" s="4">
        <v>450.4</v>
      </c>
      <c r="R121" s="4">
        <v>341.93860000000001</v>
      </c>
      <c r="S121" s="4">
        <v>19.1662</v>
      </c>
      <c r="T121" s="4">
        <v>361.1</v>
      </c>
      <c r="U121" s="4">
        <v>819.1585</v>
      </c>
      <c r="X121" s="4">
        <v>0</v>
      </c>
      <c r="Y121" s="4">
        <v>0.17510000000000001</v>
      </c>
      <c r="Z121" s="4" t="s">
        <v>377</v>
      </c>
      <c r="AA121" s="4">
        <v>0</v>
      </c>
      <c r="AB121" s="4">
        <v>11.8</v>
      </c>
      <c r="AC121" s="4">
        <v>844</v>
      </c>
      <c r="AD121" s="4">
        <v>868</v>
      </c>
      <c r="AE121" s="4">
        <v>823</v>
      </c>
      <c r="AF121" s="4">
        <v>88</v>
      </c>
      <c r="AG121" s="4">
        <v>22.38</v>
      </c>
      <c r="AH121" s="4">
        <v>0.51</v>
      </c>
      <c r="AI121" s="4">
        <v>976</v>
      </c>
      <c r="AJ121" s="4">
        <v>-1</v>
      </c>
      <c r="AK121" s="4">
        <v>0</v>
      </c>
      <c r="AL121" s="4">
        <v>23</v>
      </c>
      <c r="AM121" s="4">
        <v>191</v>
      </c>
      <c r="AN121" s="4">
        <v>189</v>
      </c>
      <c r="AO121" s="4">
        <v>2.9</v>
      </c>
      <c r="AP121" s="4">
        <v>195</v>
      </c>
      <c r="AQ121" s="4" t="s">
        <v>155</v>
      </c>
      <c r="AR121" s="4">
        <v>2</v>
      </c>
      <c r="AS121" s="5">
        <v>0.87943287037037043</v>
      </c>
      <c r="AT121" s="4">
        <v>47.163331999999997</v>
      </c>
      <c r="AU121" s="4">
        <v>-88.491872000000001</v>
      </c>
      <c r="AV121" s="4">
        <v>316.8</v>
      </c>
      <c r="AW121" s="4">
        <v>34.200000000000003</v>
      </c>
      <c r="AX121" s="4">
        <v>12</v>
      </c>
      <c r="AY121" s="4">
        <v>10</v>
      </c>
      <c r="AZ121" s="4" t="s">
        <v>425</v>
      </c>
      <c r="BA121" s="4">
        <v>1.3</v>
      </c>
      <c r="BB121" s="4">
        <v>1.7</v>
      </c>
      <c r="BC121" s="4">
        <v>2.2999999999999998</v>
      </c>
      <c r="BD121" s="4">
        <v>14.063000000000001</v>
      </c>
      <c r="BE121" s="4">
        <v>14.74</v>
      </c>
      <c r="BF121" s="4">
        <v>1.05</v>
      </c>
      <c r="BG121" s="4">
        <v>14.196</v>
      </c>
      <c r="BH121" s="4">
        <v>2985.94</v>
      </c>
      <c r="BI121" s="4">
        <v>17.535</v>
      </c>
      <c r="BJ121" s="4">
        <v>10.725</v>
      </c>
      <c r="BK121" s="4">
        <v>0.60099999999999998</v>
      </c>
      <c r="BL121" s="4">
        <v>11.326000000000001</v>
      </c>
      <c r="BM121" s="4">
        <v>8.5980000000000008</v>
      </c>
      <c r="BN121" s="4">
        <v>0.48199999999999998</v>
      </c>
      <c r="BO121" s="4">
        <v>9.08</v>
      </c>
      <c r="BP121" s="4">
        <v>6.5041000000000002</v>
      </c>
      <c r="BT121" s="4">
        <v>30.577000000000002</v>
      </c>
      <c r="BU121" s="4">
        <v>0.336202</v>
      </c>
      <c r="BV121" s="4">
        <v>-5</v>
      </c>
      <c r="BW121" s="4">
        <v>0.60410200000000003</v>
      </c>
      <c r="BX121" s="4">
        <v>8.2159359999999992</v>
      </c>
      <c r="BY121" s="4">
        <v>12.202859999999999</v>
      </c>
      <c r="BZ121" s="4">
        <f t="shared" si="12"/>
        <v>2.1706502911999999</v>
      </c>
      <c r="CB121" s="4">
        <f t="shared" si="13"/>
        <v>18325.622079060478</v>
      </c>
      <c r="CC121" s="4">
        <f t="shared" si="13"/>
        <v>107.61762900671999</v>
      </c>
      <c r="CD121" s="4">
        <f t="shared" si="14"/>
        <v>55.726722063359993</v>
      </c>
      <c r="CE121" s="4">
        <f t="shared" si="14"/>
        <v>39.917640195187197</v>
      </c>
    </row>
    <row r="122" spans="1:83">
      <c r="A122" s="2">
        <v>42438</v>
      </c>
      <c r="B122" s="28">
        <v>0.67153293981481488</v>
      </c>
      <c r="C122" s="4">
        <v>14.145</v>
      </c>
      <c r="D122" s="4">
        <v>0.13189999999999999</v>
      </c>
      <c r="E122" s="4" t="s">
        <v>155</v>
      </c>
      <c r="F122" s="4">
        <v>1318.5501240000001</v>
      </c>
      <c r="G122" s="4">
        <v>1074.5</v>
      </c>
      <c r="H122" s="4">
        <v>27.2</v>
      </c>
      <c r="I122" s="4">
        <v>960.2</v>
      </c>
      <c r="K122" s="4">
        <v>0.2</v>
      </c>
      <c r="L122" s="4">
        <v>0.876</v>
      </c>
      <c r="M122" s="4">
        <v>12.3908</v>
      </c>
      <c r="N122" s="4">
        <v>0.11550000000000001</v>
      </c>
      <c r="O122" s="4">
        <v>941.25750000000005</v>
      </c>
      <c r="P122" s="4">
        <v>23.826699999999999</v>
      </c>
      <c r="Q122" s="4">
        <v>965.1</v>
      </c>
      <c r="R122" s="4">
        <v>754.625</v>
      </c>
      <c r="S122" s="4">
        <v>19.1023</v>
      </c>
      <c r="T122" s="4">
        <v>773.7</v>
      </c>
      <c r="U122" s="4">
        <v>960.19809999999995</v>
      </c>
      <c r="X122" s="4">
        <v>0</v>
      </c>
      <c r="Y122" s="4">
        <v>0.17519999999999999</v>
      </c>
      <c r="Z122" s="4" t="s">
        <v>377</v>
      </c>
      <c r="AA122" s="4">
        <v>0</v>
      </c>
      <c r="AB122" s="4">
        <v>11.9</v>
      </c>
      <c r="AC122" s="4">
        <v>845</v>
      </c>
      <c r="AD122" s="4">
        <v>868</v>
      </c>
      <c r="AE122" s="4">
        <v>824</v>
      </c>
      <c r="AF122" s="4">
        <v>88</v>
      </c>
      <c r="AG122" s="4">
        <v>22.38</v>
      </c>
      <c r="AH122" s="4">
        <v>0.51</v>
      </c>
      <c r="AI122" s="4">
        <v>976</v>
      </c>
      <c r="AJ122" s="4">
        <v>-1</v>
      </c>
      <c r="AK122" s="4">
        <v>0</v>
      </c>
      <c r="AL122" s="4">
        <v>23</v>
      </c>
      <c r="AM122" s="4">
        <v>191</v>
      </c>
      <c r="AN122" s="4">
        <v>189.6</v>
      </c>
      <c r="AO122" s="4">
        <v>3</v>
      </c>
      <c r="AP122" s="4">
        <v>195</v>
      </c>
      <c r="AQ122" s="4" t="s">
        <v>155</v>
      </c>
      <c r="AR122" s="4">
        <v>2</v>
      </c>
      <c r="AS122" s="5">
        <v>0.87944444444444436</v>
      </c>
      <c r="AT122" s="4">
        <v>47.163220000000003</v>
      </c>
      <c r="AU122" s="4">
        <v>-88.491985</v>
      </c>
      <c r="AV122" s="4">
        <v>316.8</v>
      </c>
      <c r="AW122" s="4">
        <v>33.700000000000003</v>
      </c>
      <c r="AX122" s="4">
        <v>12</v>
      </c>
      <c r="AY122" s="4">
        <v>10</v>
      </c>
      <c r="AZ122" s="4" t="s">
        <v>425</v>
      </c>
      <c r="BA122" s="4">
        <v>1.3</v>
      </c>
      <c r="BB122" s="4">
        <v>1.7</v>
      </c>
      <c r="BC122" s="4">
        <v>2.2999999999999998</v>
      </c>
      <c r="BD122" s="4">
        <v>14.063000000000001</v>
      </c>
      <c r="BE122" s="4">
        <v>14.77</v>
      </c>
      <c r="BF122" s="4">
        <v>1.05</v>
      </c>
      <c r="BG122" s="4">
        <v>14.157999999999999</v>
      </c>
      <c r="BH122" s="4">
        <v>2982.2719999999999</v>
      </c>
      <c r="BI122" s="4">
        <v>17.693999999999999</v>
      </c>
      <c r="BJ122" s="4">
        <v>23.724</v>
      </c>
      <c r="BK122" s="4">
        <v>0.60099999999999998</v>
      </c>
      <c r="BL122" s="4">
        <v>24.324999999999999</v>
      </c>
      <c r="BM122" s="4">
        <v>19.02</v>
      </c>
      <c r="BN122" s="4">
        <v>0.48099999999999998</v>
      </c>
      <c r="BO122" s="4">
        <v>19.501999999999999</v>
      </c>
      <c r="BP122" s="4">
        <v>7.6418999999999997</v>
      </c>
      <c r="BT122" s="4">
        <v>30.66</v>
      </c>
      <c r="BU122" s="4">
        <v>0.43048799999999998</v>
      </c>
      <c r="BV122" s="4">
        <v>-5</v>
      </c>
      <c r="BW122" s="4">
        <v>0.606653</v>
      </c>
      <c r="BX122" s="4">
        <v>10.520051</v>
      </c>
      <c r="BY122" s="4">
        <v>12.254391</v>
      </c>
      <c r="BZ122" s="4">
        <f t="shared" si="12"/>
        <v>2.7793974742000001</v>
      </c>
      <c r="CB122" s="4">
        <f t="shared" si="13"/>
        <v>23436.119191296384</v>
      </c>
      <c r="CC122" s="4">
        <f t="shared" si="13"/>
        <v>139.04791144831799</v>
      </c>
      <c r="CD122" s="4">
        <f t="shared" si="14"/>
        <v>153.25603984769401</v>
      </c>
      <c r="CE122" s="4">
        <f t="shared" si="14"/>
        <v>60.053703769464299</v>
      </c>
    </row>
    <row r="123" spans="1:83">
      <c r="A123" s="2">
        <v>42438</v>
      </c>
      <c r="B123" s="28">
        <v>0.67154451388888881</v>
      </c>
      <c r="C123" s="4">
        <v>14.143000000000001</v>
      </c>
      <c r="D123" s="4">
        <v>0.13059999999999999</v>
      </c>
      <c r="E123" s="4" t="s">
        <v>155</v>
      </c>
      <c r="F123" s="4">
        <v>1306.329743</v>
      </c>
      <c r="G123" s="4">
        <v>1783.3</v>
      </c>
      <c r="H123" s="4">
        <v>27.2</v>
      </c>
      <c r="I123" s="4">
        <v>1006.4</v>
      </c>
      <c r="K123" s="4">
        <v>0.2</v>
      </c>
      <c r="L123" s="4">
        <v>0.876</v>
      </c>
      <c r="M123" s="4">
        <v>12.3894</v>
      </c>
      <c r="N123" s="4">
        <v>0.1144</v>
      </c>
      <c r="O123" s="4">
        <v>1562.164</v>
      </c>
      <c r="P123" s="4">
        <v>23.827100000000002</v>
      </c>
      <c r="Q123" s="4">
        <v>1586</v>
      </c>
      <c r="R123" s="4">
        <v>1252.4181000000001</v>
      </c>
      <c r="S123" s="4">
        <v>19.102699999999999</v>
      </c>
      <c r="T123" s="4">
        <v>1271.5</v>
      </c>
      <c r="U123" s="4">
        <v>1006.3911000000001</v>
      </c>
      <c r="X123" s="4">
        <v>0</v>
      </c>
      <c r="Y123" s="4">
        <v>0.17519999999999999</v>
      </c>
      <c r="Z123" s="4" t="s">
        <v>377</v>
      </c>
      <c r="AA123" s="4">
        <v>0</v>
      </c>
      <c r="AB123" s="4">
        <v>11.8</v>
      </c>
      <c r="AC123" s="4">
        <v>846</v>
      </c>
      <c r="AD123" s="4">
        <v>868</v>
      </c>
      <c r="AE123" s="4">
        <v>826</v>
      </c>
      <c r="AF123" s="4">
        <v>88</v>
      </c>
      <c r="AG123" s="4">
        <v>22.38</v>
      </c>
      <c r="AH123" s="4">
        <v>0.51</v>
      </c>
      <c r="AI123" s="4">
        <v>976</v>
      </c>
      <c r="AJ123" s="4">
        <v>-1</v>
      </c>
      <c r="AK123" s="4">
        <v>0</v>
      </c>
      <c r="AL123" s="4">
        <v>23</v>
      </c>
      <c r="AM123" s="4">
        <v>191</v>
      </c>
      <c r="AN123" s="4">
        <v>190</v>
      </c>
      <c r="AO123" s="4">
        <v>3.1</v>
      </c>
      <c r="AP123" s="4">
        <v>195</v>
      </c>
      <c r="AQ123" s="4" t="s">
        <v>155</v>
      </c>
      <c r="AR123" s="4">
        <v>2</v>
      </c>
      <c r="AS123" s="5">
        <v>0.87945601851851851</v>
      </c>
      <c r="AT123" s="4">
        <v>47.163086999999997</v>
      </c>
      <c r="AU123" s="4">
        <v>-88.492052999999999</v>
      </c>
      <c r="AV123" s="4">
        <v>316.7</v>
      </c>
      <c r="AW123" s="4">
        <v>34.1</v>
      </c>
      <c r="AX123" s="4">
        <v>12</v>
      </c>
      <c r="AY123" s="4">
        <v>10</v>
      </c>
      <c r="AZ123" s="4" t="s">
        <v>425</v>
      </c>
      <c r="BA123" s="4">
        <v>1.3</v>
      </c>
      <c r="BB123" s="4">
        <v>1.7</v>
      </c>
      <c r="BC123" s="4">
        <v>2.2999999999999998</v>
      </c>
      <c r="BD123" s="4">
        <v>14.063000000000001</v>
      </c>
      <c r="BE123" s="4">
        <v>14.77</v>
      </c>
      <c r="BF123" s="4">
        <v>1.05</v>
      </c>
      <c r="BG123" s="4">
        <v>14.156000000000001</v>
      </c>
      <c r="BH123" s="4">
        <v>2981.4250000000002</v>
      </c>
      <c r="BI123" s="4">
        <v>17.527000000000001</v>
      </c>
      <c r="BJ123" s="4">
        <v>39.366999999999997</v>
      </c>
      <c r="BK123" s="4">
        <v>0.6</v>
      </c>
      <c r="BL123" s="4">
        <v>39.968000000000004</v>
      </c>
      <c r="BM123" s="4">
        <v>31.562000000000001</v>
      </c>
      <c r="BN123" s="4">
        <v>0.48099999999999998</v>
      </c>
      <c r="BO123" s="4">
        <v>32.042999999999999</v>
      </c>
      <c r="BP123" s="4">
        <v>8.0082000000000004</v>
      </c>
      <c r="BT123" s="4">
        <v>30.655000000000001</v>
      </c>
      <c r="BU123" s="4">
        <v>0.45071499999999998</v>
      </c>
      <c r="BV123" s="4">
        <v>-5</v>
      </c>
      <c r="BW123" s="4">
        <v>0.60744900000000002</v>
      </c>
      <c r="BX123" s="4">
        <v>11.014348</v>
      </c>
      <c r="BY123" s="4">
        <v>12.27047</v>
      </c>
      <c r="BZ123" s="4">
        <f t="shared" si="12"/>
        <v>2.9099907415999997</v>
      </c>
      <c r="CB123" s="4">
        <f t="shared" si="13"/>
        <v>24530.324006967301</v>
      </c>
      <c r="CC123" s="4">
        <f t="shared" si="13"/>
        <v>144.20721261481199</v>
      </c>
      <c r="CD123" s="4">
        <f t="shared" si="14"/>
        <v>263.64076646410797</v>
      </c>
      <c r="CE123" s="4">
        <f t="shared" si="14"/>
        <v>65.889210935239205</v>
      </c>
    </row>
    <row r="124" spans="1:83">
      <c r="A124" s="2">
        <v>42438</v>
      </c>
      <c r="B124" s="28">
        <v>0.67155608796296296</v>
      </c>
      <c r="C124" s="4">
        <v>14.161</v>
      </c>
      <c r="D124" s="4">
        <v>0.13350000000000001</v>
      </c>
      <c r="E124" s="4" t="s">
        <v>155</v>
      </c>
      <c r="F124" s="4">
        <v>1335.113636</v>
      </c>
      <c r="G124" s="4">
        <v>2120.5</v>
      </c>
      <c r="H124" s="4">
        <v>27.1</v>
      </c>
      <c r="I124" s="4">
        <v>979.4</v>
      </c>
      <c r="K124" s="4">
        <v>0.25</v>
      </c>
      <c r="L124" s="4">
        <v>0.87590000000000001</v>
      </c>
      <c r="M124" s="4">
        <v>12.404199999999999</v>
      </c>
      <c r="N124" s="4">
        <v>0.1169</v>
      </c>
      <c r="O124" s="4">
        <v>1857.3611000000001</v>
      </c>
      <c r="P124" s="4">
        <v>23.725899999999999</v>
      </c>
      <c r="Q124" s="4">
        <v>1881.1</v>
      </c>
      <c r="R124" s="4">
        <v>1489.0835</v>
      </c>
      <c r="S124" s="4">
        <v>19.0215</v>
      </c>
      <c r="T124" s="4">
        <v>1508.1</v>
      </c>
      <c r="U124" s="4">
        <v>979.37879999999996</v>
      </c>
      <c r="X124" s="4">
        <v>0</v>
      </c>
      <c r="Y124" s="4">
        <v>0.21690000000000001</v>
      </c>
      <c r="Z124" s="4" t="s">
        <v>377</v>
      </c>
      <c r="AA124" s="4">
        <v>0</v>
      </c>
      <c r="AB124" s="4">
        <v>11.8</v>
      </c>
      <c r="AC124" s="4">
        <v>846</v>
      </c>
      <c r="AD124" s="4">
        <v>869</v>
      </c>
      <c r="AE124" s="4">
        <v>828</v>
      </c>
      <c r="AF124" s="4">
        <v>88</v>
      </c>
      <c r="AG124" s="4">
        <v>22.38</v>
      </c>
      <c r="AH124" s="4">
        <v>0.51</v>
      </c>
      <c r="AI124" s="4">
        <v>976</v>
      </c>
      <c r="AJ124" s="4">
        <v>-1</v>
      </c>
      <c r="AK124" s="4">
        <v>0</v>
      </c>
      <c r="AL124" s="4">
        <v>23</v>
      </c>
      <c r="AM124" s="4">
        <v>191.6</v>
      </c>
      <c r="AN124" s="4">
        <v>189.4</v>
      </c>
      <c r="AO124" s="4">
        <v>3.2</v>
      </c>
      <c r="AP124" s="4">
        <v>195</v>
      </c>
      <c r="AQ124" s="4" t="s">
        <v>155</v>
      </c>
      <c r="AR124" s="4">
        <v>2</v>
      </c>
      <c r="AS124" s="5">
        <v>0.87946759259259266</v>
      </c>
      <c r="AT124" s="4">
        <v>47.162939999999999</v>
      </c>
      <c r="AU124" s="4">
        <v>-88.492082999999994</v>
      </c>
      <c r="AV124" s="4">
        <v>316.7</v>
      </c>
      <c r="AW124" s="4">
        <v>35.9</v>
      </c>
      <c r="AX124" s="4">
        <v>12</v>
      </c>
      <c r="AY124" s="4">
        <v>10</v>
      </c>
      <c r="AZ124" s="4" t="s">
        <v>425</v>
      </c>
      <c r="BA124" s="4">
        <v>1.43</v>
      </c>
      <c r="BB124" s="4">
        <v>1.83</v>
      </c>
      <c r="BC124" s="4">
        <v>2.4950000000000001</v>
      </c>
      <c r="BD124" s="4">
        <v>14.063000000000001</v>
      </c>
      <c r="BE124" s="4">
        <v>14.75</v>
      </c>
      <c r="BF124" s="4">
        <v>1.05</v>
      </c>
      <c r="BG124" s="4">
        <v>14.167</v>
      </c>
      <c r="BH124" s="4">
        <v>2981.52</v>
      </c>
      <c r="BI124" s="4">
        <v>17.890999999999998</v>
      </c>
      <c r="BJ124" s="4">
        <v>46.752000000000002</v>
      </c>
      <c r="BK124" s="4">
        <v>0.59699999999999998</v>
      </c>
      <c r="BL124" s="4">
        <v>47.348999999999997</v>
      </c>
      <c r="BM124" s="4">
        <v>37.481999999999999</v>
      </c>
      <c r="BN124" s="4">
        <v>0.47899999999999998</v>
      </c>
      <c r="BO124" s="4">
        <v>37.960999999999999</v>
      </c>
      <c r="BP124" s="4">
        <v>7.7842000000000002</v>
      </c>
      <c r="BT124" s="4">
        <v>37.905999999999999</v>
      </c>
      <c r="BU124" s="4">
        <v>0.43940800000000002</v>
      </c>
      <c r="BV124" s="4">
        <v>-5</v>
      </c>
      <c r="BW124" s="4">
        <v>0.60755099999999995</v>
      </c>
      <c r="BX124" s="4">
        <v>10.738034000000001</v>
      </c>
      <c r="BY124" s="4">
        <v>12.27253</v>
      </c>
      <c r="BZ124" s="4">
        <f t="shared" si="12"/>
        <v>2.8369885828000001</v>
      </c>
      <c r="CB124" s="4">
        <f t="shared" si="13"/>
        <v>23915.700359364961</v>
      </c>
      <c r="CC124" s="4">
        <f t="shared" si="13"/>
        <v>143.50928222161801</v>
      </c>
      <c r="CD124" s="4">
        <f t="shared" si="14"/>
        <v>304.497001979478</v>
      </c>
      <c r="CE124" s="4">
        <f t="shared" si="14"/>
        <v>62.439492184311604</v>
      </c>
    </row>
    <row r="125" spans="1:83">
      <c r="A125" s="2">
        <v>42438</v>
      </c>
      <c r="B125" s="28">
        <v>0.67156766203703711</v>
      </c>
      <c r="C125" s="4">
        <v>14.212999999999999</v>
      </c>
      <c r="D125" s="4">
        <v>0.13700000000000001</v>
      </c>
      <c r="E125" s="4" t="s">
        <v>155</v>
      </c>
      <c r="F125" s="4">
        <v>1370</v>
      </c>
      <c r="G125" s="4">
        <v>2201.8000000000002</v>
      </c>
      <c r="H125" s="4">
        <v>27</v>
      </c>
      <c r="I125" s="4">
        <v>920.3</v>
      </c>
      <c r="K125" s="4">
        <v>0.3</v>
      </c>
      <c r="L125" s="4">
        <v>0.87560000000000004</v>
      </c>
      <c r="M125" s="4">
        <v>12.444000000000001</v>
      </c>
      <c r="N125" s="4">
        <v>0.12</v>
      </c>
      <c r="O125" s="4">
        <v>1927.8304000000001</v>
      </c>
      <c r="P125" s="4">
        <v>23.639900000000001</v>
      </c>
      <c r="Q125" s="4">
        <v>1951.5</v>
      </c>
      <c r="R125" s="4">
        <v>1545.5802000000001</v>
      </c>
      <c r="S125" s="4">
        <v>18.9526</v>
      </c>
      <c r="T125" s="4">
        <v>1564.5</v>
      </c>
      <c r="U125" s="4">
        <v>920.2681</v>
      </c>
      <c r="X125" s="4">
        <v>0</v>
      </c>
      <c r="Y125" s="4">
        <v>0.26269999999999999</v>
      </c>
      <c r="Z125" s="4" t="s">
        <v>377</v>
      </c>
      <c r="AA125" s="4">
        <v>0</v>
      </c>
      <c r="AB125" s="4">
        <v>11.9</v>
      </c>
      <c r="AC125" s="4">
        <v>846</v>
      </c>
      <c r="AD125" s="4">
        <v>868</v>
      </c>
      <c r="AE125" s="4">
        <v>829</v>
      </c>
      <c r="AF125" s="4">
        <v>88</v>
      </c>
      <c r="AG125" s="4">
        <v>22.38</v>
      </c>
      <c r="AH125" s="4">
        <v>0.51</v>
      </c>
      <c r="AI125" s="4">
        <v>976</v>
      </c>
      <c r="AJ125" s="4">
        <v>-1</v>
      </c>
      <c r="AK125" s="4">
        <v>0</v>
      </c>
      <c r="AL125" s="4">
        <v>23</v>
      </c>
      <c r="AM125" s="4">
        <v>192</v>
      </c>
      <c r="AN125" s="4">
        <v>189.6</v>
      </c>
      <c r="AO125" s="4">
        <v>3.2</v>
      </c>
      <c r="AP125" s="4">
        <v>195</v>
      </c>
      <c r="AQ125" s="4" t="s">
        <v>155</v>
      </c>
      <c r="AR125" s="4">
        <v>2</v>
      </c>
      <c r="AS125" s="5">
        <v>0.8794791666666667</v>
      </c>
      <c r="AT125" s="4">
        <v>47.162784000000002</v>
      </c>
      <c r="AU125" s="4">
        <v>-88.492075</v>
      </c>
      <c r="AV125" s="4">
        <v>316.60000000000002</v>
      </c>
      <c r="AW125" s="4">
        <v>37.799999999999997</v>
      </c>
      <c r="AX125" s="4">
        <v>12</v>
      </c>
      <c r="AY125" s="4">
        <v>10</v>
      </c>
      <c r="AZ125" s="4" t="s">
        <v>425</v>
      </c>
      <c r="BA125" s="4">
        <v>1.3049999999999999</v>
      </c>
      <c r="BB125" s="4">
        <v>1.835</v>
      </c>
      <c r="BC125" s="4">
        <v>2.34</v>
      </c>
      <c r="BD125" s="4">
        <v>14.063000000000001</v>
      </c>
      <c r="BE125" s="4">
        <v>14.71</v>
      </c>
      <c r="BF125" s="4">
        <v>1.05</v>
      </c>
      <c r="BG125" s="4">
        <v>14.212999999999999</v>
      </c>
      <c r="BH125" s="4">
        <v>2982.3389999999999</v>
      </c>
      <c r="BI125" s="4">
        <v>18.297000000000001</v>
      </c>
      <c r="BJ125" s="4">
        <v>48.384</v>
      </c>
      <c r="BK125" s="4">
        <v>0.59299999999999997</v>
      </c>
      <c r="BL125" s="4">
        <v>48.976999999999997</v>
      </c>
      <c r="BM125" s="4">
        <v>38.79</v>
      </c>
      <c r="BN125" s="4">
        <v>0.47599999999999998</v>
      </c>
      <c r="BO125" s="4">
        <v>39.265999999999998</v>
      </c>
      <c r="BP125" s="4">
        <v>7.2930000000000001</v>
      </c>
      <c r="BT125" s="4">
        <v>45.771999999999998</v>
      </c>
      <c r="BU125" s="4">
        <v>0.45787699999999998</v>
      </c>
      <c r="BV125" s="4">
        <v>-5</v>
      </c>
      <c r="BW125" s="4">
        <v>0.60910200000000003</v>
      </c>
      <c r="BX125" s="4">
        <v>11.189368999999999</v>
      </c>
      <c r="BY125" s="4">
        <v>12.30386</v>
      </c>
      <c r="BZ125" s="4">
        <f t="shared" si="12"/>
        <v>2.9562312897999998</v>
      </c>
      <c r="CB125" s="4">
        <f t="shared" si="13"/>
        <v>24927.757190905977</v>
      </c>
      <c r="CC125" s="4">
        <f t="shared" si="13"/>
        <v>152.93471779097098</v>
      </c>
      <c r="CD125" s="4">
        <f t="shared" si="14"/>
        <v>328.20323707603796</v>
      </c>
      <c r="CE125" s="4">
        <f t="shared" si="14"/>
        <v>60.958238883398998</v>
      </c>
    </row>
    <row r="126" spans="1:83">
      <c r="A126" s="2">
        <v>42438</v>
      </c>
      <c r="B126" s="28">
        <v>0.67157923611111114</v>
      </c>
      <c r="C126" s="4">
        <v>13.993</v>
      </c>
      <c r="D126" s="4">
        <v>0.12989999999999999</v>
      </c>
      <c r="E126" s="4" t="s">
        <v>155</v>
      </c>
      <c r="F126" s="4">
        <v>1299.2476750000001</v>
      </c>
      <c r="G126" s="4">
        <v>1852</v>
      </c>
      <c r="H126" s="4">
        <v>26.9</v>
      </c>
      <c r="I126" s="4">
        <v>849.2</v>
      </c>
      <c r="K126" s="4">
        <v>0.3</v>
      </c>
      <c r="L126" s="4">
        <v>0.87729999999999997</v>
      </c>
      <c r="M126" s="4">
        <v>12.276400000000001</v>
      </c>
      <c r="N126" s="4">
        <v>0.114</v>
      </c>
      <c r="O126" s="4">
        <v>1624.8173999999999</v>
      </c>
      <c r="P126" s="4">
        <v>23.578499999999998</v>
      </c>
      <c r="Q126" s="4">
        <v>1648.4</v>
      </c>
      <c r="R126" s="4">
        <v>1302.6486</v>
      </c>
      <c r="S126" s="4">
        <v>18.903400000000001</v>
      </c>
      <c r="T126" s="4">
        <v>1321.6</v>
      </c>
      <c r="U126" s="4">
        <v>849.20650000000001</v>
      </c>
      <c r="X126" s="4">
        <v>0</v>
      </c>
      <c r="Y126" s="4">
        <v>0.26319999999999999</v>
      </c>
      <c r="Z126" s="4" t="s">
        <v>377</v>
      </c>
      <c r="AA126" s="4">
        <v>0</v>
      </c>
      <c r="AB126" s="4">
        <v>11.8</v>
      </c>
      <c r="AC126" s="4">
        <v>847</v>
      </c>
      <c r="AD126" s="4">
        <v>867</v>
      </c>
      <c r="AE126" s="4">
        <v>828</v>
      </c>
      <c r="AF126" s="4">
        <v>88</v>
      </c>
      <c r="AG126" s="4">
        <v>22.38</v>
      </c>
      <c r="AH126" s="4">
        <v>0.51</v>
      </c>
      <c r="AI126" s="4">
        <v>976</v>
      </c>
      <c r="AJ126" s="4">
        <v>-1</v>
      </c>
      <c r="AK126" s="4">
        <v>0</v>
      </c>
      <c r="AL126" s="4">
        <v>23</v>
      </c>
      <c r="AM126" s="4">
        <v>192</v>
      </c>
      <c r="AN126" s="4">
        <v>189.4</v>
      </c>
      <c r="AO126" s="4">
        <v>3.1</v>
      </c>
      <c r="AP126" s="4">
        <v>195</v>
      </c>
      <c r="AQ126" s="4" t="s">
        <v>155</v>
      </c>
      <c r="AR126" s="4">
        <v>2</v>
      </c>
      <c r="AS126" s="5">
        <v>0.87949074074074074</v>
      </c>
      <c r="AT126" s="4">
        <v>47.162627000000001</v>
      </c>
      <c r="AU126" s="4">
        <v>-88.492037999999994</v>
      </c>
      <c r="AV126" s="4">
        <v>316.39999999999998</v>
      </c>
      <c r="AW126" s="4">
        <v>38.299999999999997</v>
      </c>
      <c r="AX126" s="4">
        <v>12</v>
      </c>
      <c r="AY126" s="4">
        <v>10</v>
      </c>
      <c r="AZ126" s="4" t="s">
        <v>425</v>
      </c>
      <c r="BA126" s="4">
        <v>1.33</v>
      </c>
      <c r="BB126" s="4">
        <v>1.28</v>
      </c>
      <c r="BC126" s="4">
        <v>2.2000000000000002</v>
      </c>
      <c r="BD126" s="4">
        <v>14.063000000000001</v>
      </c>
      <c r="BE126" s="4">
        <v>14.94</v>
      </c>
      <c r="BF126" s="4">
        <v>1.06</v>
      </c>
      <c r="BG126" s="4">
        <v>13.981</v>
      </c>
      <c r="BH126" s="4">
        <v>2984.9169999999999</v>
      </c>
      <c r="BI126" s="4">
        <v>17.64</v>
      </c>
      <c r="BJ126" s="4">
        <v>41.372</v>
      </c>
      <c r="BK126" s="4">
        <v>0.6</v>
      </c>
      <c r="BL126" s="4">
        <v>41.972000000000001</v>
      </c>
      <c r="BM126" s="4">
        <v>33.168999999999997</v>
      </c>
      <c r="BN126" s="4">
        <v>0.48099999999999998</v>
      </c>
      <c r="BO126" s="4">
        <v>33.65</v>
      </c>
      <c r="BP126" s="4">
        <v>6.8277000000000001</v>
      </c>
      <c r="BT126" s="4">
        <v>46.531999999999996</v>
      </c>
      <c r="BU126" s="4">
        <v>0.49314200000000002</v>
      </c>
      <c r="BV126" s="4">
        <v>-5</v>
      </c>
      <c r="BW126" s="4">
        <v>0.60834699999999997</v>
      </c>
      <c r="BX126" s="4">
        <v>12.051157999999999</v>
      </c>
      <c r="BY126" s="4">
        <v>12.288608999999999</v>
      </c>
      <c r="BZ126" s="4">
        <f t="shared" si="12"/>
        <v>3.1839159435999997</v>
      </c>
      <c r="CB126" s="4">
        <f t="shared" si="13"/>
        <v>26870.864668762839</v>
      </c>
      <c r="CC126" s="4">
        <f t="shared" si="13"/>
        <v>158.79907305864</v>
      </c>
      <c r="CD126" s="4">
        <f t="shared" si="14"/>
        <v>302.92453562489999</v>
      </c>
      <c r="CE126" s="4">
        <f t="shared" si="14"/>
        <v>61.464423533020202</v>
      </c>
    </row>
    <row r="127" spans="1:83">
      <c r="A127" s="2">
        <v>42438</v>
      </c>
      <c r="B127" s="28">
        <v>0.67159081018518518</v>
      </c>
      <c r="C127" s="4">
        <v>13.82</v>
      </c>
      <c r="D127" s="4">
        <v>9.2100000000000001E-2</v>
      </c>
      <c r="E127" s="4" t="s">
        <v>155</v>
      </c>
      <c r="F127" s="4">
        <v>920.91358000000002</v>
      </c>
      <c r="G127" s="4">
        <v>1777.6</v>
      </c>
      <c r="H127" s="4">
        <v>26.6</v>
      </c>
      <c r="I127" s="4">
        <v>628.70000000000005</v>
      </c>
      <c r="K127" s="4">
        <v>0.3</v>
      </c>
      <c r="L127" s="4">
        <v>0.87919999999999998</v>
      </c>
      <c r="M127" s="4">
        <v>12.1509</v>
      </c>
      <c r="N127" s="4">
        <v>8.1000000000000003E-2</v>
      </c>
      <c r="O127" s="4">
        <v>1562.9740999999999</v>
      </c>
      <c r="P127" s="4">
        <v>23.387699999999999</v>
      </c>
      <c r="Q127" s="4">
        <v>1586.4</v>
      </c>
      <c r="R127" s="4">
        <v>1253.0676000000001</v>
      </c>
      <c r="S127" s="4">
        <v>18.750399999999999</v>
      </c>
      <c r="T127" s="4">
        <v>1271.8</v>
      </c>
      <c r="U127" s="4">
        <v>628.66510000000005</v>
      </c>
      <c r="X127" s="4">
        <v>0</v>
      </c>
      <c r="Y127" s="4">
        <v>0.26379999999999998</v>
      </c>
      <c r="Z127" s="4" t="s">
        <v>377</v>
      </c>
      <c r="AA127" s="4">
        <v>0</v>
      </c>
      <c r="AB127" s="4">
        <v>11.8</v>
      </c>
      <c r="AC127" s="4">
        <v>846</v>
      </c>
      <c r="AD127" s="4">
        <v>868</v>
      </c>
      <c r="AE127" s="4">
        <v>829</v>
      </c>
      <c r="AF127" s="4">
        <v>88</v>
      </c>
      <c r="AG127" s="4">
        <v>22.38</v>
      </c>
      <c r="AH127" s="4">
        <v>0.51</v>
      </c>
      <c r="AI127" s="4">
        <v>976</v>
      </c>
      <c r="AJ127" s="4">
        <v>-1</v>
      </c>
      <c r="AK127" s="4">
        <v>0</v>
      </c>
      <c r="AL127" s="4">
        <v>23</v>
      </c>
      <c r="AM127" s="4">
        <v>191.4</v>
      </c>
      <c r="AN127" s="4">
        <v>188.4</v>
      </c>
      <c r="AO127" s="4">
        <v>3.2</v>
      </c>
      <c r="AP127" s="4">
        <v>195</v>
      </c>
      <c r="AQ127" s="4" t="s">
        <v>155</v>
      </c>
      <c r="AR127" s="4">
        <v>2</v>
      </c>
      <c r="AS127" s="5">
        <v>0.87950231481481478</v>
      </c>
      <c r="AT127" s="4">
        <v>47.162467999999997</v>
      </c>
      <c r="AU127" s="4">
        <v>-88.491979999999998</v>
      </c>
      <c r="AV127" s="4">
        <v>316.2</v>
      </c>
      <c r="AW127" s="4">
        <v>39.299999999999997</v>
      </c>
      <c r="AX127" s="4">
        <v>12</v>
      </c>
      <c r="AY127" s="4">
        <v>9</v>
      </c>
      <c r="AZ127" s="4" t="s">
        <v>418</v>
      </c>
      <c r="BA127" s="4">
        <v>1.27</v>
      </c>
      <c r="BB127" s="4">
        <v>1.0649999999999999</v>
      </c>
      <c r="BC127" s="4">
        <v>2.2000000000000002</v>
      </c>
      <c r="BD127" s="4">
        <v>14.063000000000001</v>
      </c>
      <c r="BE127" s="4">
        <v>15.18</v>
      </c>
      <c r="BF127" s="4">
        <v>1.08</v>
      </c>
      <c r="BG127" s="4">
        <v>13.734999999999999</v>
      </c>
      <c r="BH127" s="4">
        <v>2997.9360000000001</v>
      </c>
      <c r="BI127" s="4">
        <v>12.715</v>
      </c>
      <c r="BJ127" s="4">
        <v>40.383000000000003</v>
      </c>
      <c r="BK127" s="4">
        <v>0.60399999999999998</v>
      </c>
      <c r="BL127" s="4">
        <v>40.987000000000002</v>
      </c>
      <c r="BM127" s="4">
        <v>32.375999999999998</v>
      </c>
      <c r="BN127" s="4">
        <v>0.48399999999999999</v>
      </c>
      <c r="BO127" s="4">
        <v>32.86</v>
      </c>
      <c r="BP127" s="4">
        <v>5.1288999999999998</v>
      </c>
      <c r="BT127" s="4">
        <v>47.319000000000003</v>
      </c>
      <c r="BU127" s="4">
        <v>0.51585700000000001</v>
      </c>
      <c r="BV127" s="4">
        <v>-5</v>
      </c>
      <c r="BW127" s="4">
        <v>0.608653</v>
      </c>
      <c r="BX127" s="4">
        <v>12.606256</v>
      </c>
      <c r="BY127" s="4">
        <v>12.294791</v>
      </c>
      <c r="BZ127" s="4">
        <f t="shared" si="12"/>
        <v>3.3305728351999999</v>
      </c>
      <c r="CB127" s="4">
        <f t="shared" si="13"/>
        <v>28231.183269649155</v>
      </c>
      <c r="CC127" s="4">
        <f t="shared" si="13"/>
        <v>119.73554314488</v>
      </c>
      <c r="CD127" s="4">
        <f t="shared" si="14"/>
        <v>309.43845440351998</v>
      </c>
      <c r="CE127" s="4">
        <f t="shared" si="14"/>
        <v>48.298201119604798</v>
      </c>
    </row>
    <row r="128" spans="1:83">
      <c r="A128" s="2">
        <v>42438</v>
      </c>
      <c r="B128" s="28">
        <v>0.67160238425925922</v>
      </c>
      <c r="C128" s="4">
        <v>14.044</v>
      </c>
      <c r="D128" s="4">
        <v>0.1225</v>
      </c>
      <c r="E128" s="4" t="s">
        <v>155</v>
      </c>
      <c r="F128" s="4">
        <v>1225.440329</v>
      </c>
      <c r="G128" s="4">
        <v>2095.1999999999998</v>
      </c>
      <c r="H128" s="4">
        <v>26.6</v>
      </c>
      <c r="I128" s="4">
        <v>611.29999999999995</v>
      </c>
      <c r="K128" s="4">
        <v>0.45</v>
      </c>
      <c r="L128" s="4">
        <v>0.87719999999999998</v>
      </c>
      <c r="M128" s="4">
        <v>12.32</v>
      </c>
      <c r="N128" s="4">
        <v>0.1075</v>
      </c>
      <c r="O128" s="4">
        <v>1837.9902</v>
      </c>
      <c r="P128" s="4">
        <v>23.334199999999999</v>
      </c>
      <c r="Q128" s="4">
        <v>1861.3</v>
      </c>
      <c r="R128" s="4">
        <v>1473.5534</v>
      </c>
      <c r="S128" s="4">
        <v>18.7075</v>
      </c>
      <c r="T128" s="4">
        <v>1492.3</v>
      </c>
      <c r="U128" s="4">
        <v>611.27449999999999</v>
      </c>
      <c r="X128" s="4">
        <v>0</v>
      </c>
      <c r="Y128" s="4">
        <v>0.39279999999999998</v>
      </c>
      <c r="Z128" s="4" t="s">
        <v>377</v>
      </c>
      <c r="AA128" s="4">
        <v>0</v>
      </c>
      <c r="AB128" s="4">
        <v>11.8</v>
      </c>
      <c r="AC128" s="4">
        <v>847</v>
      </c>
      <c r="AD128" s="4">
        <v>869</v>
      </c>
      <c r="AE128" s="4">
        <v>830</v>
      </c>
      <c r="AF128" s="4">
        <v>88</v>
      </c>
      <c r="AG128" s="4">
        <v>22.38</v>
      </c>
      <c r="AH128" s="4">
        <v>0.51</v>
      </c>
      <c r="AI128" s="4">
        <v>976</v>
      </c>
      <c r="AJ128" s="4">
        <v>-1</v>
      </c>
      <c r="AK128" s="4">
        <v>0</v>
      </c>
      <c r="AL128" s="4">
        <v>23</v>
      </c>
      <c r="AM128" s="4">
        <v>191.6</v>
      </c>
      <c r="AN128" s="4">
        <v>188.6</v>
      </c>
      <c r="AO128" s="4">
        <v>3.1</v>
      </c>
      <c r="AP128" s="4">
        <v>195</v>
      </c>
      <c r="AQ128" s="4" t="s">
        <v>155</v>
      </c>
      <c r="AR128" s="4">
        <v>2</v>
      </c>
      <c r="AS128" s="5">
        <v>0.87951388888888893</v>
      </c>
      <c r="AT128" s="4">
        <v>47.162301999999997</v>
      </c>
      <c r="AU128" s="4">
        <v>-88.491909000000007</v>
      </c>
      <c r="AV128" s="4">
        <v>315.89999999999998</v>
      </c>
      <c r="AW128" s="4">
        <v>41.4</v>
      </c>
      <c r="AX128" s="4">
        <v>12</v>
      </c>
      <c r="AY128" s="4">
        <v>9</v>
      </c>
      <c r="AZ128" s="4" t="s">
        <v>418</v>
      </c>
      <c r="BA128" s="4">
        <v>1.2649999999999999</v>
      </c>
      <c r="BB128" s="4">
        <v>1.165</v>
      </c>
      <c r="BC128" s="4">
        <v>2.2000000000000002</v>
      </c>
      <c r="BD128" s="4">
        <v>14.063000000000001</v>
      </c>
      <c r="BE128" s="4">
        <v>14.92</v>
      </c>
      <c r="BF128" s="4">
        <v>1.06</v>
      </c>
      <c r="BG128" s="4">
        <v>13.996</v>
      </c>
      <c r="BH128" s="4">
        <v>2992.3130000000001</v>
      </c>
      <c r="BI128" s="4">
        <v>16.617999999999999</v>
      </c>
      <c r="BJ128" s="4">
        <v>46.749000000000002</v>
      </c>
      <c r="BK128" s="4">
        <v>0.59399999999999997</v>
      </c>
      <c r="BL128" s="4">
        <v>47.343000000000004</v>
      </c>
      <c r="BM128" s="4">
        <v>37.479999999999997</v>
      </c>
      <c r="BN128" s="4">
        <v>0.47599999999999998</v>
      </c>
      <c r="BO128" s="4">
        <v>37.956000000000003</v>
      </c>
      <c r="BP128" s="4">
        <v>4.9093999999999998</v>
      </c>
      <c r="BT128" s="4">
        <v>69.370999999999995</v>
      </c>
      <c r="BU128" s="4">
        <v>0.46775699999999998</v>
      </c>
      <c r="BV128" s="4">
        <v>-5</v>
      </c>
      <c r="BW128" s="4">
        <v>0.60834699999999997</v>
      </c>
      <c r="BX128" s="4">
        <v>11.430812</v>
      </c>
      <c r="BY128" s="4">
        <v>12.288608999999999</v>
      </c>
      <c r="BZ128" s="4">
        <f t="shared" si="12"/>
        <v>3.0200205303999996</v>
      </c>
      <c r="CB128" s="4">
        <f t="shared" si="13"/>
        <v>25550.811809072533</v>
      </c>
      <c r="CC128" s="4">
        <f t="shared" si="13"/>
        <v>141.89805366055199</v>
      </c>
      <c r="CD128" s="4">
        <f t="shared" si="14"/>
        <v>324.09932150318406</v>
      </c>
      <c r="CE128" s="4">
        <f t="shared" si="14"/>
        <v>41.920466039301594</v>
      </c>
    </row>
    <row r="129" spans="1:83">
      <c r="A129" s="2">
        <v>42438</v>
      </c>
      <c r="B129" s="28">
        <v>0.67161395833333337</v>
      </c>
      <c r="C129" s="4">
        <v>14.067</v>
      </c>
      <c r="D129" s="4">
        <v>0.83120000000000005</v>
      </c>
      <c r="E129" s="4" t="s">
        <v>155</v>
      </c>
      <c r="F129" s="4">
        <v>8312.0435510000007</v>
      </c>
      <c r="G129" s="4">
        <v>2242.1</v>
      </c>
      <c r="H129" s="4">
        <v>26.6</v>
      </c>
      <c r="I129" s="4">
        <v>926.8</v>
      </c>
      <c r="K129" s="4">
        <v>0.8</v>
      </c>
      <c r="L129" s="4">
        <v>0.87050000000000005</v>
      </c>
      <c r="M129" s="4">
        <v>12.245200000000001</v>
      </c>
      <c r="N129" s="4">
        <v>0.72360000000000002</v>
      </c>
      <c r="O129" s="4">
        <v>1951.7304999999999</v>
      </c>
      <c r="P129" s="4">
        <v>23.155100000000001</v>
      </c>
      <c r="Q129" s="4">
        <v>1974.9</v>
      </c>
      <c r="R129" s="4">
        <v>1564.7412999999999</v>
      </c>
      <c r="S129" s="4">
        <v>18.5639</v>
      </c>
      <c r="T129" s="4">
        <v>1583.3</v>
      </c>
      <c r="U129" s="4">
        <v>926.83870000000002</v>
      </c>
      <c r="X129" s="4">
        <v>0</v>
      </c>
      <c r="Y129" s="4">
        <v>0.69640000000000002</v>
      </c>
      <c r="Z129" s="4" t="s">
        <v>377</v>
      </c>
      <c r="AA129" s="4">
        <v>0</v>
      </c>
      <c r="AB129" s="4">
        <v>11.9</v>
      </c>
      <c r="AC129" s="4">
        <v>848</v>
      </c>
      <c r="AD129" s="4">
        <v>869</v>
      </c>
      <c r="AE129" s="4">
        <v>830</v>
      </c>
      <c r="AF129" s="4">
        <v>88</v>
      </c>
      <c r="AG129" s="4">
        <v>22.38</v>
      </c>
      <c r="AH129" s="4">
        <v>0.51</v>
      </c>
      <c r="AI129" s="4">
        <v>976</v>
      </c>
      <c r="AJ129" s="4">
        <v>-1</v>
      </c>
      <c r="AK129" s="4">
        <v>0</v>
      </c>
      <c r="AL129" s="4">
        <v>23</v>
      </c>
      <c r="AM129" s="4">
        <v>192</v>
      </c>
      <c r="AN129" s="4">
        <v>189</v>
      </c>
      <c r="AO129" s="4">
        <v>2.9</v>
      </c>
      <c r="AP129" s="4">
        <v>195</v>
      </c>
      <c r="AQ129" s="4" t="s">
        <v>155</v>
      </c>
      <c r="AR129" s="4">
        <v>2</v>
      </c>
      <c r="AS129" s="5">
        <v>0.87952546296296286</v>
      </c>
      <c r="AT129" s="4">
        <v>47.162123999999999</v>
      </c>
      <c r="AU129" s="4">
        <v>-88.491821000000002</v>
      </c>
      <c r="AV129" s="4">
        <v>315.7</v>
      </c>
      <c r="AW129" s="4">
        <v>43.7</v>
      </c>
      <c r="AX129" s="4">
        <v>12</v>
      </c>
      <c r="AY129" s="4">
        <v>9</v>
      </c>
      <c r="AZ129" s="4" t="s">
        <v>418</v>
      </c>
      <c r="BA129" s="4">
        <v>1.365</v>
      </c>
      <c r="BB129" s="4">
        <v>1.07</v>
      </c>
      <c r="BC129" s="4">
        <v>2.2650000000000001</v>
      </c>
      <c r="BD129" s="4">
        <v>14.063000000000001</v>
      </c>
      <c r="BE129" s="4">
        <v>14.12</v>
      </c>
      <c r="BF129" s="4">
        <v>1</v>
      </c>
      <c r="BG129" s="4">
        <v>14.878</v>
      </c>
      <c r="BH129" s="4">
        <v>2843.2890000000002</v>
      </c>
      <c r="BI129" s="4">
        <v>106.931</v>
      </c>
      <c r="BJ129" s="4">
        <v>47.457999999999998</v>
      </c>
      <c r="BK129" s="4">
        <v>0.56299999999999994</v>
      </c>
      <c r="BL129" s="4">
        <v>48.021000000000001</v>
      </c>
      <c r="BM129" s="4">
        <v>38.048000000000002</v>
      </c>
      <c r="BN129" s="4">
        <v>0.45100000000000001</v>
      </c>
      <c r="BO129" s="4">
        <v>38.5</v>
      </c>
      <c r="BP129" s="4">
        <v>7.1162999999999998</v>
      </c>
      <c r="BT129" s="4">
        <v>117.57299999999999</v>
      </c>
      <c r="BU129" s="4">
        <v>0.44914199999999999</v>
      </c>
      <c r="BV129" s="4">
        <v>-5</v>
      </c>
      <c r="BW129" s="4">
        <v>0.60589800000000005</v>
      </c>
      <c r="BX129" s="4">
        <v>10.975908</v>
      </c>
      <c r="BY129" s="4">
        <v>12.239140000000001</v>
      </c>
      <c r="BZ129" s="4">
        <f t="shared" si="12"/>
        <v>2.8998348936</v>
      </c>
      <c r="CB129" s="4">
        <f t="shared" si="13"/>
        <v>23312.135825614765</v>
      </c>
      <c r="CC129" s="4">
        <f t="shared" si="13"/>
        <v>876.72761930595595</v>
      </c>
      <c r="CD129" s="4">
        <f t="shared" si="14"/>
        <v>315.66162612600004</v>
      </c>
      <c r="CE129" s="4">
        <f t="shared" si="14"/>
        <v>58.346567012998804</v>
      </c>
    </row>
    <row r="130" spans="1:83">
      <c r="A130" s="2">
        <v>42438</v>
      </c>
      <c r="B130" s="28">
        <v>0.6716255324074073</v>
      </c>
      <c r="C130" s="4">
        <v>13.593999999999999</v>
      </c>
      <c r="D130" s="4">
        <v>1.6888000000000001</v>
      </c>
      <c r="E130" s="4" t="s">
        <v>155</v>
      </c>
      <c r="F130" s="4">
        <v>16888.181818000001</v>
      </c>
      <c r="G130" s="4">
        <v>1481.6</v>
      </c>
      <c r="H130" s="4">
        <v>26.5</v>
      </c>
      <c r="I130" s="4">
        <v>1969</v>
      </c>
      <c r="K130" s="4">
        <v>0.75</v>
      </c>
      <c r="L130" s="4">
        <v>0.86560000000000004</v>
      </c>
      <c r="M130" s="4">
        <v>11.766299999999999</v>
      </c>
      <c r="N130" s="4">
        <v>1.4618</v>
      </c>
      <c r="O130" s="4">
        <v>1282.4101000000001</v>
      </c>
      <c r="P130" s="4">
        <v>22.925699999999999</v>
      </c>
      <c r="Q130" s="4">
        <v>1305.3</v>
      </c>
      <c r="R130" s="4">
        <v>1028.1338000000001</v>
      </c>
      <c r="S130" s="4">
        <v>18.38</v>
      </c>
      <c r="T130" s="4">
        <v>1046.5</v>
      </c>
      <c r="U130" s="4">
        <v>1968.9906000000001</v>
      </c>
      <c r="X130" s="4">
        <v>0</v>
      </c>
      <c r="Y130" s="4">
        <v>0.65190000000000003</v>
      </c>
      <c r="Z130" s="4" t="s">
        <v>377</v>
      </c>
      <c r="AA130" s="4">
        <v>0</v>
      </c>
      <c r="AB130" s="4">
        <v>11.8</v>
      </c>
      <c r="AC130" s="4">
        <v>847</v>
      </c>
      <c r="AD130" s="4">
        <v>868</v>
      </c>
      <c r="AE130" s="4">
        <v>829</v>
      </c>
      <c r="AF130" s="4">
        <v>88</v>
      </c>
      <c r="AG130" s="4">
        <v>22.38</v>
      </c>
      <c r="AH130" s="4">
        <v>0.51</v>
      </c>
      <c r="AI130" s="4">
        <v>976</v>
      </c>
      <c r="AJ130" s="4">
        <v>-1</v>
      </c>
      <c r="AK130" s="4">
        <v>0</v>
      </c>
      <c r="AL130" s="4">
        <v>23</v>
      </c>
      <c r="AM130" s="4">
        <v>192</v>
      </c>
      <c r="AN130" s="4">
        <v>188.4</v>
      </c>
      <c r="AO130" s="4">
        <v>2.9</v>
      </c>
      <c r="AP130" s="4">
        <v>195</v>
      </c>
      <c r="AQ130" s="4" t="s">
        <v>155</v>
      </c>
      <c r="AR130" s="4">
        <v>2</v>
      </c>
      <c r="AS130" s="5">
        <v>0.87953703703703701</v>
      </c>
      <c r="AT130" s="4">
        <v>47.161945000000003</v>
      </c>
      <c r="AU130" s="4">
        <v>-88.491720999999998</v>
      </c>
      <c r="AV130" s="4">
        <v>315.60000000000002</v>
      </c>
      <c r="AW130" s="4">
        <v>45.3</v>
      </c>
      <c r="AX130" s="4">
        <v>12</v>
      </c>
      <c r="AY130" s="4">
        <v>9</v>
      </c>
      <c r="AZ130" s="4" t="s">
        <v>418</v>
      </c>
      <c r="BA130" s="4">
        <v>1.4</v>
      </c>
      <c r="BB130" s="4">
        <v>1</v>
      </c>
      <c r="BC130" s="4">
        <v>2.2999999999999998</v>
      </c>
      <c r="BD130" s="4">
        <v>14.063000000000001</v>
      </c>
      <c r="BE130" s="4">
        <v>13.57</v>
      </c>
      <c r="BF130" s="4">
        <v>0.97</v>
      </c>
      <c r="BG130" s="4">
        <v>15.532</v>
      </c>
      <c r="BH130" s="4">
        <v>2657.8609999999999</v>
      </c>
      <c r="BI130" s="4">
        <v>210.15899999999999</v>
      </c>
      <c r="BJ130" s="4">
        <v>30.335999999999999</v>
      </c>
      <c r="BK130" s="4">
        <v>0.54200000000000004</v>
      </c>
      <c r="BL130" s="4">
        <v>30.878</v>
      </c>
      <c r="BM130" s="4">
        <v>24.321000000000002</v>
      </c>
      <c r="BN130" s="4">
        <v>0.435</v>
      </c>
      <c r="BO130" s="4">
        <v>24.756</v>
      </c>
      <c r="BP130" s="4">
        <v>14.7072</v>
      </c>
      <c r="BT130" s="4">
        <v>107.07</v>
      </c>
      <c r="BU130" s="4">
        <v>0.40463500000000002</v>
      </c>
      <c r="BV130" s="4">
        <v>-5</v>
      </c>
      <c r="BW130" s="4">
        <v>0.60610200000000003</v>
      </c>
      <c r="BX130" s="4">
        <v>9.8882680000000001</v>
      </c>
      <c r="BY130" s="4">
        <v>12.243259999999999</v>
      </c>
      <c r="BZ130" s="4">
        <f t="shared" si="12"/>
        <v>2.6124804055999999</v>
      </c>
      <c r="CB130" s="4">
        <f t="shared" si="13"/>
        <v>19632.386480436755</v>
      </c>
      <c r="CC130" s="4">
        <f t="shared" si="13"/>
        <v>1552.3470604151639</v>
      </c>
      <c r="CD130" s="4">
        <f t="shared" si="14"/>
        <v>182.861090068176</v>
      </c>
      <c r="CE130" s="4">
        <f t="shared" si="14"/>
        <v>108.6352651418112</v>
      </c>
    </row>
    <row r="131" spans="1:83">
      <c r="A131" s="2">
        <v>42438</v>
      </c>
      <c r="B131" s="28">
        <v>0.67163710648148145</v>
      </c>
      <c r="C131" s="4">
        <v>13.4</v>
      </c>
      <c r="D131" s="4">
        <v>2.1128</v>
      </c>
      <c r="E131" s="4" t="s">
        <v>155</v>
      </c>
      <c r="F131" s="4">
        <v>21128.232236</v>
      </c>
      <c r="G131" s="4">
        <v>1212.7</v>
      </c>
      <c r="H131" s="4">
        <v>24.8</v>
      </c>
      <c r="I131" s="4">
        <v>2184.3000000000002</v>
      </c>
      <c r="K131" s="4">
        <v>0.4</v>
      </c>
      <c r="L131" s="4">
        <v>0.86309999999999998</v>
      </c>
      <c r="M131" s="4">
        <v>11.565200000000001</v>
      </c>
      <c r="N131" s="4">
        <v>1.8236000000000001</v>
      </c>
      <c r="O131" s="4">
        <v>1046.7125000000001</v>
      </c>
      <c r="P131" s="4">
        <v>21.414400000000001</v>
      </c>
      <c r="Q131" s="4">
        <v>1068.0999999999999</v>
      </c>
      <c r="R131" s="4">
        <v>839.1703</v>
      </c>
      <c r="S131" s="4">
        <v>17.168299999999999</v>
      </c>
      <c r="T131" s="4">
        <v>856.3</v>
      </c>
      <c r="U131" s="4">
        <v>2184.3145</v>
      </c>
      <c r="X131" s="4">
        <v>0</v>
      </c>
      <c r="Y131" s="4">
        <v>0.34520000000000001</v>
      </c>
      <c r="Z131" s="4" t="s">
        <v>377</v>
      </c>
      <c r="AA131" s="4">
        <v>0</v>
      </c>
      <c r="AB131" s="4">
        <v>11.8</v>
      </c>
      <c r="AC131" s="4">
        <v>846</v>
      </c>
      <c r="AD131" s="4">
        <v>869</v>
      </c>
      <c r="AE131" s="4">
        <v>827</v>
      </c>
      <c r="AF131" s="4">
        <v>88</v>
      </c>
      <c r="AG131" s="4">
        <v>22.38</v>
      </c>
      <c r="AH131" s="4">
        <v>0.51</v>
      </c>
      <c r="AI131" s="4">
        <v>976</v>
      </c>
      <c r="AJ131" s="4">
        <v>-1</v>
      </c>
      <c r="AK131" s="4">
        <v>0</v>
      </c>
      <c r="AL131" s="4">
        <v>22.449000000000002</v>
      </c>
      <c r="AM131" s="4">
        <v>192</v>
      </c>
      <c r="AN131" s="4">
        <v>188.6</v>
      </c>
      <c r="AO131" s="4">
        <v>3</v>
      </c>
      <c r="AP131" s="4">
        <v>195</v>
      </c>
      <c r="AQ131" s="4" t="s">
        <v>155</v>
      </c>
      <c r="AR131" s="4">
        <v>2</v>
      </c>
      <c r="AS131" s="5">
        <v>0.87954861111111116</v>
      </c>
      <c r="AT131" s="4">
        <v>47.161883000000003</v>
      </c>
      <c r="AU131" s="4">
        <v>-88.491685000000004</v>
      </c>
      <c r="AV131" s="4">
        <v>315.60000000000002</v>
      </c>
      <c r="AW131" s="4">
        <v>45.7</v>
      </c>
      <c r="AX131" s="4">
        <v>12</v>
      </c>
      <c r="AY131" s="4">
        <v>9</v>
      </c>
      <c r="AZ131" s="4" t="s">
        <v>418</v>
      </c>
      <c r="BA131" s="4">
        <v>1.335</v>
      </c>
      <c r="BB131" s="4">
        <v>1.0649999999999999</v>
      </c>
      <c r="BC131" s="4">
        <v>2.2999999999999998</v>
      </c>
      <c r="BD131" s="4">
        <v>14.063000000000001</v>
      </c>
      <c r="BE131" s="4">
        <v>13.31</v>
      </c>
      <c r="BF131" s="4">
        <v>0.95</v>
      </c>
      <c r="BG131" s="4">
        <v>15.862</v>
      </c>
      <c r="BH131" s="4">
        <v>2577.3319999999999</v>
      </c>
      <c r="BI131" s="4">
        <v>258.65300000000002</v>
      </c>
      <c r="BJ131" s="4">
        <v>24.428000000000001</v>
      </c>
      <c r="BK131" s="4">
        <v>0.5</v>
      </c>
      <c r="BL131" s="4">
        <v>24.927</v>
      </c>
      <c r="BM131" s="4">
        <v>19.584</v>
      </c>
      <c r="BN131" s="4">
        <v>0.40100000000000002</v>
      </c>
      <c r="BO131" s="4">
        <v>19.984999999999999</v>
      </c>
      <c r="BP131" s="4">
        <v>16.096399999999999</v>
      </c>
      <c r="BT131" s="4">
        <v>55.942</v>
      </c>
      <c r="BU131" s="4">
        <v>0.34142899999999998</v>
      </c>
      <c r="BV131" s="4">
        <v>-5</v>
      </c>
      <c r="BW131" s="4">
        <v>0.60534699999999997</v>
      </c>
      <c r="BX131" s="4">
        <v>8.3436710000000005</v>
      </c>
      <c r="BY131" s="4">
        <v>12.228009</v>
      </c>
      <c r="BZ131" s="4">
        <f t="shared" si="12"/>
        <v>2.2043978782</v>
      </c>
      <c r="CB131" s="4">
        <f t="shared" si="13"/>
        <v>16063.794468531683</v>
      </c>
      <c r="CC131" s="4">
        <f t="shared" si="13"/>
        <v>1612.1123047667613</v>
      </c>
      <c r="CD131" s="4">
        <f t="shared" si="14"/>
        <v>124.56095390644501</v>
      </c>
      <c r="CE131" s="4">
        <f t="shared" si="14"/>
        <v>100.32439021564682</v>
      </c>
    </row>
    <row r="132" spans="1:83">
      <c r="A132" s="2">
        <v>42438</v>
      </c>
      <c r="B132" s="28">
        <v>0.6716486805555556</v>
      </c>
      <c r="C132" s="4">
        <v>13.042999999999999</v>
      </c>
      <c r="D132" s="4">
        <v>2.1648999999999998</v>
      </c>
      <c r="E132" s="4" t="s">
        <v>155</v>
      </c>
      <c r="F132" s="4">
        <v>21648.583264000001</v>
      </c>
      <c r="G132" s="4">
        <v>631.4</v>
      </c>
      <c r="H132" s="4">
        <v>14.4</v>
      </c>
      <c r="I132" s="4">
        <v>1365.2</v>
      </c>
      <c r="K132" s="4">
        <v>0.24</v>
      </c>
      <c r="L132" s="4">
        <v>0.86619999999999997</v>
      </c>
      <c r="M132" s="4">
        <v>11.296799999999999</v>
      </c>
      <c r="N132" s="4">
        <v>1.8751</v>
      </c>
      <c r="O132" s="4">
        <v>546.86109999999996</v>
      </c>
      <c r="P132" s="4">
        <v>12.484</v>
      </c>
      <c r="Q132" s="4">
        <v>559.29999999999995</v>
      </c>
      <c r="R132" s="4">
        <v>438.4085</v>
      </c>
      <c r="S132" s="4">
        <v>10.0082</v>
      </c>
      <c r="T132" s="4">
        <v>448.4</v>
      </c>
      <c r="U132" s="4">
        <v>1365.1984</v>
      </c>
      <c r="X132" s="4">
        <v>0</v>
      </c>
      <c r="Y132" s="4">
        <v>0.2107</v>
      </c>
      <c r="Z132" s="4" t="s">
        <v>377</v>
      </c>
      <c r="AA132" s="4">
        <v>0</v>
      </c>
      <c r="AB132" s="4">
        <v>11.9</v>
      </c>
      <c r="AC132" s="4">
        <v>843</v>
      </c>
      <c r="AD132" s="4">
        <v>868</v>
      </c>
      <c r="AE132" s="4">
        <v>824</v>
      </c>
      <c r="AF132" s="4">
        <v>88</v>
      </c>
      <c r="AG132" s="4">
        <v>22.37</v>
      </c>
      <c r="AH132" s="4">
        <v>0.51</v>
      </c>
      <c r="AI132" s="4">
        <v>977</v>
      </c>
      <c r="AJ132" s="4">
        <v>-1</v>
      </c>
      <c r="AK132" s="4">
        <v>0</v>
      </c>
      <c r="AL132" s="4">
        <v>22</v>
      </c>
      <c r="AM132" s="4">
        <v>192</v>
      </c>
      <c r="AN132" s="4">
        <v>189</v>
      </c>
      <c r="AO132" s="4">
        <v>3</v>
      </c>
      <c r="AP132" s="4">
        <v>195</v>
      </c>
      <c r="AQ132" s="4" t="s">
        <v>155</v>
      </c>
      <c r="AR132" s="4">
        <v>2</v>
      </c>
      <c r="AS132" s="5">
        <v>0.87954861111111116</v>
      </c>
      <c r="AT132" s="4">
        <v>47.161664999999999</v>
      </c>
      <c r="AU132" s="4">
        <v>-88.491532000000007</v>
      </c>
      <c r="AV132" s="4">
        <v>315.7</v>
      </c>
      <c r="AW132" s="4">
        <v>45.6</v>
      </c>
      <c r="AX132" s="4">
        <v>12</v>
      </c>
      <c r="AY132" s="4">
        <v>9</v>
      </c>
      <c r="AZ132" s="4" t="s">
        <v>418</v>
      </c>
      <c r="BA132" s="4">
        <v>1.364935</v>
      </c>
      <c r="BB132" s="4">
        <v>1.294805</v>
      </c>
      <c r="BC132" s="4">
        <v>2.4298700000000002</v>
      </c>
      <c r="BD132" s="4">
        <v>14.063000000000001</v>
      </c>
      <c r="BE132" s="4">
        <v>13.63</v>
      </c>
      <c r="BF132" s="4">
        <v>0.97</v>
      </c>
      <c r="BG132" s="4">
        <v>15.452999999999999</v>
      </c>
      <c r="BH132" s="4">
        <v>2574.2049999999999</v>
      </c>
      <c r="BI132" s="4">
        <v>271.95</v>
      </c>
      <c r="BJ132" s="4">
        <v>13.05</v>
      </c>
      <c r="BK132" s="4">
        <v>0.29799999999999999</v>
      </c>
      <c r="BL132" s="4">
        <v>13.348000000000001</v>
      </c>
      <c r="BM132" s="4">
        <v>10.462</v>
      </c>
      <c r="BN132" s="4">
        <v>0.23899999999999999</v>
      </c>
      <c r="BO132" s="4">
        <v>10.701000000000001</v>
      </c>
      <c r="BP132" s="4">
        <v>10.2867</v>
      </c>
      <c r="BT132" s="4">
        <v>34.902999999999999</v>
      </c>
      <c r="BU132" s="4">
        <v>0.29122599999999998</v>
      </c>
      <c r="BV132" s="4">
        <v>-5</v>
      </c>
      <c r="BW132" s="4">
        <v>0.60510200000000003</v>
      </c>
      <c r="BX132" s="4">
        <v>7.116835</v>
      </c>
      <c r="BY132" s="4">
        <v>12.22306</v>
      </c>
      <c r="BZ132" s="4">
        <f t="shared" si="12"/>
        <v>1.8802678069999998</v>
      </c>
      <c r="CB132" s="4">
        <f t="shared" si="13"/>
        <v>13685.183604157724</v>
      </c>
      <c r="CC132" s="4">
        <f t="shared" si="13"/>
        <v>1445.7611888527499</v>
      </c>
      <c r="CD132" s="4">
        <f t="shared" si="14"/>
        <v>56.889466747244995</v>
      </c>
      <c r="CE132" s="4">
        <f t="shared" si="14"/>
        <v>54.686933706091502</v>
      </c>
    </row>
    <row r="133" spans="1:83">
      <c r="A133" s="2">
        <v>42438</v>
      </c>
      <c r="B133" s="28">
        <v>0.67166025462962964</v>
      </c>
      <c r="C133" s="4">
        <v>12.739000000000001</v>
      </c>
      <c r="D133" s="4">
        <v>3.1427</v>
      </c>
      <c r="E133" s="4" t="s">
        <v>155</v>
      </c>
      <c r="F133" s="4">
        <v>31427.3393</v>
      </c>
      <c r="G133" s="4">
        <v>249.7</v>
      </c>
      <c r="H133" s="4">
        <v>20.100000000000001</v>
      </c>
      <c r="I133" s="4">
        <v>1151.5999999999999</v>
      </c>
      <c r="K133" s="4">
        <v>0.2</v>
      </c>
      <c r="L133" s="4">
        <v>0.8599</v>
      </c>
      <c r="M133" s="4">
        <v>10.9541</v>
      </c>
      <c r="N133" s="4">
        <v>2.7025000000000001</v>
      </c>
      <c r="O133" s="4">
        <v>214.75139999999999</v>
      </c>
      <c r="P133" s="4">
        <v>17.2469</v>
      </c>
      <c r="Q133" s="4">
        <v>232</v>
      </c>
      <c r="R133" s="4">
        <v>172.16380000000001</v>
      </c>
      <c r="S133" s="4">
        <v>13.826599999999999</v>
      </c>
      <c r="T133" s="4">
        <v>186</v>
      </c>
      <c r="U133" s="4">
        <v>1151.5563999999999</v>
      </c>
      <c r="X133" s="4">
        <v>0</v>
      </c>
      <c r="Y133" s="4">
        <v>0.17199999999999999</v>
      </c>
      <c r="Z133" s="4" t="s">
        <v>377</v>
      </c>
      <c r="AA133" s="4">
        <v>0</v>
      </c>
      <c r="AB133" s="4">
        <v>11.8</v>
      </c>
      <c r="AC133" s="4">
        <v>842</v>
      </c>
      <c r="AD133" s="4">
        <v>865</v>
      </c>
      <c r="AE133" s="4">
        <v>823</v>
      </c>
      <c r="AF133" s="4">
        <v>88</v>
      </c>
      <c r="AG133" s="4">
        <v>22.37</v>
      </c>
      <c r="AH133" s="4">
        <v>0.51</v>
      </c>
      <c r="AI133" s="4">
        <v>976</v>
      </c>
      <c r="AJ133" s="4">
        <v>-1</v>
      </c>
      <c r="AK133" s="4">
        <v>0</v>
      </c>
      <c r="AL133" s="4">
        <v>22</v>
      </c>
      <c r="AM133" s="4">
        <v>192</v>
      </c>
      <c r="AN133" s="4">
        <v>189</v>
      </c>
      <c r="AO133" s="4">
        <v>2.9</v>
      </c>
      <c r="AP133" s="4">
        <v>195</v>
      </c>
      <c r="AQ133" s="4" t="s">
        <v>155</v>
      </c>
      <c r="AR133" s="4">
        <v>2</v>
      </c>
      <c r="AS133" s="5">
        <v>0.87957175925925923</v>
      </c>
      <c r="AT133" s="4">
        <v>47.161546999999999</v>
      </c>
      <c r="AU133" s="4">
        <v>-88.49145</v>
      </c>
      <c r="AV133" s="4">
        <v>315.7</v>
      </c>
      <c r="AW133" s="4">
        <v>45.6</v>
      </c>
      <c r="AX133" s="4">
        <v>12</v>
      </c>
      <c r="AY133" s="4">
        <v>8</v>
      </c>
      <c r="AZ133" s="4" t="s">
        <v>429</v>
      </c>
      <c r="BA133" s="4">
        <v>1.4</v>
      </c>
      <c r="BB133" s="4">
        <v>1.4</v>
      </c>
      <c r="BC133" s="4">
        <v>2.5</v>
      </c>
      <c r="BD133" s="4">
        <v>14.063000000000001</v>
      </c>
      <c r="BE133" s="4">
        <v>12.99</v>
      </c>
      <c r="BF133" s="4">
        <v>0.92</v>
      </c>
      <c r="BG133" s="4">
        <v>16.292000000000002</v>
      </c>
      <c r="BH133" s="4">
        <v>2411.873</v>
      </c>
      <c r="BI133" s="4">
        <v>378.71499999999997</v>
      </c>
      <c r="BJ133" s="4">
        <v>4.952</v>
      </c>
      <c r="BK133" s="4">
        <v>0.39800000000000002</v>
      </c>
      <c r="BL133" s="4">
        <v>5.3490000000000002</v>
      </c>
      <c r="BM133" s="4">
        <v>3.97</v>
      </c>
      <c r="BN133" s="4">
        <v>0.31900000000000001</v>
      </c>
      <c r="BO133" s="4">
        <v>4.2880000000000003</v>
      </c>
      <c r="BP133" s="4">
        <v>8.3841000000000001</v>
      </c>
      <c r="BT133" s="4">
        <v>27.533000000000001</v>
      </c>
      <c r="BU133" s="4">
        <v>0.251388</v>
      </c>
      <c r="BV133" s="4">
        <v>-5</v>
      </c>
      <c r="BW133" s="4">
        <v>0.60489800000000005</v>
      </c>
      <c r="BX133" s="4">
        <v>6.143294</v>
      </c>
      <c r="BY133" s="4">
        <v>12.21894</v>
      </c>
      <c r="BZ133" s="4">
        <f t="shared" si="12"/>
        <v>1.6230582748</v>
      </c>
      <c r="CB133" s="4">
        <f t="shared" si="13"/>
        <v>11068.183162457513</v>
      </c>
      <c r="CC133" s="4">
        <f t="shared" si="13"/>
        <v>1737.93851764587</v>
      </c>
      <c r="CD133" s="4">
        <f t="shared" si="14"/>
        <v>19.677806169984002</v>
      </c>
      <c r="CE133" s="4">
        <f t="shared" si="14"/>
        <v>38.474975445373801</v>
      </c>
    </row>
    <row r="134" spans="1:83">
      <c r="A134" s="2">
        <v>42438</v>
      </c>
      <c r="B134" s="28">
        <v>0.67167182870370368</v>
      </c>
      <c r="C134" s="4">
        <v>12.939</v>
      </c>
      <c r="D134" s="4">
        <v>2.6528999999999998</v>
      </c>
      <c r="E134" s="4" t="s">
        <v>155</v>
      </c>
      <c r="F134" s="4">
        <v>26529.048007000001</v>
      </c>
      <c r="G134" s="4">
        <v>116.5</v>
      </c>
      <c r="H134" s="4">
        <v>12.5</v>
      </c>
      <c r="I134" s="4">
        <v>1058.4000000000001</v>
      </c>
      <c r="K134" s="4">
        <v>0.2</v>
      </c>
      <c r="L134" s="4">
        <v>0.8629</v>
      </c>
      <c r="M134" s="4">
        <v>11.164300000000001</v>
      </c>
      <c r="N134" s="4">
        <v>2.2890999999999999</v>
      </c>
      <c r="O134" s="4">
        <v>100.4939</v>
      </c>
      <c r="P134" s="4">
        <v>10.747199999999999</v>
      </c>
      <c r="Q134" s="4">
        <v>111.2</v>
      </c>
      <c r="R134" s="4">
        <v>80.567999999999998</v>
      </c>
      <c r="S134" s="4">
        <v>8.6161999999999992</v>
      </c>
      <c r="T134" s="4">
        <v>89.2</v>
      </c>
      <c r="U134" s="4">
        <v>1058.4187999999999</v>
      </c>
      <c r="X134" s="4">
        <v>0</v>
      </c>
      <c r="Y134" s="4">
        <v>0.1726</v>
      </c>
      <c r="Z134" s="4" t="s">
        <v>377</v>
      </c>
      <c r="AA134" s="4">
        <v>0</v>
      </c>
      <c r="AB134" s="4">
        <v>11.8</v>
      </c>
      <c r="AC134" s="4">
        <v>841</v>
      </c>
      <c r="AD134" s="4">
        <v>864</v>
      </c>
      <c r="AE134" s="4">
        <v>824</v>
      </c>
      <c r="AF134" s="4">
        <v>88</v>
      </c>
      <c r="AG134" s="4">
        <v>22.38</v>
      </c>
      <c r="AH134" s="4">
        <v>0.51</v>
      </c>
      <c r="AI134" s="4">
        <v>976</v>
      </c>
      <c r="AJ134" s="4">
        <v>-1</v>
      </c>
      <c r="AK134" s="4">
        <v>0</v>
      </c>
      <c r="AL134" s="4">
        <v>22</v>
      </c>
      <c r="AM134" s="4">
        <v>191.4</v>
      </c>
      <c r="AN134" s="4">
        <v>189</v>
      </c>
      <c r="AO134" s="4">
        <v>3</v>
      </c>
      <c r="AP134" s="4">
        <v>195</v>
      </c>
      <c r="AQ134" s="4" t="s">
        <v>155</v>
      </c>
      <c r="AR134" s="4">
        <v>2</v>
      </c>
      <c r="AS134" s="5">
        <v>0.87957175925925923</v>
      </c>
      <c r="AT134" s="4">
        <v>47.161361999999997</v>
      </c>
      <c r="AU134" s="4">
        <v>-88.491247000000001</v>
      </c>
      <c r="AV134" s="4">
        <v>315.39999999999998</v>
      </c>
      <c r="AW134" s="4">
        <v>44.2</v>
      </c>
      <c r="AX134" s="4">
        <v>12</v>
      </c>
      <c r="AY134" s="4">
        <v>8</v>
      </c>
      <c r="AZ134" s="4" t="s">
        <v>429</v>
      </c>
      <c r="BA134" s="4">
        <v>1.27</v>
      </c>
      <c r="BB134" s="4">
        <v>1.4</v>
      </c>
      <c r="BC134" s="4">
        <v>2.1749999999999998</v>
      </c>
      <c r="BD134" s="4">
        <v>14.063000000000001</v>
      </c>
      <c r="BE134" s="4">
        <v>13.29</v>
      </c>
      <c r="BF134" s="4">
        <v>0.95</v>
      </c>
      <c r="BG134" s="4">
        <v>15.891999999999999</v>
      </c>
      <c r="BH134" s="4">
        <v>2496.797</v>
      </c>
      <c r="BI134" s="4">
        <v>325.834</v>
      </c>
      <c r="BJ134" s="4">
        <v>2.3540000000000001</v>
      </c>
      <c r="BK134" s="4">
        <v>0.252</v>
      </c>
      <c r="BL134" s="4">
        <v>2.605</v>
      </c>
      <c r="BM134" s="4">
        <v>1.887</v>
      </c>
      <c r="BN134" s="4">
        <v>0.20200000000000001</v>
      </c>
      <c r="BO134" s="4">
        <v>2.089</v>
      </c>
      <c r="BP134" s="4">
        <v>7.8272000000000004</v>
      </c>
      <c r="BT134" s="4">
        <v>28.062000000000001</v>
      </c>
      <c r="BU134" s="4">
        <v>0.226715</v>
      </c>
      <c r="BV134" s="4">
        <v>-5</v>
      </c>
      <c r="BW134" s="4">
        <v>0.60399999999999998</v>
      </c>
      <c r="BX134" s="4">
        <v>5.5403479999999998</v>
      </c>
      <c r="BY134" s="4">
        <v>12.200799999999999</v>
      </c>
      <c r="BZ134" s="4">
        <f t="shared" si="12"/>
        <v>1.4637599416</v>
      </c>
      <c r="CB134" s="4">
        <f t="shared" si="13"/>
        <v>10333.343826220933</v>
      </c>
      <c r="CC134" s="4">
        <f t="shared" si="13"/>
        <v>1348.509611423304</v>
      </c>
      <c r="CD134" s="4">
        <f t="shared" si="14"/>
        <v>8.6456188680839983</v>
      </c>
      <c r="CE134" s="4">
        <f t="shared" si="14"/>
        <v>32.393962663603205</v>
      </c>
    </row>
    <row r="135" spans="1:83">
      <c r="A135" s="2">
        <v>42438</v>
      </c>
      <c r="B135" s="28">
        <v>0.67168340277777772</v>
      </c>
      <c r="C135" s="4">
        <v>13.406000000000001</v>
      </c>
      <c r="D135" s="4">
        <v>1.7269000000000001</v>
      </c>
      <c r="E135" s="4" t="s">
        <v>155</v>
      </c>
      <c r="F135" s="4">
        <v>17269.016667</v>
      </c>
      <c r="G135" s="4">
        <v>132.5</v>
      </c>
      <c r="H135" s="4">
        <v>18.600000000000001</v>
      </c>
      <c r="I135" s="4">
        <v>936.2</v>
      </c>
      <c r="K135" s="4">
        <v>0.2</v>
      </c>
      <c r="L135" s="4">
        <v>0.86770000000000003</v>
      </c>
      <c r="M135" s="4">
        <v>11.632099999999999</v>
      </c>
      <c r="N135" s="4">
        <v>1.4984</v>
      </c>
      <c r="O135" s="4">
        <v>114.932</v>
      </c>
      <c r="P135" s="4">
        <v>16.150400000000001</v>
      </c>
      <c r="Q135" s="4">
        <v>131.1</v>
      </c>
      <c r="R135" s="4">
        <v>92.138900000000007</v>
      </c>
      <c r="S135" s="4">
        <v>12.9475</v>
      </c>
      <c r="T135" s="4">
        <v>105.1</v>
      </c>
      <c r="U135" s="4">
        <v>936.2</v>
      </c>
      <c r="X135" s="4">
        <v>0</v>
      </c>
      <c r="Y135" s="4">
        <v>0.17349999999999999</v>
      </c>
      <c r="Z135" s="4" t="s">
        <v>377</v>
      </c>
      <c r="AA135" s="4">
        <v>0</v>
      </c>
      <c r="AB135" s="4">
        <v>11.9</v>
      </c>
      <c r="AC135" s="4">
        <v>838</v>
      </c>
      <c r="AD135" s="4">
        <v>863</v>
      </c>
      <c r="AE135" s="4">
        <v>823</v>
      </c>
      <c r="AF135" s="4">
        <v>88</v>
      </c>
      <c r="AG135" s="4">
        <v>22.37</v>
      </c>
      <c r="AH135" s="4">
        <v>0.51</v>
      </c>
      <c r="AI135" s="4">
        <v>977</v>
      </c>
      <c r="AJ135" s="4">
        <v>-1</v>
      </c>
      <c r="AK135" s="4">
        <v>0</v>
      </c>
      <c r="AL135" s="4">
        <v>22</v>
      </c>
      <c r="AM135" s="4">
        <v>191</v>
      </c>
      <c r="AN135" s="4">
        <v>189</v>
      </c>
      <c r="AO135" s="4">
        <v>3.1</v>
      </c>
      <c r="AP135" s="4">
        <v>195</v>
      </c>
      <c r="AQ135" s="4" t="s">
        <v>155</v>
      </c>
      <c r="AR135" s="4">
        <v>2</v>
      </c>
      <c r="AS135" s="5">
        <v>0.87959490740740742</v>
      </c>
      <c r="AT135" s="4">
        <v>47.161262000000001</v>
      </c>
      <c r="AU135" s="4">
        <v>-88.491138000000007</v>
      </c>
      <c r="AV135" s="4">
        <v>315.3</v>
      </c>
      <c r="AW135" s="4">
        <v>43.5</v>
      </c>
      <c r="AX135" s="4">
        <v>12</v>
      </c>
      <c r="AY135" s="4">
        <v>9</v>
      </c>
      <c r="AZ135" s="4" t="s">
        <v>428</v>
      </c>
      <c r="BA135" s="4">
        <v>1.2</v>
      </c>
      <c r="BB135" s="4">
        <v>1.4</v>
      </c>
      <c r="BC135" s="4">
        <v>2</v>
      </c>
      <c r="BD135" s="4">
        <v>14.063000000000001</v>
      </c>
      <c r="BE135" s="4">
        <v>13.8</v>
      </c>
      <c r="BF135" s="4">
        <v>0.98</v>
      </c>
      <c r="BG135" s="4">
        <v>15.246</v>
      </c>
      <c r="BH135" s="4">
        <v>2667.5619999999999</v>
      </c>
      <c r="BI135" s="4">
        <v>218.714</v>
      </c>
      <c r="BJ135" s="4">
        <v>2.76</v>
      </c>
      <c r="BK135" s="4">
        <v>0.38800000000000001</v>
      </c>
      <c r="BL135" s="4">
        <v>3.1480000000000001</v>
      </c>
      <c r="BM135" s="4">
        <v>2.2130000000000001</v>
      </c>
      <c r="BN135" s="4">
        <v>0.311</v>
      </c>
      <c r="BO135" s="4">
        <v>2.524</v>
      </c>
      <c r="BP135" s="4">
        <v>7.0994000000000002</v>
      </c>
      <c r="BT135" s="4">
        <v>28.937000000000001</v>
      </c>
      <c r="BU135" s="4">
        <v>0.22808100000000001</v>
      </c>
      <c r="BV135" s="4">
        <v>-5</v>
      </c>
      <c r="BW135" s="4">
        <v>0.60455099999999995</v>
      </c>
      <c r="BX135" s="4">
        <v>5.5737290000000002</v>
      </c>
      <c r="BY135" s="4">
        <v>12.211930000000001</v>
      </c>
      <c r="BZ135" s="4">
        <f t="shared" si="12"/>
        <v>1.4725792017999999</v>
      </c>
      <c r="CB135" s="4">
        <f t="shared" si="13"/>
        <v>11106.595955987405</v>
      </c>
      <c r="CC135" s="4">
        <f t="shared" si="13"/>
        <v>910.63226568598191</v>
      </c>
      <c r="CD135" s="4">
        <f t="shared" si="14"/>
        <v>10.508864721011999</v>
      </c>
      <c r="CE135" s="4">
        <f t="shared" si="14"/>
        <v>29.558888351962203</v>
      </c>
    </row>
    <row r="136" spans="1:83">
      <c r="A136" s="2">
        <v>42438</v>
      </c>
      <c r="B136" s="28">
        <v>0.67169497685185187</v>
      </c>
      <c r="C136" s="4">
        <v>13.722</v>
      </c>
      <c r="D136" s="4">
        <v>1.1398999999999999</v>
      </c>
      <c r="E136" s="4" t="s">
        <v>155</v>
      </c>
      <c r="F136" s="4">
        <v>11398.864028</v>
      </c>
      <c r="G136" s="4">
        <v>184.9</v>
      </c>
      <c r="H136" s="4">
        <v>19.3</v>
      </c>
      <c r="I136" s="4">
        <v>753.3</v>
      </c>
      <c r="K136" s="4">
        <v>0.2</v>
      </c>
      <c r="L136" s="4">
        <v>0.87060000000000004</v>
      </c>
      <c r="M136" s="4">
        <v>11.9466</v>
      </c>
      <c r="N136" s="4">
        <v>0.99239999999999995</v>
      </c>
      <c r="O136" s="4">
        <v>161.00020000000001</v>
      </c>
      <c r="P136" s="4">
        <v>16.793199999999999</v>
      </c>
      <c r="Q136" s="4">
        <v>177.8</v>
      </c>
      <c r="R136" s="4">
        <v>129.0659</v>
      </c>
      <c r="S136" s="4">
        <v>13.462300000000001</v>
      </c>
      <c r="T136" s="4">
        <v>142.5</v>
      </c>
      <c r="U136" s="4">
        <v>753.33249999999998</v>
      </c>
      <c r="X136" s="4">
        <v>0</v>
      </c>
      <c r="Y136" s="4">
        <v>0.1741</v>
      </c>
      <c r="Z136" s="4" t="s">
        <v>377</v>
      </c>
      <c r="AA136" s="4">
        <v>0</v>
      </c>
      <c r="AB136" s="4">
        <v>11.9</v>
      </c>
      <c r="AC136" s="4">
        <v>837</v>
      </c>
      <c r="AD136" s="4">
        <v>862</v>
      </c>
      <c r="AE136" s="4">
        <v>822</v>
      </c>
      <c r="AF136" s="4">
        <v>88</v>
      </c>
      <c r="AG136" s="4">
        <v>22.36</v>
      </c>
      <c r="AH136" s="4">
        <v>0.51</v>
      </c>
      <c r="AI136" s="4">
        <v>977</v>
      </c>
      <c r="AJ136" s="4">
        <v>-1</v>
      </c>
      <c r="AK136" s="4">
        <v>0</v>
      </c>
      <c r="AL136" s="4">
        <v>22</v>
      </c>
      <c r="AM136" s="4">
        <v>191</v>
      </c>
      <c r="AN136" s="4">
        <v>189.6</v>
      </c>
      <c r="AO136" s="4">
        <v>3.1</v>
      </c>
      <c r="AP136" s="4">
        <v>195</v>
      </c>
      <c r="AQ136" s="4" t="s">
        <v>155</v>
      </c>
      <c r="AR136" s="4">
        <v>2</v>
      </c>
      <c r="AS136" s="5">
        <v>0.87959490740740742</v>
      </c>
      <c r="AT136" s="4">
        <v>47.161090000000002</v>
      </c>
      <c r="AU136" s="4">
        <v>-88.490943999999999</v>
      </c>
      <c r="AV136" s="4">
        <v>315.2</v>
      </c>
      <c r="AW136" s="4">
        <v>42.3</v>
      </c>
      <c r="AX136" s="4">
        <v>12</v>
      </c>
      <c r="AY136" s="4">
        <v>9</v>
      </c>
      <c r="AZ136" s="4" t="s">
        <v>428</v>
      </c>
      <c r="BA136" s="4">
        <v>1.2</v>
      </c>
      <c r="BB136" s="4">
        <v>1.4650000000000001</v>
      </c>
      <c r="BC136" s="4">
        <v>2.0649999999999999</v>
      </c>
      <c r="BD136" s="4">
        <v>14.063000000000001</v>
      </c>
      <c r="BE136" s="4">
        <v>14.13</v>
      </c>
      <c r="BF136" s="4">
        <v>1</v>
      </c>
      <c r="BG136" s="4">
        <v>14.859</v>
      </c>
      <c r="BH136" s="4">
        <v>2784.009</v>
      </c>
      <c r="BI136" s="4">
        <v>147.19800000000001</v>
      </c>
      <c r="BJ136" s="4">
        <v>3.9289999999999998</v>
      </c>
      <c r="BK136" s="4">
        <v>0.41</v>
      </c>
      <c r="BL136" s="4">
        <v>4.3390000000000004</v>
      </c>
      <c r="BM136" s="4">
        <v>3.15</v>
      </c>
      <c r="BN136" s="4">
        <v>0.32900000000000001</v>
      </c>
      <c r="BO136" s="4">
        <v>3.4780000000000002</v>
      </c>
      <c r="BP136" s="4">
        <v>5.8051000000000004</v>
      </c>
      <c r="BT136" s="4">
        <v>29.504999999999999</v>
      </c>
      <c r="BU136" s="4">
        <v>0.26183600000000001</v>
      </c>
      <c r="BV136" s="4">
        <v>-5</v>
      </c>
      <c r="BW136" s="4">
        <v>0.60444900000000001</v>
      </c>
      <c r="BX136" s="4">
        <v>6.3986169999999998</v>
      </c>
      <c r="BY136" s="4">
        <v>12.20987</v>
      </c>
      <c r="BZ136" s="4">
        <f t="shared" si="12"/>
        <v>1.6905146113999998</v>
      </c>
      <c r="CB136" s="4">
        <f t="shared" si="13"/>
        <v>13306.91406471809</v>
      </c>
      <c r="CC136" s="4">
        <f t="shared" si="13"/>
        <v>703.57212799900196</v>
      </c>
      <c r="CD136" s="4">
        <f t="shared" si="14"/>
        <v>16.624029274722002</v>
      </c>
      <c r="CE136" s="4">
        <f t="shared" si="14"/>
        <v>27.747024825384898</v>
      </c>
    </row>
    <row r="137" spans="1:83">
      <c r="A137" s="2">
        <v>42438</v>
      </c>
      <c r="B137" s="28">
        <v>0.67170655092592602</v>
      </c>
      <c r="C137" s="4">
        <v>13.882</v>
      </c>
      <c r="D137" s="4">
        <v>0.84499999999999997</v>
      </c>
      <c r="E137" s="4" t="s">
        <v>155</v>
      </c>
      <c r="F137" s="4">
        <v>8450.3282629999994</v>
      </c>
      <c r="G137" s="4">
        <v>222.1</v>
      </c>
      <c r="H137" s="4">
        <v>22.7</v>
      </c>
      <c r="I137" s="4">
        <v>693.4</v>
      </c>
      <c r="K137" s="4">
        <v>0.2</v>
      </c>
      <c r="L137" s="4">
        <v>0.872</v>
      </c>
      <c r="M137" s="4">
        <v>12.1053</v>
      </c>
      <c r="N137" s="4">
        <v>0.7369</v>
      </c>
      <c r="O137" s="4">
        <v>193.70240000000001</v>
      </c>
      <c r="P137" s="4">
        <v>19.805700000000002</v>
      </c>
      <c r="Q137" s="4">
        <v>213.5</v>
      </c>
      <c r="R137" s="4">
        <v>155.2816</v>
      </c>
      <c r="S137" s="4">
        <v>15.8773</v>
      </c>
      <c r="T137" s="4">
        <v>171.2</v>
      </c>
      <c r="U137" s="4">
        <v>693.351</v>
      </c>
      <c r="X137" s="4">
        <v>0</v>
      </c>
      <c r="Y137" s="4">
        <v>0.1744</v>
      </c>
      <c r="Z137" s="4" t="s">
        <v>377</v>
      </c>
      <c r="AA137" s="4">
        <v>0</v>
      </c>
      <c r="AB137" s="4">
        <v>12</v>
      </c>
      <c r="AC137" s="4">
        <v>836</v>
      </c>
      <c r="AD137" s="4">
        <v>861</v>
      </c>
      <c r="AE137" s="4">
        <v>821</v>
      </c>
      <c r="AF137" s="4">
        <v>88</v>
      </c>
      <c r="AG137" s="4">
        <v>22.36</v>
      </c>
      <c r="AH137" s="4">
        <v>0.51</v>
      </c>
      <c r="AI137" s="4">
        <v>977</v>
      </c>
      <c r="AJ137" s="4">
        <v>-1</v>
      </c>
      <c r="AK137" s="4">
        <v>0</v>
      </c>
      <c r="AL137" s="4">
        <v>22</v>
      </c>
      <c r="AM137" s="4">
        <v>191.6</v>
      </c>
      <c r="AN137" s="4">
        <v>190</v>
      </c>
      <c r="AO137" s="4">
        <v>3</v>
      </c>
      <c r="AP137" s="4">
        <v>195</v>
      </c>
      <c r="AQ137" s="4" t="s">
        <v>155</v>
      </c>
      <c r="AR137" s="4">
        <v>2</v>
      </c>
      <c r="AS137" s="5">
        <v>0.8796180555555555</v>
      </c>
      <c r="AT137" s="4">
        <v>47.160933999999997</v>
      </c>
      <c r="AU137" s="4">
        <v>-88.490825999999998</v>
      </c>
      <c r="AV137" s="4">
        <v>314.60000000000002</v>
      </c>
      <c r="AW137" s="4">
        <v>35.1</v>
      </c>
      <c r="AX137" s="4">
        <v>12</v>
      </c>
      <c r="AY137" s="4">
        <v>8</v>
      </c>
      <c r="AZ137" s="4" t="s">
        <v>428</v>
      </c>
      <c r="BA137" s="4">
        <v>1.2</v>
      </c>
      <c r="BB137" s="4">
        <v>1.5649999999999999</v>
      </c>
      <c r="BC137" s="4">
        <v>2.1</v>
      </c>
      <c r="BD137" s="4">
        <v>14.063000000000001</v>
      </c>
      <c r="BE137" s="4">
        <v>14.29</v>
      </c>
      <c r="BF137" s="4">
        <v>1.02</v>
      </c>
      <c r="BG137" s="4">
        <v>14.676</v>
      </c>
      <c r="BH137" s="4">
        <v>2843.54</v>
      </c>
      <c r="BI137" s="4">
        <v>110.17</v>
      </c>
      <c r="BJ137" s="4">
        <v>4.7649999999999997</v>
      </c>
      <c r="BK137" s="4">
        <v>0.48699999999999999</v>
      </c>
      <c r="BL137" s="4">
        <v>5.2519999999999998</v>
      </c>
      <c r="BM137" s="4">
        <v>3.82</v>
      </c>
      <c r="BN137" s="4">
        <v>0.39100000000000001</v>
      </c>
      <c r="BO137" s="4">
        <v>4.21</v>
      </c>
      <c r="BP137" s="4">
        <v>5.3856000000000002</v>
      </c>
      <c r="BT137" s="4">
        <v>29.788</v>
      </c>
      <c r="BU137" s="4">
        <v>0.26422499999999999</v>
      </c>
      <c r="BV137" s="4">
        <v>-5</v>
      </c>
      <c r="BW137" s="4">
        <v>0.60455099999999995</v>
      </c>
      <c r="BX137" s="4">
        <v>6.4569989999999997</v>
      </c>
      <c r="BY137" s="4">
        <v>12.211930000000001</v>
      </c>
      <c r="BZ137" s="4">
        <f t="shared" si="12"/>
        <v>1.7059391357999998</v>
      </c>
      <c r="CB137" s="4">
        <f t="shared" si="13"/>
        <v>13715.468997535618</v>
      </c>
      <c r="CC137" s="4">
        <f t="shared" si="13"/>
        <v>531.39158213300993</v>
      </c>
      <c r="CD137" s="4">
        <f t="shared" si="14"/>
        <v>20.30642244513</v>
      </c>
      <c r="CE137" s="4">
        <f t="shared" si="14"/>
        <v>25.9767859193568</v>
      </c>
    </row>
    <row r="138" spans="1:83">
      <c r="A138" s="2">
        <v>42438</v>
      </c>
      <c r="B138" s="28">
        <v>0.67171812499999994</v>
      </c>
      <c r="C138" s="4">
        <v>14.061</v>
      </c>
      <c r="D138" s="4">
        <v>0.54730000000000001</v>
      </c>
      <c r="E138" s="4" t="s">
        <v>155</v>
      </c>
      <c r="F138" s="4">
        <v>5472.5255100000004</v>
      </c>
      <c r="G138" s="4">
        <v>266.60000000000002</v>
      </c>
      <c r="H138" s="4">
        <v>23</v>
      </c>
      <c r="I138" s="4">
        <v>712.3</v>
      </c>
      <c r="K138" s="4">
        <v>0.1</v>
      </c>
      <c r="L138" s="4">
        <v>0.87329999999999997</v>
      </c>
      <c r="M138" s="4">
        <v>12.279</v>
      </c>
      <c r="N138" s="4">
        <v>0.47789999999999999</v>
      </c>
      <c r="O138" s="4">
        <v>232.7714</v>
      </c>
      <c r="P138" s="4">
        <v>20.114100000000001</v>
      </c>
      <c r="Q138" s="4">
        <v>252.9</v>
      </c>
      <c r="R138" s="4">
        <v>186.60130000000001</v>
      </c>
      <c r="S138" s="4">
        <v>16.124500000000001</v>
      </c>
      <c r="T138" s="4">
        <v>202.7</v>
      </c>
      <c r="U138" s="4">
        <v>712.30650000000003</v>
      </c>
      <c r="X138" s="4">
        <v>0</v>
      </c>
      <c r="Y138" s="4">
        <v>8.7300000000000003E-2</v>
      </c>
      <c r="Z138" s="4" t="s">
        <v>377</v>
      </c>
      <c r="AA138" s="4">
        <v>0</v>
      </c>
      <c r="AB138" s="4">
        <v>11.9</v>
      </c>
      <c r="AC138" s="4">
        <v>836</v>
      </c>
      <c r="AD138" s="4">
        <v>862</v>
      </c>
      <c r="AE138" s="4">
        <v>820</v>
      </c>
      <c r="AF138" s="4">
        <v>88</v>
      </c>
      <c r="AG138" s="4">
        <v>22.36</v>
      </c>
      <c r="AH138" s="4">
        <v>0.51</v>
      </c>
      <c r="AI138" s="4">
        <v>977</v>
      </c>
      <c r="AJ138" s="4">
        <v>-1</v>
      </c>
      <c r="AK138" s="4">
        <v>0</v>
      </c>
      <c r="AL138" s="4">
        <v>22</v>
      </c>
      <c r="AM138" s="4">
        <v>191.4</v>
      </c>
      <c r="AN138" s="4">
        <v>190</v>
      </c>
      <c r="AO138" s="4">
        <v>3.1</v>
      </c>
      <c r="AP138" s="4">
        <v>195</v>
      </c>
      <c r="AQ138" s="4" t="s">
        <v>155</v>
      </c>
      <c r="AR138" s="4">
        <v>2</v>
      </c>
      <c r="AS138" s="5">
        <v>0.87962962962962965</v>
      </c>
      <c r="AT138" s="4">
        <v>47.160818999999996</v>
      </c>
      <c r="AU138" s="4">
        <v>-88.490791999999999</v>
      </c>
      <c r="AV138" s="4">
        <v>314</v>
      </c>
      <c r="AW138" s="4">
        <v>31.3</v>
      </c>
      <c r="AX138" s="4">
        <v>12</v>
      </c>
      <c r="AY138" s="4">
        <v>8</v>
      </c>
      <c r="AZ138" s="4" t="s">
        <v>436</v>
      </c>
      <c r="BA138" s="4">
        <v>1.2</v>
      </c>
      <c r="BB138" s="4">
        <v>1.6</v>
      </c>
      <c r="BC138" s="4">
        <v>2.0350000000000001</v>
      </c>
      <c r="BD138" s="4">
        <v>14.063000000000001</v>
      </c>
      <c r="BE138" s="4">
        <v>14.44</v>
      </c>
      <c r="BF138" s="4">
        <v>1.03</v>
      </c>
      <c r="BG138" s="4">
        <v>14.513</v>
      </c>
      <c r="BH138" s="4">
        <v>2903.165</v>
      </c>
      <c r="BI138" s="4">
        <v>71.915000000000006</v>
      </c>
      <c r="BJ138" s="4">
        <v>5.7629999999999999</v>
      </c>
      <c r="BK138" s="4">
        <v>0.498</v>
      </c>
      <c r="BL138" s="4">
        <v>6.2610000000000001</v>
      </c>
      <c r="BM138" s="4">
        <v>4.62</v>
      </c>
      <c r="BN138" s="4">
        <v>0.39900000000000002</v>
      </c>
      <c r="BO138" s="4">
        <v>5.0190000000000001</v>
      </c>
      <c r="BP138" s="4">
        <v>5.5689000000000002</v>
      </c>
      <c r="BT138" s="4">
        <v>15.012</v>
      </c>
      <c r="BU138" s="4">
        <v>0.276142</v>
      </c>
      <c r="BV138" s="4">
        <v>-5</v>
      </c>
      <c r="BW138" s="4">
        <v>0.60499999999999998</v>
      </c>
      <c r="BX138" s="4">
        <v>6.7482199999999999</v>
      </c>
      <c r="BY138" s="4">
        <v>12.221</v>
      </c>
      <c r="BZ138" s="4">
        <f t="shared" si="12"/>
        <v>1.7828797239999998</v>
      </c>
      <c r="CB138" s="4">
        <f t="shared" si="13"/>
        <v>14634.623498876099</v>
      </c>
      <c r="CC138" s="4">
        <f t="shared" si="13"/>
        <v>362.51778625110001</v>
      </c>
      <c r="CD138" s="4">
        <f t="shared" si="14"/>
        <v>25.300379186459999</v>
      </c>
      <c r="CE138" s="4">
        <f t="shared" si="14"/>
        <v>28.072381281426001</v>
      </c>
    </row>
    <row r="139" spans="1:83">
      <c r="A139" s="2">
        <v>42438</v>
      </c>
      <c r="B139" s="28">
        <v>0.67172969907407409</v>
      </c>
      <c r="C139" s="4">
        <v>14.12</v>
      </c>
      <c r="D139" s="4">
        <v>0.33650000000000002</v>
      </c>
      <c r="E139" s="4" t="s">
        <v>155</v>
      </c>
      <c r="F139" s="4">
        <v>3364.6329529999998</v>
      </c>
      <c r="G139" s="4">
        <v>297.5</v>
      </c>
      <c r="H139" s="4">
        <v>24.7</v>
      </c>
      <c r="I139" s="4">
        <v>741.2</v>
      </c>
      <c r="K139" s="4">
        <v>0.1</v>
      </c>
      <c r="L139" s="4">
        <v>0.87460000000000004</v>
      </c>
      <c r="M139" s="4">
        <v>12.349500000000001</v>
      </c>
      <c r="N139" s="4">
        <v>0.29430000000000001</v>
      </c>
      <c r="O139" s="4">
        <v>260.19260000000003</v>
      </c>
      <c r="P139" s="4">
        <v>21.641300000000001</v>
      </c>
      <c r="Q139" s="4">
        <v>281.8</v>
      </c>
      <c r="R139" s="4">
        <v>208.58349999999999</v>
      </c>
      <c r="S139" s="4">
        <v>17.348800000000001</v>
      </c>
      <c r="T139" s="4">
        <v>225.9</v>
      </c>
      <c r="U139" s="4">
        <v>741.24419999999998</v>
      </c>
      <c r="X139" s="4">
        <v>0</v>
      </c>
      <c r="Y139" s="4">
        <v>8.7499999999999994E-2</v>
      </c>
      <c r="Z139" s="4" t="s">
        <v>377</v>
      </c>
      <c r="AA139" s="4">
        <v>0</v>
      </c>
      <c r="AB139" s="4">
        <v>11.9</v>
      </c>
      <c r="AC139" s="4">
        <v>837</v>
      </c>
      <c r="AD139" s="4">
        <v>864</v>
      </c>
      <c r="AE139" s="4">
        <v>822</v>
      </c>
      <c r="AF139" s="4">
        <v>88</v>
      </c>
      <c r="AG139" s="4">
        <v>22.36</v>
      </c>
      <c r="AH139" s="4">
        <v>0.51</v>
      </c>
      <c r="AI139" s="4">
        <v>977</v>
      </c>
      <c r="AJ139" s="4">
        <v>-1</v>
      </c>
      <c r="AK139" s="4">
        <v>0</v>
      </c>
      <c r="AL139" s="4">
        <v>22</v>
      </c>
      <c r="AM139" s="4">
        <v>191</v>
      </c>
      <c r="AN139" s="4">
        <v>190.6</v>
      </c>
      <c r="AO139" s="4">
        <v>3</v>
      </c>
      <c r="AP139" s="4">
        <v>195</v>
      </c>
      <c r="AQ139" s="4" t="s">
        <v>155</v>
      </c>
      <c r="AR139" s="4">
        <v>2</v>
      </c>
      <c r="AS139" s="5">
        <v>0.87964120370370369</v>
      </c>
      <c r="AT139" s="4">
        <v>47.160694999999997</v>
      </c>
      <c r="AU139" s="4">
        <v>-88.490752999999998</v>
      </c>
      <c r="AV139" s="4">
        <v>313.60000000000002</v>
      </c>
      <c r="AW139" s="4">
        <v>31.2</v>
      </c>
      <c r="AX139" s="4">
        <v>12</v>
      </c>
      <c r="AY139" s="4">
        <v>8</v>
      </c>
      <c r="AZ139" s="4" t="s">
        <v>436</v>
      </c>
      <c r="BA139" s="4">
        <v>1.2</v>
      </c>
      <c r="BB139" s="4">
        <v>1.6</v>
      </c>
      <c r="BC139" s="4">
        <v>2</v>
      </c>
      <c r="BD139" s="4">
        <v>14.063000000000001</v>
      </c>
      <c r="BE139" s="4">
        <v>14.6</v>
      </c>
      <c r="BF139" s="4">
        <v>1.04</v>
      </c>
      <c r="BG139" s="4">
        <v>14.335000000000001</v>
      </c>
      <c r="BH139" s="4">
        <v>2945.2260000000001</v>
      </c>
      <c r="BI139" s="4">
        <v>44.668999999999997</v>
      </c>
      <c r="BJ139" s="4">
        <v>6.4980000000000002</v>
      </c>
      <c r="BK139" s="4">
        <v>0.54</v>
      </c>
      <c r="BL139" s="4">
        <v>7.0389999999999997</v>
      </c>
      <c r="BM139" s="4">
        <v>5.2089999999999996</v>
      </c>
      <c r="BN139" s="4">
        <v>0.433</v>
      </c>
      <c r="BO139" s="4">
        <v>5.6429999999999998</v>
      </c>
      <c r="BP139" s="4">
        <v>5.8456000000000001</v>
      </c>
      <c r="BT139" s="4">
        <v>15.167</v>
      </c>
      <c r="BU139" s="4">
        <v>0.28783700000000001</v>
      </c>
      <c r="BV139" s="4">
        <v>-5</v>
      </c>
      <c r="BW139" s="4">
        <v>0.60444900000000001</v>
      </c>
      <c r="BX139" s="4">
        <v>7.0340160000000003</v>
      </c>
      <c r="BY139" s="4">
        <v>12.20987</v>
      </c>
      <c r="BZ139" s="4">
        <f t="shared" ref="BZ139:BZ151" si="15">BX139*0.2642</f>
        <v>1.8583870272</v>
      </c>
      <c r="CB139" s="4">
        <f t="shared" ref="CB139:CC151" si="16">BH139*$BX139*0.747</f>
        <v>15475.424805289153</v>
      </c>
      <c r="CC139" s="4">
        <f t="shared" si="16"/>
        <v>234.70923814588798</v>
      </c>
      <c r="CD139" s="4">
        <f t="shared" ref="CD139:CE151" si="17">BO139*$BX139*0.747</f>
        <v>29.650635359136</v>
      </c>
      <c r="CE139" s="4">
        <f t="shared" si="17"/>
        <v>30.715178815411203</v>
      </c>
    </row>
    <row r="140" spans="1:83">
      <c r="A140" s="2">
        <v>42438</v>
      </c>
      <c r="B140" s="28">
        <v>0.67174127314814813</v>
      </c>
      <c r="C140" s="4">
        <v>14.179</v>
      </c>
      <c r="D140" s="4">
        <v>0.25979999999999998</v>
      </c>
      <c r="E140" s="4" t="s">
        <v>155</v>
      </c>
      <c r="F140" s="4">
        <v>2597.9119089999999</v>
      </c>
      <c r="G140" s="4">
        <v>301.10000000000002</v>
      </c>
      <c r="H140" s="4">
        <v>29.5</v>
      </c>
      <c r="I140" s="4">
        <v>693.6</v>
      </c>
      <c r="K140" s="4">
        <v>0.1</v>
      </c>
      <c r="L140" s="4">
        <v>0.87490000000000001</v>
      </c>
      <c r="M140" s="4">
        <v>12.405099999999999</v>
      </c>
      <c r="N140" s="4">
        <v>0.2273</v>
      </c>
      <c r="O140" s="4">
        <v>263.39710000000002</v>
      </c>
      <c r="P140" s="4">
        <v>25.809100000000001</v>
      </c>
      <c r="Q140" s="4">
        <v>289.2</v>
      </c>
      <c r="R140" s="4">
        <v>211.1524</v>
      </c>
      <c r="S140" s="4">
        <v>20.689900000000002</v>
      </c>
      <c r="T140" s="4">
        <v>231.8</v>
      </c>
      <c r="U140" s="4">
        <v>693.63959999999997</v>
      </c>
      <c r="X140" s="4">
        <v>0</v>
      </c>
      <c r="Y140" s="4">
        <v>8.7499999999999994E-2</v>
      </c>
      <c r="Z140" s="4" t="s">
        <v>377</v>
      </c>
      <c r="AA140" s="4">
        <v>0</v>
      </c>
      <c r="AB140" s="4">
        <v>11.9</v>
      </c>
      <c r="AC140" s="4">
        <v>838</v>
      </c>
      <c r="AD140" s="4">
        <v>864</v>
      </c>
      <c r="AE140" s="4">
        <v>824</v>
      </c>
      <c r="AF140" s="4">
        <v>88</v>
      </c>
      <c r="AG140" s="4">
        <v>22.36</v>
      </c>
      <c r="AH140" s="4">
        <v>0.51</v>
      </c>
      <c r="AI140" s="4">
        <v>977</v>
      </c>
      <c r="AJ140" s="4">
        <v>-1</v>
      </c>
      <c r="AK140" s="4">
        <v>0</v>
      </c>
      <c r="AL140" s="4">
        <v>22</v>
      </c>
      <c r="AM140" s="4">
        <v>191</v>
      </c>
      <c r="AN140" s="4">
        <v>190.4</v>
      </c>
      <c r="AO140" s="4">
        <v>3.1</v>
      </c>
      <c r="AP140" s="4">
        <v>195</v>
      </c>
      <c r="AQ140" s="4" t="s">
        <v>155</v>
      </c>
      <c r="AR140" s="4">
        <v>2</v>
      </c>
      <c r="AS140" s="5">
        <v>0.87965277777777784</v>
      </c>
      <c r="AT140" s="4">
        <v>47.160567</v>
      </c>
      <c r="AU140" s="4">
        <v>-88.490735000000001</v>
      </c>
      <c r="AV140" s="4">
        <v>313.3</v>
      </c>
      <c r="AW140" s="4">
        <v>31.6</v>
      </c>
      <c r="AX140" s="4">
        <v>12</v>
      </c>
      <c r="AY140" s="4">
        <v>8</v>
      </c>
      <c r="AZ140" s="4" t="s">
        <v>436</v>
      </c>
      <c r="BA140" s="4">
        <v>1.2</v>
      </c>
      <c r="BB140" s="4">
        <v>1.6</v>
      </c>
      <c r="BC140" s="4">
        <v>2</v>
      </c>
      <c r="BD140" s="4">
        <v>14.063000000000001</v>
      </c>
      <c r="BE140" s="4">
        <v>14.63</v>
      </c>
      <c r="BF140" s="4">
        <v>1.04</v>
      </c>
      <c r="BG140" s="4">
        <v>14.301</v>
      </c>
      <c r="BH140" s="4">
        <v>2962.2629999999999</v>
      </c>
      <c r="BI140" s="4">
        <v>34.543999999999997</v>
      </c>
      <c r="BJ140" s="4">
        <v>6.5869999999999997</v>
      </c>
      <c r="BK140" s="4">
        <v>0.64500000000000002</v>
      </c>
      <c r="BL140" s="4">
        <v>7.2320000000000002</v>
      </c>
      <c r="BM140" s="4">
        <v>5.28</v>
      </c>
      <c r="BN140" s="4">
        <v>0.51700000000000002</v>
      </c>
      <c r="BO140" s="4">
        <v>5.798</v>
      </c>
      <c r="BP140" s="4">
        <v>5.4771999999999998</v>
      </c>
      <c r="BT140" s="4">
        <v>15.191000000000001</v>
      </c>
      <c r="BU140" s="4">
        <v>0.28971400000000003</v>
      </c>
      <c r="BV140" s="4">
        <v>-5</v>
      </c>
      <c r="BW140" s="4">
        <v>0.60455099999999995</v>
      </c>
      <c r="BX140" s="4">
        <v>7.0798860000000001</v>
      </c>
      <c r="BY140" s="4">
        <v>12.211930000000001</v>
      </c>
      <c r="BZ140" s="4">
        <f t="shared" si="15"/>
        <v>1.8705058811999999</v>
      </c>
      <c r="CB140" s="4">
        <f t="shared" si="16"/>
        <v>15666.445803487446</v>
      </c>
      <c r="CC140" s="4">
        <f t="shared" si="16"/>
        <v>182.691983742048</v>
      </c>
      <c r="CD140" s="4">
        <f t="shared" si="17"/>
        <v>30.663736733915997</v>
      </c>
      <c r="CE140" s="4">
        <f t="shared" si="17"/>
        <v>28.9671298446024</v>
      </c>
    </row>
    <row r="141" spans="1:83">
      <c r="A141" s="2">
        <v>42438</v>
      </c>
      <c r="B141" s="28">
        <v>0.67175284722222228</v>
      </c>
      <c r="C141" s="4">
        <v>14.268000000000001</v>
      </c>
      <c r="D141" s="4">
        <v>0.222</v>
      </c>
      <c r="E141" s="4" t="s">
        <v>155</v>
      </c>
      <c r="F141" s="4">
        <v>2219.6296299999999</v>
      </c>
      <c r="G141" s="4">
        <v>285.2</v>
      </c>
      <c r="H141" s="4">
        <v>29.5</v>
      </c>
      <c r="I141" s="4">
        <v>707.6</v>
      </c>
      <c r="K141" s="4">
        <v>0.1</v>
      </c>
      <c r="L141" s="4">
        <v>0.87450000000000006</v>
      </c>
      <c r="M141" s="4">
        <v>12.4779</v>
      </c>
      <c r="N141" s="4">
        <v>0.19409999999999999</v>
      </c>
      <c r="O141" s="4">
        <v>249.41079999999999</v>
      </c>
      <c r="P141" s="4">
        <v>25.798100000000002</v>
      </c>
      <c r="Q141" s="4">
        <v>275.2</v>
      </c>
      <c r="R141" s="4">
        <v>199.94030000000001</v>
      </c>
      <c r="S141" s="4">
        <v>20.681100000000001</v>
      </c>
      <c r="T141" s="4">
        <v>220.6</v>
      </c>
      <c r="U141" s="4">
        <v>707.6</v>
      </c>
      <c r="X141" s="4">
        <v>0</v>
      </c>
      <c r="Y141" s="4">
        <v>8.7499999999999994E-2</v>
      </c>
      <c r="Z141" s="4" t="s">
        <v>377</v>
      </c>
      <c r="AA141" s="4">
        <v>0</v>
      </c>
      <c r="AB141" s="4">
        <v>11.9</v>
      </c>
      <c r="AC141" s="4">
        <v>839</v>
      </c>
      <c r="AD141" s="4">
        <v>864</v>
      </c>
      <c r="AE141" s="4">
        <v>826</v>
      </c>
      <c r="AF141" s="4">
        <v>88</v>
      </c>
      <c r="AG141" s="4">
        <v>22.36</v>
      </c>
      <c r="AH141" s="4">
        <v>0.51</v>
      </c>
      <c r="AI141" s="4">
        <v>977</v>
      </c>
      <c r="AJ141" s="4">
        <v>-1</v>
      </c>
      <c r="AK141" s="4">
        <v>0</v>
      </c>
      <c r="AL141" s="4">
        <v>22</v>
      </c>
      <c r="AM141" s="4">
        <v>191</v>
      </c>
      <c r="AN141" s="4">
        <v>190.6</v>
      </c>
      <c r="AO141" s="4">
        <v>3</v>
      </c>
      <c r="AP141" s="4">
        <v>195</v>
      </c>
      <c r="AQ141" s="4" t="s">
        <v>155</v>
      </c>
      <c r="AR141" s="4">
        <v>2</v>
      </c>
      <c r="AS141" s="5">
        <v>0.87966435185185177</v>
      </c>
      <c r="AT141" s="4">
        <v>47.160440999999999</v>
      </c>
      <c r="AU141" s="4">
        <v>-88.490731999999994</v>
      </c>
      <c r="AV141" s="4">
        <v>313</v>
      </c>
      <c r="AW141" s="4">
        <v>31.3</v>
      </c>
      <c r="AX141" s="4">
        <v>12</v>
      </c>
      <c r="AY141" s="4">
        <v>9</v>
      </c>
      <c r="AZ141" s="4" t="s">
        <v>428</v>
      </c>
      <c r="BA141" s="4">
        <v>1.2</v>
      </c>
      <c r="BB141" s="4">
        <v>1.21</v>
      </c>
      <c r="BC141" s="4">
        <v>1.87</v>
      </c>
      <c r="BD141" s="4">
        <v>14.063000000000001</v>
      </c>
      <c r="BE141" s="4">
        <v>14.59</v>
      </c>
      <c r="BF141" s="4">
        <v>1.04</v>
      </c>
      <c r="BG141" s="4">
        <v>14.349</v>
      </c>
      <c r="BH141" s="4">
        <v>2970.0279999999998</v>
      </c>
      <c r="BI141" s="4">
        <v>29.405999999999999</v>
      </c>
      <c r="BJ141" s="4">
        <v>6.2169999999999996</v>
      </c>
      <c r="BK141" s="4">
        <v>0.64300000000000002</v>
      </c>
      <c r="BL141" s="4">
        <v>6.86</v>
      </c>
      <c r="BM141" s="4">
        <v>4.984</v>
      </c>
      <c r="BN141" s="4">
        <v>0.51500000000000001</v>
      </c>
      <c r="BO141" s="4">
        <v>5.4989999999999997</v>
      </c>
      <c r="BP141" s="4">
        <v>5.5693000000000001</v>
      </c>
      <c r="BT141" s="4">
        <v>15.135</v>
      </c>
      <c r="BU141" s="4">
        <v>0.29214299999999999</v>
      </c>
      <c r="BV141" s="4">
        <v>-5</v>
      </c>
      <c r="BW141" s="4">
        <v>0.60389800000000005</v>
      </c>
      <c r="BX141" s="4">
        <v>7.1392439999999997</v>
      </c>
      <c r="BY141" s="4">
        <v>12.198740000000001</v>
      </c>
      <c r="BZ141" s="4">
        <f t="shared" si="15"/>
        <v>1.8861882647999999</v>
      </c>
      <c r="CB141" s="4">
        <f t="shared" si="16"/>
        <v>15839.204670387502</v>
      </c>
      <c r="CC141" s="4">
        <f t="shared" si="16"/>
        <v>156.82264697080799</v>
      </c>
      <c r="CD141" s="4">
        <f t="shared" si="17"/>
        <v>29.326250958731997</v>
      </c>
      <c r="CE141" s="4">
        <f t="shared" si="17"/>
        <v>29.701161932072399</v>
      </c>
    </row>
    <row r="142" spans="1:83">
      <c r="A142" s="2">
        <v>42438</v>
      </c>
      <c r="B142" s="28">
        <v>0.67176442129629621</v>
      </c>
      <c r="C142" s="4">
        <v>14.345000000000001</v>
      </c>
      <c r="D142" s="4">
        <v>0.21249999999999999</v>
      </c>
      <c r="E142" s="4" t="s">
        <v>155</v>
      </c>
      <c r="F142" s="4">
        <v>2125.2835049999999</v>
      </c>
      <c r="G142" s="4">
        <v>285.7</v>
      </c>
      <c r="H142" s="4">
        <v>29.5</v>
      </c>
      <c r="I142" s="4">
        <v>694.3</v>
      </c>
      <c r="K142" s="4">
        <v>0.1</v>
      </c>
      <c r="L142" s="4">
        <v>0.874</v>
      </c>
      <c r="M142" s="4">
        <v>12.5381</v>
      </c>
      <c r="N142" s="4">
        <v>0.18579999999999999</v>
      </c>
      <c r="O142" s="4">
        <v>249.73079999999999</v>
      </c>
      <c r="P142" s="4">
        <v>25.7836</v>
      </c>
      <c r="Q142" s="4">
        <v>275.5</v>
      </c>
      <c r="R142" s="4">
        <v>200.1968</v>
      </c>
      <c r="S142" s="4">
        <v>20.6694</v>
      </c>
      <c r="T142" s="4">
        <v>220.9</v>
      </c>
      <c r="U142" s="4">
        <v>694.27859999999998</v>
      </c>
      <c r="X142" s="4">
        <v>0</v>
      </c>
      <c r="Y142" s="4">
        <v>8.7400000000000005E-2</v>
      </c>
      <c r="Z142" s="4" t="s">
        <v>377</v>
      </c>
      <c r="AA142" s="4">
        <v>0</v>
      </c>
      <c r="AB142" s="4">
        <v>11.9</v>
      </c>
      <c r="AC142" s="4">
        <v>840</v>
      </c>
      <c r="AD142" s="4">
        <v>864</v>
      </c>
      <c r="AE142" s="4">
        <v>825</v>
      </c>
      <c r="AF142" s="4">
        <v>88</v>
      </c>
      <c r="AG142" s="4">
        <v>22.36</v>
      </c>
      <c r="AH142" s="4">
        <v>0.51</v>
      </c>
      <c r="AI142" s="4">
        <v>977</v>
      </c>
      <c r="AJ142" s="4">
        <v>-1</v>
      </c>
      <c r="AK142" s="4">
        <v>0</v>
      </c>
      <c r="AL142" s="4">
        <v>22</v>
      </c>
      <c r="AM142" s="4">
        <v>191.6</v>
      </c>
      <c r="AN142" s="4">
        <v>190.4</v>
      </c>
      <c r="AO142" s="4">
        <v>3.1</v>
      </c>
      <c r="AP142" s="4">
        <v>195</v>
      </c>
      <c r="AQ142" s="4" t="s">
        <v>155</v>
      </c>
      <c r="AR142" s="4">
        <v>2</v>
      </c>
      <c r="AS142" s="5">
        <v>0.87967592592592592</v>
      </c>
      <c r="AT142" s="4">
        <v>47.160311</v>
      </c>
      <c r="AU142" s="4">
        <v>-88.490733000000006</v>
      </c>
      <c r="AV142" s="4">
        <v>312.8</v>
      </c>
      <c r="AW142" s="4">
        <v>31.3</v>
      </c>
      <c r="AX142" s="4">
        <v>12</v>
      </c>
      <c r="AY142" s="4">
        <v>9</v>
      </c>
      <c r="AZ142" s="4" t="s">
        <v>428</v>
      </c>
      <c r="BA142" s="4">
        <v>1.33</v>
      </c>
      <c r="BB142" s="4">
        <v>1</v>
      </c>
      <c r="BC142" s="4">
        <v>1.865</v>
      </c>
      <c r="BD142" s="4">
        <v>14.063000000000001</v>
      </c>
      <c r="BE142" s="4">
        <v>14.53</v>
      </c>
      <c r="BF142" s="4">
        <v>1.03</v>
      </c>
      <c r="BG142" s="4">
        <v>14.414</v>
      </c>
      <c r="BH142" s="4">
        <v>2972.5369999999998</v>
      </c>
      <c r="BI142" s="4">
        <v>28.029</v>
      </c>
      <c r="BJ142" s="4">
        <v>6.2</v>
      </c>
      <c r="BK142" s="4">
        <v>0.64</v>
      </c>
      <c r="BL142" s="4">
        <v>6.84</v>
      </c>
      <c r="BM142" s="4">
        <v>4.97</v>
      </c>
      <c r="BN142" s="4">
        <v>0.51300000000000001</v>
      </c>
      <c r="BO142" s="4">
        <v>5.484</v>
      </c>
      <c r="BP142" s="4">
        <v>5.4428000000000001</v>
      </c>
      <c r="BT142" s="4">
        <v>15.067</v>
      </c>
      <c r="BU142" s="4">
        <v>0.301122</v>
      </c>
      <c r="BV142" s="4">
        <v>-5</v>
      </c>
      <c r="BW142" s="4">
        <v>0.60410200000000003</v>
      </c>
      <c r="BX142" s="4">
        <v>7.3586679999999998</v>
      </c>
      <c r="BY142" s="4">
        <v>12.202859999999999</v>
      </c>
      <c r="BZ142" s="4">
        <f t="shared" si="15"/>
        <v>1.9441600855999999</v>
      </c>
      <c r="CB142" s="4">
        <f t="shared" si="16"/>
        <v>16339.812936834849</v>
      </c>
      <c r="CC142" s="4">
        <f t="shared" si="16"/>
        <v>154.07331071288399</v>
      </c>
      <c r="CD142" s="4">
        <f t="shared" si="17"/>
        <v>30.145136678064002</v>
      </c>
      <c r="CE142" s="4">
        <f t="shared" si="17"/>
        <v>29.918663368228799</v>
      </c>
    </row>
    <row r="143" spans="1:83">
      <c r="A143" s="2">
        <v>42438</v>
      </c>
      <c r="B143" s="28">
        <v>0.67177599537037036</v>
      </c>
      <c r="C143" s="4">
        <v>14.32</v>
      </c>
      <c r="D143" s="4">
        <v>0.20680000000000001</v>
      </c>
      <c r="E143" s="4" t="s">
        <v>155</v>
      </c>
      <c r="F143" s="4">
        <v>2067.7546109999998</v>
      </c>
      <c r="G143" s="4">
        <v>287.89999999999998</v>
      </c>
      <c r="H143" s="4">
        <v>29.5</v>
      </c>
      <c r="I143" s="4">
        <v>759.9</v>
      </c>
      <c r="K143" s="4">
        <v>0.1</v>
      </c>
      <c r="L143" s="4">
        <v>0.87419999999999998</v>
      </c>
      <c r="M143" s="4">
        <v>12.5192</v>
      </c>
      <c r="N143" s="4">
        <v>0.18079999999999999</v>
      </c>
      <c r="O143" s="4">
        <v>251.7285</v>
      </c>
      <c r="P143" s="4">
        <v>25.800799999999999</v>
      </c>
      <c r="Q143" s="4">
        <v>277.5</v>
      </c>
      <c r="R143" s="4">
        <v>201.79830000000001</v>
      </c>
      <c r="S143" s="4">
        <v>20.683199999999999</v>
      </c>
      <c r="T143" s="4">
        <v>222.5</v>
      </c>
      <c r="U143" s="4">
        <v>759.92809999999997</v>
      </c>
      <c r="X143" s="4">
        <v>0</v>
      </c>
      <c r="Y143" s="4">
        <v>8.7400000000000005E-2</v>
      </c>
      <c r="Z143" s="4" t="s">
        <v>377</v>
      </c>
      <c r="AA143" s="4">
        <v>0</v>
      </c>
      <c r="AB143" s="4">
        <v>11.9</v>
      </c>
      <c r="AC143" s="4">
        <v>840</v>
      </c>
      <c r="AD143" s="4">
        <v>865</v>
      </c>
      <c r="AE143" s="4">
        <v>824</v>
      </c>
      <c r="AF143" s="4">
        <v>88</v>
      </c>
      <c r="AG143" s="4">
        <v>22.36</v>
      </c>
      <c r="AH143" s="4">
        <v>0.51</v>
      </c>
      <c r="AI143" s="4">
        <v>977</v>
      </c>
      <c r="AJ143" s="4">
        <v>-1</v>
      </c>
      <c r="AK143" s="4">
        <v>0</v>
      </c>
      <c r="AL143" s="4">
        <v>22</v>
      </c>
      <c r="AM143" s="4">
        <v>192</v>
      </c>
      <c r="AN143" s="4">
        <v>190</v>
      </c>
      <c r="AO143" s="4">
        <v>3.1</v>
      </c>
      <c r="AP143" s="4">
        <v>195</v>
      </c>
      <c r="AQ143" s="4" t="s">
        <v>155</v>
      </c>
      <c r="AR143" s="4">
        <v>2</v>
      </c>
      <c r="AS143" s="5">
        <v>0.87968750000000007</v>
      </c>
      <c r="AT143" s="4">
        <v>47.160265000000003</v>
      </c>
      <c r="AU143" s="4">
        <v>-88.490733000000006</v>
      </c>
      <c r="AV143" s="4">
        <v>312.8</v>
      </c>
      <c r="AW143" s="4">
        <v>31.4</v>
      </c>
      <c r="AX143" s="4">
        <v>12</v>
      </c>
      <c r="AY143" s="4">
        <v>10</v>
      </c>
      <c r="AZ143" s="4" t="s">
        <v>425</v>
      </c>
      <c r="BA143" s="4">
        <v>1.4</v>
      </c>
      <c r="BB143" s="4">
        <v>1</v>
      </c>
      <c r="BC143" s="4">
        <v>1.9</v>
      </c>
      <c r="BD143" s="4">
        <v>14.063000000000001</v>
      </c>
      <c r="BE143" s="4">
        <v>14.55</v>
      </c>
      <c r="BF143" s="4">
        <v>1.03</v>
      </c>
      <c r="BG143" s="4">
        <v>14.388</v>
      </c>
      <c r="BH143" s="4">
        <v>2972.0929999999998</v>
      </c>
      <c r="BI143" s="4">
        <v>27.314</v>
      </c>
      <c r="BJ143" s="4">
        <v>6.258</v>
      </c>
      <c r="BK143" s="4">
        <v>0.64100000000000001</v>
      </c>
      <c r="BL143" s="4">
        <v>6.9</v>
      </c>
      <c r="BM143" s="4">
        <v>5.0170000000000003</v>
      </c>
      <c r="BN143" s="4">
        <v>0.51400000000000001</v>
      </c>
      <c r="BO143" s="4">
        <v>5.5309999999999997</v>
      </c>
      <c r="BP143" s="4">
        <v>5.9656000000000002</v>
      </c>
      <c r="BT143" s="4">
        <v>15.090999999999999</v>
      </c>
      <c r="BU143" s="4">
        <v>0.31430599999999997</v>
      </c>
      <c r="BV143" s="4">
        <v>-5</v>
      </c>
      <c r="BW143" s="4">
        <v>0.60444900000000001</v>
      </c>
      <c r="BX143" s="4">
        <v>7.6808529999999999</v>
      </c>
      <c r="BY143" s="4">
        <v>12.20987</v>
      </c>
      <c r="BZ143" s="4">
        <f t="shared" si="15"/>
        <v>2.0292813625999999</v>
      </c>
      <c r="CB143" s="4">
        <f t="shared" si="16"/>
        <v>17052.672448190762</v>
      </c>
      <c r="CC143" s="4">
        <f t="shared" si="16"/>
        <v>156.716729674974</v>
      </c>
      <c r="CD143" s="4">
        <f t="shared" si="17"/>
        <v>31.734650063420997</v>
      </c>
      <c r="CE143" s="4">
        <f t="shared" si="17"/>
        <v>34.2282098026296</v>
      </c>
    </row>
    <row r="144" spans="1:83">
      <c r="A144" s="2">
        <v>42438</v>
      </c>
      <c r="B144" s="28">
        <v>0.67178756944444451</v>
      </c>
      <c r="C144" s="4">
        <v>14.159000000000001</v>
      </c>
      <c r="D144" s="4">
        <v>0.19989999999999999</v>
      </c>
      <c r="E144" s="4" t="s">
        <v>155</v>
      </c>
      <c r="F144" s="4">
        <v>1999.230769</v>
      </c>
      <c r="G144" s="4">
        <v>347.2</v>
      </c>
      <c r="H144" s="4">
        <v>29.6</v>
      </c>
      <c r="I144" s="4">
        <v>908.4</v>
      </c>
      <c r="K144" s="4">
        <v>0.1</v>
      </c>
      <c r="L144" s="4">
        <v>0.87529999999999997</v>
      </c>
      <c r="M144" s="4">
        <v>12.394</v>
      </c>
      <c r="N144" s="4">
        <v>0.17499999999999999</v>
      </c>
      <c r="O144" s="4">
        <v>303.90989999999999</v>
      </c>
      <c r="P144" s="4">
        <v>25.909400000000002</v>
      </c>
      <c r="Q144" s="4">
        <v>329.8</v>
      </c>
      <c r="R144" s="4">
        <v>243.62950000000001</v>
      </c>
      <c r="S144" s="4">
        <v>20.770199999999999</v>
      </c>
      <c r="T144" s="4">
        <v>264.39999999999998</v>
      </c>
      <c r="U144" s="4">
        <v>908.43430000000001</v>
      </c>
      <c r="X144" s="4">
        <v>0</v>
      </c>
      <c r="Y144" s="4">
        <v>8.7499999999999994E-2</v>
      </c>
      <c r="Z144" s="4" t="s">
        <v>377</v>
      </c>
      <c r="AA144" s="4">
        <v>0</v>
      </c>
      <c r="AB144" s="4">
        <v>11.9</v>
      </c>
      <c r="AC144" s="4">
        <v>842</v>
      </c>
      <c r="AD144" s="4">
        <v>866</v>
      </c>
      <c r="AE144" s="4">
        <v>825</v>
      </c>
      <c r="AF144" s="4">
        <v>88</v>
      </c>
      <c r="AG144" s="4">
        <v>22.36</v>
      </c>
      <c r="AH144" s="4">
        <v>0.51</v>
      </c>
      <c r="AI144" s="4">
        <v>977</v>
      </c>
      <c r="AJ144" s="4">
        <v>-1</v>
      </c>
      <c r="AK144" s="4">
        <v>0</v>
      </c>
      <c r="AL144" s="4">
        <v>22</v>
      </c>
      <c r="AM144" s="4">
        <v>191.4</v>
      </c>
      <c r="AN144" s="4">
        <v>190</v>
      </c>
      <c r="AO144" s="4">
        <v>2.9</v>
      </c>
      <c r="AP144" s="4">
        <v>195</v>
      </c>
      <c r="AQ144" s="4" t="s">
        <v>155</v>
      </c>
      <c r="AR144" s="4">
        <v>2</v>
      </c>
      <c r="AS144" s="5">
        <v>0.87968750000000007</v>
      </c>
      <c r="AT144" s="4">
        <v>47.160181999999999</v>
      </c>
      <c r="AU144" s="4">
        <v>-88.490712000000002</v>
      </c>
      <c r="AV144" s="4">
        <v>312.89999999999998</v>
      </c>
      <c r="AW144" s="4">
        <v>31.3</v>
      </c>
      <c r="AX144" s="4">
        <v>12</v>
      </c>
      <c r="AY144" s="4">
        <v>10</v>
      </c>
      <c r="AZ144" s="4" t="s">
        <v>425</v>
      </c>
      <c r="BA144" s="4">
        <v>1.335</v>
      </c>
      <c r="BB144" s="4">
        <v>1.0649999999999999</v>
      </c>
      <c r="BC144" s="4">
        <v>1.9</v>
      </c>
      <c r="BD144" s="4">
        <v>14.063000000000001</v>
      </c>
      <c r="BE144" s="4">
        <v>14.69</v>
      </c>
      <c r="BF144" s="4">
        <v>1.04</v>
      </c>
      <c r="BG144" s="4">
        <v>14.244</v>
      </c>
      <c r="BH144" s="4">
        <v>2969.444</v>
      </c>
      <c r="BI144" s="4">
        <v>26.684999999999999</v>
      </c>
      <c r="BJ144" s="4">
        <v>7.625</v>
      </c>
      <c r="BK144" s="4">
        <v>0.65</v>
      </c>
      <c r="BL144" s="4">
        <v>8.2750000000000004</v>
      </c>
      <c r="BM144" s="4">
        <v>6.1130000000000004</v>
      </c>
      <c r="BN144" s="4">
        <v>0.52100000000000002</v>
      </c>
      <c r="BO144" s="4">
        <v>6.6340000000000003</v>
      </c>
      <c r="BP144" s="4">
        <v>7.1970000000000001</v>
      </c>
      <c r="BT144" s="4">
        <v>15.249000000000001</v>
      </c>
      <c r="BU144" s="4">
        <v>0.32636700000000002</v>
      </c>
      <c r="BV144" s="4">
        <v>-5</v>
      </c>
      <c r="BW144" s="4">
        <v>0.60289800000000004</v>
      </c>
      <c r="BX144" s="4">
        <v>7.9755940000000001</v>
      </c>
      <c r="BY144" s="4">
        <v>12.17854</v>
      </c>
      <c r="BZ144" s="4">
        <f t="shared" si="15"/>
        <v>2.1071519348000001</v>
      </c>
      <c r="CB144" s="4">
        <f t="shared" si="16"/>
        <v>17691.26057305279</v>
      </c>
      <c r="CC144" s="4">
        <f t="shared" si="16"/>
        <v>158.98305823983</v>
      </c>
      <c r="CD144" s="4">
        <f t="shared" si="17"/>
        <v>39.523837675212</v>
      </c>
      <c r="CE144" s="4">
        <f t="shared" si="17"/>
        <v>42.878061463445995</v>
      </c>
    </row>
    <row r="145" spans="1:83">
      <c r="A145" s="2">
        <v>42438</v>
      </c>
      <c r="B145" s="28">
        <v>0.67179914351851855</v>
      </c>
      <c r="C145" s="4">
        <v>14.292</v>
      </c>
      <c r="D145" s="4">
        <v>0.23799999999999999</v>
      </c>
      <c r="E145" s="4" t="s">
        <v>155</v>
      </c>
      <c r="F145" s="4">
        <v>2379.6196110000001</v>
      </c>
      <c r="G145" s="4">
        <v>524.4</v>
      </c>
      <c r="H145" s="4">
        <v>24.3</v>
      </c>
      <c r="I145" s="4">
        <v>1031.3</v>
      </c>
      <c r="K145" s="4">
        <v>0.1</v>
      </c>
      <c r="L145" s="4">
        <v>0.87380000000000002</v>
      </c>
      <c r="M145" s="4">
        <v>12.488300000000001</v>
      </c>
      <c r="N145" s="4">
        <v>0.2079</v>
      </c>
      <c r="O145" s="4">
        <v>458.202</v>
      </c>
      <c r="P145" s="4">
        <v>21.233499999999999</v>
      </c>
      <c r="Q145" s="4">
        <v>479.4</v>
      </c>
      <c r="R145" s="4">
        <v>367.31779999999998</v>
      </c>
      <c r="S145" s="4">
        <v>17.021899999999999</v>
      </c>
      <c r="T145" s="4">
        <v>384.3</v>
      </c>
      <c r="U145" s="4">
        <v>1031.3486</v>
      </c>
      <c r="X145" s="4">
        <v>0</v>
      </c>
      <c r="Y145" s="4">
        <v>8.7400000000000005E-2</v>
      </c>
      <c r="Z145" s="4" t="s">
        <v>377</v>
      </c>
      <c r="AA145" s="4">
        <v>0</v>
      </c>
      <c r="AB145" s="4">
        <v>11.9</v>
      </c>
      <c r="AC145" s="4">
        <v>845</v>
      </c>
      <c r="AD145" s="4">
        <v>867</v>
      </c>
      <c r="AE145" s="4">
        <v>828</v>
      </c>
      <c r="AF145" s="4">
        <v>88</v>
      </c>
      <c r="AG145" s="4">
        <v>22.36</v>
      </c>
      <c r="AH145" s="4">
        <v>0.51</v>
      </c>
      <c r="AI145" s="4">
        <v>977</v>
      </c>
      <c r="AJ145" s="4">
        <v>-1</v>
      </c>
      <c r="AK145" s="4">
        <v>0</v>
      </c>
      <c r="AL145" s="4">
        <v>22</v>
      </c>
      <c r="AM145" s="4">
        <v>191</v>
      </c>
      <c r="AN145" s="4">
        <v>189.4</v>
      </c>
      <c r="AO145" s="4">
        <v>2.8</v>
      </c>
      <c r="AP145" s="4">
        <v>195</v>
      </c>
      <c r="AQ145" s="4" t="s">
        <v>155</v>
      </c>
      <c r="AR145" s="4">
        <v>2</v>
      </c>
      <c r="AS145" s="5">
        <v>0.87969907407407411</v>
      </c>
      <c r="AT145" s="4">
        <v>47.159976999999998</v>
      </c>
      <c r="AU145" s="4">
        <v>-88.490660000000005</v>
      </c>
      <c r="AV145" s="4">
        <v>312.7</v>
      </c>
      <c r="AW145" s="4">
        <v>31.3</v>
      </c>
      <c r="AX145" s="4">
        <v>12</v>
      </c>
      <c r="AY145" s="4">
        <v>10</v>
      </c>
      <c r="AZ145" s="4" t="s">
        <v>425</v>
      </c>
      <c r="BA145" s="4">
        <v>1.3</v>
      </c>
      <c r="BB145" s="4">
        <v>1.1000000000000001</v>
      </c>
      <c r="BC145" s="4">
        <v>1.9</v>
      </c>
      <c r="BD145" s="4">
        <v>14.063000000000001</v>
      </c>
      <c r="BE145" s="4">
        <v>14.51</v>
      </c>
      <c r="BF145" s="4">
        <v>1.03</v>
      </c>
      <c r="BG145" s="4">
        <v>14.442</v>
      </c>
      <c r="BH145" s="4">
        <v>2959.317</v>
      </c>
      <c r="BI145" s="4">
        <v>31.361000000000001</v>
      </c>
      <c r="BJ145" s="4">
        <v>11.371</v>
      </c>
      <c r="BK145" s="4">
        <v>0.52700000000000002</v>
      </c>
      <c r="BL145" s="4">
        <v>11.897</v>
      </c>
      <c r="BM145" s="4">
        <v>9.1150000000000002</v>
      </c>
      <c r="BN145" s="4">
        <v>0.42199999999999999</v>
      </c>
      <c r="BO145" s="4">
        <v>9.5380000000000003</v>
      </c>
      <c r="BP145" s="4">
        <v>8.0815000000000001</v>
      </c>
      <c r="BT145" s="4">
        <v>15.055999999999999</v>
      </c>
      <c r="BU145" s="4">
        <v>0.31418400000000002</v>
      </c>
      <c r="BV145" s="4">
        <v>-5</v>
      </c>
      <c r="BW145" s="4">
        <v>0.60365100000000005</v>
      </c>
      <c r="BX145" s="4">
        <v>7.677867</v>
      </c>
      <c r="BY145" s="4">
        <v>12.193757</v>
      </c>
      <c r="BZ145" s="4">
        <f t="shared" si="15"/>
        <v>2.0284924613999999</v>
      </c>
      <c r="CB145" s="4">
        <f t="shared" si="16"/>
        <v>16972.768025618734</v>
      </c>
      <c r="CC145" s="4">
        <f t="shared" si="16"/>
        <v>179.866833479289</v>
      </c>
      <c r="CD145" s="4">
        <f t="shared" si="17"/>
        <v>54.703927098161998</v>
      </c>
      <c r="CE145" s="4">
        <f t="shared" si="17"/>
        <v>46.350365573893498</v>
      </c>
    </row>
    <row r="146" spans="1:83">
      <c r="A146" s="2">
        <v>42438</v>
      </c>
      <c r="B146" s="28">
        <v>0.67181071759259259</v>
      </c>
      <c r="C146" s="4">
        <v>14.246</v>
      </c>
      <c r="D146" s="4">
        <v>0.50290000000000001</v>
      </c>
      <c r="E146" s="4" t="s">
        <v>155</v>
      </c>
      <c r="F146" s="4">
        <v>5029.2364530000004</v>
      </c>
      <c r="G146" s="4">
        <v>769</v>
      </c>
      <c r="H146" s="4">
        <v>24.3</v>
      </c>
      <c r="I146" s="4">
        <v>1146.4000000000001</v>
      </c>
      <c r="K146" s="4">
        <v>0.1</v>
      </c>
      <c r="L146" s="4">
        <v>0.87170000000000003</v>
      </c>
      <c r="M146" s="4">
        <v>12.419</v>
      </c>
      <c r="N146" s="4">
        <v>0.43840000000000001</v>
      </c>
      <c r="O146" s="4">
        <v>670.36500000000001</v>
      </c>
      <c r="P146" s="4">
        <v>21.205400000000001</v>
      </c>
      <c r="Q146" s="4">
        <v>691.6</v>
      </c>
      <c r="R146" s="4">
        <v>537.39840000000004</v>
      </c>
      <c r="S146" s="4">
        <v>16.999300000000002</v>
      </c>
      <c r="T146" s="4">
        <v>554.4</v>
      </c>
      <c r="U146" s="4">
        <v>1146.42</v>
      </c>
      <c r="X146" s="4">
        <v>0</v>
      </c>
      <c r="Y146" s="4">
        <v>8.72E-2</v>
      </c>
      <c r="Z146" s="4" t="s">
        <v>377</v>
      </c>
      <c r="AA146" s="4">
        <v>0</v>
      </c>
      <c r="AB146" s="4">
        <v>11.8</v>
      </c>
      <c r="AC146" s="4">
        <v>846</v>
      </c>
      <c r="AD146" s="4">
        <v>869</v>
      </c>
      <c r="AE146" s="4">
        <v>828</v>
      </c>
      <c r="AF146" s="4">
        <v>88</v>
      </c>
      <c r="AG146" s="4">
        <v>22.36</v>
      </c>
      <c r="AH146" s="4">
        <v>0.51</v>
      </c>
      <c r="AI146" s="4">
        <v>977</v>
      </c>
      <c r="AJ146" s="4">
        <v>-1</v>
      </c>
      <c r="AK146" s="4">
        <v>0</v>
      </c>
      <c r="AL146" s="4">
        <v>22</v>
      </c>
      <c r="AM146" s="4">
        <v>191</v>
      </c>
      <c r="AN146" s="4">
        <v>189</v>
      </c>
      <c r="AO146" s="4">
        <v>2.8</v>
      </c>
      <c r="AP146" s="4">
        <v>195</v>
      </c>
      <c r="AQ146" s="4" t="s">
        <v>155</v>
      </c>
      <c r="AR146" s="4">
        <v>2</v>
      </c>
      <c r="AS146" s="5">
        <v>0.87972222222222218</v>
      </c>
      <c r="AT146" s="4">
        <v>47.159889999999997</v>
      </c>
      <c r="AU146" s="4">
        <v>-88.490638000000004</v>
      </c>
      <c r="AV146" s="4">
        <v>312.60000000000002</v>
      </c>
      <c r="AW146" s="4">
        <v>32.799999999999997</v>
      </c>
      <c r="AX146" s="4">
        <v>12</v>
      </c>
      <c r="AY146" s="4">
        <v>10</v>
      </c>
      <c r="AZ146" s="4" t="s">
        <v>425</v>
      </c>
      <c r="BA146" s="4">
        <v>1.3</v>
      </c>
      <c r="BB146" s="4">
        <v>1.1000000000000001</v>
      </c>
      <c r="BC146" s="4">
        <v>1.9</v>
      </c>
      <c r="BD146" s="4">
        <v>14.063000000000001</v>
      </c>
      <c r="BE146" s="4">
        <v>14.27</v>
      </c>
      <c r="BF146" s="4">
        <v>1.01</v>
      </c>
      <c r="BG146" s="4">
        <v>14.714</v>
      </c>
      <c r="BH146" s="4">
        <v>2903.5880000000002</v>
      </c>
      <c r="BI146" s="4">
        <v>65.239999999999995</v>
      </c>
      <c r="BJ146" s="4">
        <v>16.413</v>
      </c>
      <c r="BK146" s="4">
        <v>0.51900000000000002</v>
      </c>
      <c r="BL146" s="4">
        <v>16.931999999999999</v>
      </c>
      <c r="BM146" s="4">
        <v>13.157999999999999</v>
      </c>
      <c r="BN146" s="4">
        <v>0.41599999999999998</v>
      </c>
      <c r="BO146" s="4">
        <v>13.574</v>
      </c>
      <c r="BP146" s="4">
        <v>8.8630999999999993</v>
      </c>
      <c r="BT146" s="4">
        <v>14.819000000000001</v>
      </c>
      <c r="BU146" s="4">
        <v>0.30185400000000001</v>
      </c>
      <c r="BV146" s="4">
        <v>-5</v>
      </c>
      <c r="BW146" s="4">
        <v>0.603348</v>
      </c>
      <c r="BX146" s="4">
        <v>7.3765530000000004</v>
      </c>
      <c r="BY146" s="4">
        <v>12.187637</v>
      </c>
      <c r="BZ146" s="4">
        <f t="shared" si="15"/>
        <v>1.9488853025999999</v>
      </c>
      <c r="CB146" s="4">
        <f t="shared" si="16"/>
        <v>15999.597666806509</v>
      </c>
      <c r="CC146" s="4">
        <f t="shared" si="16"/>
        <v>359.49099933683999</v>
      </c>
      <c r="CD146" s="4">
        <f t="shared" si="17"/>
        <v>74.796609825234</v>
      </c>
      <c r="CE146" s="4">
        <f t="shared" si="17"/>
        <v>48.838207790042098</v>
      </c>
    </row>
    <row r="147" spans="1:83">
      <c r="A147" s="2">
        <v>42438</v>
      </c>
      <c r="B147" s="28">
        <v>0.67182229166666663</v>
      </c>
      <c r="C147" s="4">
        <v>14.05</v>
      </c>
      <c r="D147" s="4">
        <v>0.77690000000000003</v>
      </c>
      <c r="E147" s="4" t="s">
        <v>155</v>
      </c>
      <c r="F147" s="4">
        <v>7768.9168110000001</v>
      </c>
      <c r="G147" s="4">
        <v>694.8</v>
      </c>
      <c r="H147" s="4">
        <v>24.6</v>
      </c>
      <c r="I147" s="4">
        <v>1344</v>
      </c>
      <c r="K147" s="4">
        <v>0.1</v>
      </c>
      <c r="L147" s="4">
        <v>0.87070000000000003</v>
      </c>
      <c r="M147" s="4">
        <v>12.2325</v>
      </c>
      <c r="N147" s="4">
        <v>0.6764</v>
      </c>
      <c r="O147" s="4">
        <v>604.904</v>
      </c>
      <c r="P147" s="4">
        <v>21.418199999999999</v>
      </c>
      <c r="Q147" s="4">
        <v>626.29999999999995</v>
      </c>
      <c r="R147" s="4">
        <v>484.92160000000001</v>
      </c>
      <c r="S147" s="4">
        <v>17.169899999999998</v>
      </c>
      <c r="T147" s="4">
        <v>502.1</v>
      </c>
      <c r="U147" s="4">
        <v>1344.0471</v>
      </c>
      <c r="X147" s="4">
        <v>0</v>
      </c>
      <c r="Y147" s="4">
        <v>8.7099999999999997E-2</v>
      </c>
      <c r="Z147" s="4" t="s">
        <v>377</v>
      </c>
      <c r="AA147" s="4">
        <v>0</v>
      </c>
      <c r="AB147" s="4">
        <v>11.8</v>
      </c>
      <c r="AC147" s="4">
        <v>847</v>
      </c>
      <c r="AD147" s="4">
        <v>869</v>
      </c>
      <c r="AE147" s="4">
        <v>827</v>
      </c>
      <c r="AF147" s="4">
        <v>88</v>
      </c>
      <c r="AG147" s="4">
        <v>22.36</v>
      </c>
      <c r="AH147" s="4">
        <v>0.51</v>
      </c>
      <c r="AI147" s="4">
        <v>977</v>
      </c>
      <c r="AJ147" s="4">
        <v>-1</v>
      </c>
      <c r="AK147" s="4">
        <v>0</v>
      </c>
      <c r="AL147" s="4">
        <v>22</v>
      </c>
      <c r="AM147" s="4">
        <v>191</v>
      </c>
      <c r="AN147" s="4">
        <v>189</v>
      </c>
      <c r="AO147" s="4">
        <v>2.8</v>
      </c>
      <c r="AP147" s="4">
        <v>195</v>
      </c>
      <c r="AQ147" s="4" t="s">
        <v>155</v>
      </c>
      <c r="AR147" s="4">
        <v>2</v>
      </c>
      <c r="AS147" s="5">
        <v>0.87972222222222218</v>
      </c>
      <c r="AT147" s="4">
        <v>47.159813999999997</v>
      </c>
      <c r="AU147" s="4">
        <v>-88.490565000000004</v>
      </c>
      <c r="AV147" s="4">
        <v>312.7</v>
      </c>
      <c r="AW147" s="4">
        <v>33.6</v>
      </c>
      <c r="AX147" s="4">
        <v>12</v>
      </c>
      <c r="AY147" s="4">
        <v>10</v>
      </c>
      <c r="AZ147" s="4" t="s">
        <v>425</v>
      </c>
      <c r="BA147" s="4">
        <v>1.3</v>
      </c>
      <c r="BB147" s="4">
        <v>1.165</v>
      </c>
      <c r="BC147" s="4">
        <v>1.9650000000000001</v>
      </c>
      <c r="BD147" s="4">
        <v>14.063000000000001</v>
      </c>
      <c r="BE147" s="4">
        <v>14.14</v>
      </c>
      <c r="BF147" s="4">
        <v>1.01</v>
      </c>
      <c r="BG147" s="4">
        <v>14.856</v>
      </c>
      <c r="BH147" s="4">
        <v>2844.3020000000001</v>
      </c>
      <c r="BI147" s="4">
        <v>100.102</v>
      </c>
      <c r="BJ147" s="4">
        <v>14.728999999999999</v>
      </c>
      <c r="BK147" s="4">
        <v>0.52200000000000002</v>
      </c>
      <c r="BL147" s="4">
        <v>15.250999999999999</v>
      </c>
      <c r="BM147" s="4">
        <v>11.808</v>
      </c>
      <c r="BN147" s="4">
        <v>0.41799999999999998</v>
      </c>
      <c r="BO147" s="4">
        <v>12.226000000000001</v>
      </c>
      <c r="BP147" s="4">
        <v>10.334</v>
      </c>
      <c r="BT147" s="4">
        <v>14.72</v>
      </c>
      <c r="BU147" s="4">
        <v>0.36781399999999997</v>
      </c>
      <c r="BV147" s="4">
        <v>-5</v>
      </c>
      <c r="BW147" s="4">
        <v>0.60255099999999995</v>
      </c>
      <c r="BX147" s="4">
        <v>8.9884550000000001</v>
      </c>
      <c r="BY147" s="4">
        <v>12.171530000000001</v>
      </c>
      <c r="BZ147" s="4">
        <f t="shared" si="15"/>
        <v>2.374749811</v>
      </c>
      <c r="CB147" s="4">
        <f t="shared" si="16"/>
        <v>19097.71275845727</v>
      </c>
      <c r="CC147" s="4">
        <f t="shared" si="16"/>
        <v>672.12245484027005</v>
      </c>
      <c r="CD147" s="4">
        <f t="shared" si="17"/>
        <v>82.089959570010009</v>
      </c>
      <c r="CE147" s="4">
        <f t="shared" si="17"/>
        <v>69.386360395590003</v>
      </c>
    </row>
    <row r="148" spans="1:83">
      <c r="A148" s="2">
        <v>42438</v>
      </c>
      <c r="B148" s="28">
        <v>0.67183386574074078</v>
      </c>
      <c r="C148" s="4">
        <v>13.888999999999999</v>
      </c>
      <c r="D148" s="4">
        <v>0.93589999999999995</v>
      </c>
      <c r="E148" s="4" t="s">
        <v>155</v>
      </c>
      <c r="F148" s="4">
        <v>9358.5634030000001</v>
      </c>
      <c r="G148" s="4">
        <v>653.29999999999995</v>
      </c>
      <c r="H148" s="4">
        <v>24.6</v>
      </c>
      <c r="I148" s="4">
        <v>1505.8</v>
      </c>
      <c r="K148" s="4">
        <v>0.1</v>
      </c>
      <c r="L148" s="4">
        <v>0.87039999999999995</v>
      </c>
      <c r="M148" s="4">
        <v>12.088699999999999</v>
      </c>
      <c r="N148" s="4">
        <v>0.8145</v>
      </c>
      <c r="O148" s="4">
        <v>568.64570000000003</v>
      </c>
      <c r="P148" s="4">
        <v>21.410799999999998</v>
      </c>
      <c r="Q148" s="4">
        <v>590.1</v>
      </c>
      <c r="R148" s="4">
        <v>455.85509999999999</v>
      </c>
      <c r="S148" s="4">
        <v>17.164000000000001</v>
      </c>
      <c r="T148" s="4">
        <v>473</v>
      </c>
      <c r="U148" s="4">
        <v>1505.8127999999999</v>
      </c>
      <c r="X148" s="4">
        <v>0</v>
      </c>
      <c r="Y148" s="4">
        <v>8.6999999999999994E-2</v>
      </c>
      <c r="Z148" s="4" t="s">
        <v>377</v>
      </c>
      <c r="AA148" s="4">
        <v>0</v>
      </c>
      <c r="AB148" s="4">
        <v>11.8</v>
      </c>
      <c r="AC148" s="4">
        <v>846</v>
      </c>
      <c r="AD148" s="4">
        <v>867</v>
      </c>
      <c r="AE148" s="4">
        <v>828</v>
      </c>
      <c r="AF148" s="4">
        <v>88</v>
      </c>
      <c r="AG148" s="4">
        <v>22.36</v>
      </c>
      <c r="AH148" s="4">
        <v>0.51</v>
      </c>
      <c r="AI148" s="4">
        <v>977</v>
      </c>
      <c r="AJ148" s="4">
        <v>-1</v>
      </c>
      <c r="AK148" s="4">
        <v>0</v>
      </c>
      <c r="AL148" s="4">
        <v>22</v>
      </c>
      <c r="AM148" s="4">
        <v>191</v>
      </c>
      <c r="AN148" s="4">
        <v>189</v>
      </c>
      <c r="AO148" s="4">
        <v>2.9</v>
      </c>
      <c r="AP148" s="4">
        <v>195</v>
      </c>
      <c r="AQ148" s="4" t="s">
        <v>155</v>
      </c>
      <c r="AR148" s="4">
        <v>2</v>
      </c>
      <c r="AS148" s="5">
        <v>0.87973379629629633</v>
      </c>
      <c r="AT148" s="4">
        <v>47.159700000000001</v>
      </c>
      <c r="AU148" s="4">
        <v>-88.490454999999997</v>
      </c>
      <c r="AV148" s="4">
        <v>312.8</v>
      </c>
      <c r="AW148" s="4">
        <v>33.6</v>
      </c>
      <c r="AX148" s="4">
        <v>12</v>
      </c>
      <c r="AY148" s="4">
        <v>10</v>
      </c>
      <c r="AZ148" s="4" t="s">
        <v>425</v>
      </c>
      <c r="BA148" s="4">
        <v>1.3</v>
      </c>
      <c r="BB148" s="4">
        <v>1.2</v>
      </c>
      <c r="BC148" s="4">
        <v>2</v>
      </c>
      <c r="BD148" s="4">
        <v>14.063000000000001</v>
      </c>
      <c r="BE148" s="4">
        <v>14.11</v>
      </c>
      <c r="BF148" s="4">
        <v>1</v>
      </c>
      <c r="BG148" s="4">
        <v>14.895</v>
      </c>
      <c r="BH148" s="4">
        <v>2808.5909999999999</v>
      </c>
      <c r="BI148" s="4">
        <v>120.447</v>
      </c>
      <c r="BJ148" s="4">
        <v>13.835000000000001</v>
      </c>
      <c r="BK148" s="4">
        <v>0.52100000000000002</v>
      </c>
      <c r="BL148" s="4">
        <v>14.356</v>
      </c>
      <c r="BM148" s="4">
        <v>11.090999999999999</v>
      </c>
      <c r="BN148" s="4">
        <v>0.41799999999999998</v>
      </c>
      <c r="BO148" s="4">
        <v>11.509</v>
      </c>
      <c r="BP148" s="4">
        <v>11.5685</v>
      </c>
      <c r="BT148" s="4">
        <v>14.702999999999999</v>
      </c>
      <c r="BU148" s="4">
        <v>0.397511</v>
      </c>
      <c r="BV148" s="4">
        <v>-5</v>
      </c>
      <c r="BW148" s="4">
        <v>0.60355099999999995</v>
      </c>
      <c r="BX148" s="4">
        <v>9.7141749999999991</v>
      </c>
      <c r="BY148" s="4">
        <v>12.19173</v>
      </c>
      <c r="BZ148" s="4">
        <f t="shared" si="15"/>
        <v>2.5664850349999995</v>
      </c>
      <c r="CB148" s="4">
        <f t="shared" si="16"/>
        <v>20380.508924636473</v>
      </c>
      <c r="CC148" s="4">
        <f t="shared" si="16"/>
        <v>874.02229746007492</v>
      </c>
      <c r="CD148" s="4">
        <f t="shared" si="17"/>
        <v>83.514928736024999</v>
      </c>
      <c r="CE148" s="4">
        <f t="shared" si="17"/>
        <v>83.946689815162486</v>
      </c>
    </row>
    <row r="149" spans="1:83">
      <c r="A149" s="2">
        <v>42438</v>
      </c>
      <c r="B149" s="28">
        <v>0.6718454398148147</v>
      </c>
      <c r="C149" s="4">
        <v>13.831</v>
      </c>
      <c r="D149" s="4">
        <v>1.0958000000000001</v>
      </c>
      <c r="E149" s="4" t="s">
        <v>155</v>
      </c>
      <c r="F149" s="4">
        <v>10957.75</v>
      </c>
      <c r="G149" s="4">
        <v>676.1</v>
      </c>
      <c r="H149" s="4">
        <v>25.7</v>
      </c>
      <c r="I149" s="4">
        <v>1646.5</v>
      </c>
      <c r="K149" s="4">
        <v>0.1</v>
      </c>
      <c r="L149" s="4">
        <v>0.86929999999999996</v>
      </c>
      <c r="M149" s="4">
        <v>12.0229</v>
      </c>
      <c r="N149" s="4">
        <v>0.95250000000000001</v>
      </c>
      <c r="O149" s="4">
        <v>587.74109999999996</v>
      </c>
      <c r="P149" s="4">
        <v>22.3748</v>
      </c>
      <c r="Q149" s="4">
        <v>610.1</v>
      </c>
      <c r="R149" s="4">
        <v>471.16289999999998</v>
      </c>
      <c r="S149" s="4">
        <v>17.936800000000002</v>
      </c>
      <c r="T149" s="4">
        <v>489.1</v>
      </c>
      <c r="U149" s="4">
        <v>1646.5335</v>
      </c>
      <c r="X149" s="4">
        <v>0</v>
      </c>
      <c r="Y149" s="4">
        <v>8.6900000000000005E-2</v>
      </c>
      <c r="Z149" s="4" t="s">
        <v>377</v>
      </c>
      <c r="AA149" s="4">
        <v>0</v>
      </c>
      <c r="AB149" s="4">
        <v>11.7</v>
      </c>
      <c r="AC149" s="4">
        <v>847</v>
      </c>
      <c r="AD149" s="4">
        <v>869</v>
      </c>
      <c r="AE149" s="4">
        <v>828</v>
      </c>
      <c r="AF149" s="4">
        <v>88</v>
      </c>
      <c r="AG149" s="4">
        <v>22.36</v>
      </c>
      <c r="AH149" s="4">
        <v>0.51</v>
      </c>
      <c r="AI149" s="4">
        <v>977</v>
      </c>
      <c r="AJ149" s="4">
        <v>-1</v>
      </c>
      <c r="AK149" s="4">
        <v>0</v>
      </c>
      <c r="AL149" s="4">
        <v>22</v>
      </c>
      <c r="AM149" s="4">
        <v>191</v>
      </c>
      <c r="AN149" s="4">
        <v>189</v>
      </c>
      <c r="AO149" s="4">
        <v>2.9</v>
      </c>
      <c r="AP149" s="4">
        <v>195</v>
      </c>
      <c r="AQ149" s="4" t="s">
        <v>155</v>
      </c>
      <c r="AR149" s="4">
        <v>2</v>
      </c>
      <c r="AS149" s="5">
        <v>0.87974537037037026</v>
      </c>
      <c r="AT149" s="4">
        <v>47.159511999999999</v>
      </c>
      <c r="AU149" s="4">
        <v>-88.490277000000006</v>
      </c>
      <c r="AV149" s="4">
        <v>312.7</v>
      </c>
      <c r="AW149" s="4">
        <v>33.6</v>
      </c>
      <c r="AX149" s="4">
        <v>12</v>
      </c>
      <c r="AY149" s="4">
        <v>9</v>
      </c>
      <c r="AZ149" s="4" t="s">
        <v>418</v>
      </c>
      <c r="BA149" s="4">
        <v>1.3</v>
      </c>
      <c r="BB149" s="4">
        <v>1.2</v>
      </c>
      <c r="BC149" s="4">
        <v>2</v>
      </c>
      <c r="BD149" s="4">
        <v>14.063000000000001</v>
      </c>
      <c r="BE149" s="4">
        <v>13.98</v>
      </c>
      <c r="BF149" s="4">
        <v>0.99</v>
      </c>
      <c r="BG149" s="4">
        <v>15.037000000000001</v>
      </c>
      <c r="BH149" s="4">
        <v>2774.9</v>
      </c>
      <c r="BI149" s="4">
        <v>139.92599999999999</v>
      </c>
      <c r="BJ149" s="4">
        <v>14.206</v>
      </c>
      <c r="BK149" s="4">
        <v>0.54100000000000004</v>
      </c>
      <c r="BL149" s="4">
        <v>14.746</v>
      </c>
      <c r="BM149" s="4">
        <v>11.388</v>
      </c>
      <c r="BN149" s="4">
        <v>0.434</v>
      </c>
      <c r="BO149" s="4">
        <v>11.821999999999999</v>
      </c>
      <c r="BP149" s="4">
        <v>12.5663</v>
      </c>
      <c r="BT149" s="4">
        <v>14.587999999999999</v>
      </c>
      <c r="BU149" s="4">
        <v>0.37889800000000001</v>
      </c>
      <c r="BV149" s="4">
        <v>-5</v>
      </c>
      <c r="BW149" s="4">
        <v>0.601796</v>
      </c>
      <c r="BX149" s="4">
        <v>9.2593200000000007</v>
      </c>
      <c r="BY149" s="4">
        <v>12.156279</v>
      </c>
      <c r="BZ149" s="4">
        <f t="shared" si="15"/>
        <v>2.4463123440000003</v>
      </c>
      <c r="CB149" s="4">
        <f t="shared" si="16"/>
        <v>19193.184239796003</v>
      </c>
      <c r="CC149" s="4">
        <f t="shared" si="16"/>
        <v>967.82784890903997</v>
      </c>
      <c r="CD149" s="4">
        <f t="shared" si="17"/>
        <v>81.769369736879995</v>
      </c>
      <c r="CE149" s="4">
        <f t="shared" si="17"/>
        <v>86.917478508252003</v>
      </c>
    </row>
    <row r="150" spans="1:83">
      <c r="A150" s="2">
        <v>42438</v>
      </c>
      <c r="B150" s="28">
        <v>0.67185701388888885</v>
      </c>
      <c r="C150" s="4">
        <v>13.602</v>
      </c>
      <c r="D150" s="4">
        <v>1.3765000000000001</v>
      </c>
      <c r="E150" s="4" t="s">
        <v>155</v>
      </c>
      <c r="F150" s="4">
        <v>13765.306799</v>
      </c>
      <c r="G150" s="4">
        <v>750.3</v>
      </c>
      <c r="H150" s="4">
        <v>34</v>
      </c>
      <c r="I150" s="4">
        <v>1880.4</v>
      </c>
      <c r="K150" s="4">
        <v>0.1</v>
      </c>
      <c r="L150" s="4">
        <v>0.86839999999999995</v>
      </c>
      <c r="M150" s="4">
        <v>11.811299999999999</v>
      </c>
      <c r="N150" s="4">
        <v>1.1953</v>
      </c>
      <c r="O150" s="4">
        <v>651.56709999999998</v>
      </c>
      <c r="P150" s="4">
        <v>29.5139</v>
      </c>
      <c r="Q150" s="4">
        <v>681.1</v>
      </c>
      <c r="R150" s="4">
        <v>522.32899999999995</v>
      </c>
      <c r="S150" s="4">
        <v>23.6599</v>
      </c>
      <c r="T150" s="4">
        <v>546</v>
      </c>
      <c r="U150" s="4">
        <v>1880.3516999999999</v>
      </c>
      <c r="X150" s="4">
        <v>0</v>
      </c>
      <c r="Y150" s="4">
        <v>8.6800000000000002E-2</v>
      </c>
      <c r="Z150" s="4" t="s">
        <v>377</v>
      </c>
      <c r="AA150" s="4">
        <v>0</v>
      </c>
      <c r="AB150" s="4">
        <v>11.8</v>
      </c>
      <c r="AC150" s="4">
        <v>848</v>
      </c>
      <c r="AD150" s="4">
        <v>870</v>
      </c>
      <c r="AE150" s="4">
        <v>827</v>
      </c>
      <c r="AF150" s="4">
        <v>88</v>
      </c>
      <c r="AG150" s="4">
        <v>22.36</v>
      </c>
      <c r="AH150" s="4">
        <v>0.51</v>
      </c>
      <c r="AI150" s="4">
        <v>977</v>
      </c>
      <c r="AJ150" s="4">
        <v>-1</v>
      </c>
      <c r="AK150" s="4">
        <v>0</v>
      </c>
      <c r="AL150" s="4">
        <v>22</v>
      </c>
      <c r="AM150" s="4">
        <v>191</v>
      </c>
      <c r="AN150" s="4">
        <v>188.4</v>
      </c>
      <c r="AO150" s="4">
        <v>3</v>
      </c>
      <c r="AP150" s="4">
        <v>195</v>
      </c>
      <c r="AQ150" s="4" t="s">
        <v>155</v>
      </c>
      <c r="AR150" s="4">
        <v>2</v>
      </c>
      <c r="AS150" s="5">
        <v>0.87976851851851856</v>
      </c>
      <c r="AT150" s="4">
        <v>47.159390000000002</v>
      </c>
      <c r="AU150" s="4">
        <v>-88.490050999999994</v>
      </c>
      <c r="AV150" s="4">
        <v>312.8</v>
      </c>
      <c r="AW150" s="4">
        <v>34</v>
      </c>
      <c r="AX150" s="4">
        <v>12</v>
      </c>
      <c r="AY150" s="4">
        <v>9</v>
      </c>
      <c r="AZ150" s="4" t="s">
        <v>418</v>
      </c>
      <c r="BA150" s="4">
        <v>1.3</v>
      </c>
      <c r="BB150" s="4">
        <v>1.2649999999999999</v>
      </c>
      <c r="BC150" s="4">
        <v>2</v>
      </c>
      <c r="BD150" s="4">
        <v>14.063000000000001</v>
      </c>
      <c r="BE150" s="4">
        <v>13.88</v>
      </c>
      <c r="BF150" s="4">
        <v>0.99</v>
      </c>
      <c r="BG150" s="4">
        <v>15.159000000000001</v>
      </c>
      <c r="BH150" s="4">
        <v>2714.7449999999999</v>
      </c>
      <c r="BI150" s="4">
        <v>174.86199999999999</v>
      </c>
      <c r="BJ150" s="4">
        <v>15.683</v>
      </c>
      <c r="BK150" s="4">
        <v>0.71</v>
      </c>
      <c r="BL150" s="4">
        <v>16.393000000000001</v>
      </c>
      <c r="BM150" s="4">
        <v>12.571999999999999</v>
      </c>
      <c r="BN150" s="4">
        <v>0.56899999999999995</v>
      </c>
      <c r="BO150" s="4">
        <v>13.141999999999999</v>
      </c>
      <c r="BP150" s="4">
        <v>14.2912</v>
      </c>
      <c r="BT150" s="4">
        <v>14.512</v>
      </c>
      <c r="BU150" s="4">
        <v>0.36202099999999998</v>
      </c>
      <c r="BV150" s="4">
        <v>-5</v>
      </c>
      <c r="BW150" s="4">
        <v>0.60110200000000003</v>
      </c>
      <c r="BX150" s="4">
        <v>8.8468879999999999</v>
      </c>
      <c r="BY150" s="4">
        <v>12.14226</v>
      </c>
      <c r="BZ150" s="4">
        <f t="shared" si="15"/>
        <v>2.3373478095999998</v>
      </c>
      <c r="CB150" s="4">
        <f t="shared" si="16"/>
        <v>17940.732587779319</v>
      </c>
      <c r="CC150" s="4">
        <f t="shared" si="16"/>
        <v>1155.5974435036321</v>
      </c>
      <c r="CD150" s="4">
        <f t="shared" si="17"/>
        <v>86.850554165711984</v>
      </c>
      <c r="CE150" s="4">
        <f t="shared" si="17"/>
        <v>94.445186401843202</v>
      </c>
    </row>
    <row r="151" spans="1:83">
      <c r="A151" s="2">
        <v>42438</v>
      </c>
      <c r="B151" s="28">
        <v>0.671868587962963</v>
      </c>
      <c r="C151" s="4">
        <v>13.385999999999999</v>
      </c>
      <c r="D151" s="4">
        <v>1.6833</v>
      </c>
      <c r="E151" s="4" t="s">
        <v>155</v>
      </c>
      <c r="F151" s="4">
        <v>16833.300166000001</v>
      </c>
      <c r="G151" s="4">
        <v>888.6</v>
      </c>
      <c r="H151" s="4">
        <v>24.7</v>
      </c>
      <c r="I151" s="4">
        <v>2119.6</v>
      </c>
      <c r="K151" s="4">
        <v>0.1</v>
      </c>
      <c r="L151" s="4">
        <v>0.86709999999999998</v>
      </c>
      <c r="M151" s="4">
        <v>11.6065</v>
      </c>
      <c r="N151" s="4">
        <v>1.4596</v>
      </c>
      <c r="O151" s="4">
        <v>770.44050000000004</v>
      </c>
      <c r="P151" s="4">
        <v>21.416699999999999</v>
      </c>
      <c r="Q151" s="4">
        <v>791.9</v>
      </c>
      <c r="R151" s="4">
        <v>617.62400000000002</v>
      </c>
      <c r="S151" s="4">
        <v>17.168700000000001</v>
      </c>
      <c r="T151" s="4">
        <v>634.79999999999995</v>
      </c>
      <c r="U151" s="4">
        <v>2119.6466999999998</v>
      </c>
      <c r="X151" s="4">
        <v>0</v>
      </c>
      <c r="Y151" s="4">
        <v>8.6699999999999999E-2</v>
      </c>
      <c r="Z151" s="4" t="s">
        <v>377</v>
      </c>
      <c r="AA151" s="4">
        <v>0</v>
      </c>
      <c r="AB151" s="4">
        <v>11.8</v>
      </c>
      <c r="AC151" s="4">
        <v>848</v>
      </c>
      <c r="AD151" s="4">
        <v>871</v>
      </c>
      <c r="AE151" s="4">
        <v>828</v>
      </c>
      <c r="AF151" s="4">
        <v>88</v>
      </c>
      <c r="AG151" s="4">
        <v>22.36</v>
      </c>
      <c r="AH151" s="4">
        <v>0.51</v>
      </c>
      <c r="AI151" s="4">
        <v>977</v>
      </c>
      <c r="AJ151" s="4">
        <v>-1</v>
      </c>
      <c r="AK151" s="4">
        <v>0</v>
      </c>
      <c r="AL151" s="4">
        <v>22</v>
      </c>
      <c r="AM151" s="4">
        <v>191</v>
      </c>
      <c r="AN151" s="4">
        <v>188.6</v>
      </c>
      <c r="AO151" s="4">
        <v>2.9</v>
      </c>
      <c r="AP151" s="4">
        <v>195</v>
      </c>
      <c r="AQ151" s="4" t="s">
        <v>155</v>
      </c>
      <c r="AR151" s="4">
        <v>2</v>
      </c>
      <c r="AS151" s="5">
        <v>0.8797800925925926</v>
      </c>
      <c r="AT151" s="4">
        <v>47.159367000000003</v>
      </c>
      <c r="AU151" s="4">
        <v>-88.48997</v>
      </c>
      <c r="AV151" s="4">
        <v>312.8</v>
      </c>
      <c r="AW151" s="4">
        <v>34.200000000000003</v>
      </c>
      <c r="AX151" s="4">
        <v>12</v>
      </c>
      <c r="AY151" s="4">
        <v>9</v>
      </c>
      <c r="AZ151" s="4" t="s">
        <v>418</v>
      </c>
      <c r="BA151" s="4">
        <v>1.3</v>
      </c>
      <c r="BB151" s="4">
        <v>1.3</v>
      </c>
      <c r="BC151" s="4">
        <v>2</v>
      </c>
      <c r="BD151" s="4">
        <v>14.063000000000001</v>
      </c>
      <c r="BE151" s="4">
        <v>13.73</v>
      </c>
      <c r="BF151" s="4">
        <v>0.98</v>
      </c>
      <c r="BG151" s="4">
        <v>15.331</v>
      </c>
      <c r="BH151" s="4">
        <v>2650.8629999999998</v>
      </c>
      <c r="BI151" s="4">
        <v>212.172</v>
      </c>
      <c r="BJ151" s="4">
        <v>18.427</v>
      </c>
      <c r="BK151" s="4">
        <v>0.51200000000000001</v>
      </c>
      <c r="BL151" s="4">
        <v>18.940000000000001</v>
      </c>
      <c r="BM151" s="4">
        <v>14.772</v>
      </c>
      <c r="BN151" s="4">
        <v>0.41099999999999998</v>
      </c>
      <c r="BO151" s="4">
        <v>15.183</v>
      </c>
      <c r="BP151" s="4">
        <v>16.008299999999998</v>
      </c>
      <c r="BT151" s="4">
        <v>14.398999999999999</v>
      </c>
      <c r="BU151" s="4">
        <v>0.368836</v>
      </c>
      <c r="BV151" s="4">
        <v>-5</v>
      </c>
      <c r="BW151" s="4">
        <v>0.599796</v>
      </c>
      <c r="BX151" s="4">
        <v>9.0134299999999996</v>
      </c>
      <c r="BY151" s="4">
        <v>12.115879</v>
      </c>
      <c r="BZ151" s="4">
        <f t="shared" si="15"/>
        <v>2.3813482059999997</v>
      </c>
      <c r="CB151" s="4">
        <f t="shared" si="16"/>
        <v>17848.345963297226</v>
      </c>
      <c r="CC151" s="4">
        <f t="shared" si="16"/>
        <v>1428.5609100601198</v>
      </c>
      <c r="CD151" s="4">
        <f t="shared" si="17"/>
        <v>102.22762804442999</v>
      </c>
      <c r="CE151" s="4">
        <f t="shared" si="17"/>
        <v>107.784399527343</v>
      </c>
    </row>
  </sheetData>
  <customSheetViews>
    <customSheetView guid="{2B424CCC-7244-4294-A128-8AE125D4F682}">
      <selection activeCell="B7" sqref="B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O151"/>
  <sheetViews>
    <sheetView workbookViewId="0">
      <pane xSplit="2" ySplit="9" topLeftCell="BX10" activePane="bottomRight" state="frozen"/>
      <selection pane="topRight" activeCell="C1" sqref="C1"/>
      <selection pane="bottomLeft" activeCell="A10" sqref="A10"/>
      <selection pane="bottomRight" activeCell="CF6" sqref="CF6"/>
    </sheetView>
  </sheetViews>
  <sheetFormatPr defaultColWidth="9.109375" defaultRowHeight="14.4"/>
  <cols>
    <col min="1" max="1" width="13.88671875" style="4" bestFit="1" customWidth="1"/>
    <col min="2" max="2" width="13.33203125" style="4" bestFit="1" customWidth="1"/>
    <col min="3" max="4" width="12" style="4" bestFit="1" customWidth="1"/>
    <col min="5" max="5" width="10.6640625" style="4" bestFit="1" customWidth="1"/>
    <col min="6" max="6" width="14.88671875" style="4" bestFit="1" customWidth="1"/>
    <col min="7" max="9" width="12" style="4" bestFit="1" customWidth="1"/>
    <col min="10" max="10" width="9.88671875" style="4" bestFit="1" customWidth="1"/>
    <col min="11" max="11" width="12" style="4" bestFit="1" customWidth="1"/>
    <col min="12" max="12" width="27.33203125" style="4" bestFit="1" customWidth="1"/>
    <col min="13" max="17" width="12" style="4" bestFit="1" customWidth="1"/>
    <col min="18" max="18" width="11" style="4" bestFit="1" customWidth="1"/>
    <col min="19" max="21" width="12" style="4" bestFit="1" customWidth="1"/>
    <col min="22" max="22" width="8.6640625" style="4" bestFit="1" customWidth="1"/>
    <col min="23" max="23" width="11" style="4" bestFit="1" customWidth="1"/>
    <col min="24" max="24" width="13.109375" style="4" bestFit="1" customWidth="1"/>
    <col min="25" max="25" width="12" style="4" bestFit="1" customWidth="1"/>
    <col min="26" max="26" width="14.44140625" style="4" bestFit="1" customWidth="1"/>
    <col min="27" max="27" width="19.109375" style="4" bestFit="1" customWidth="1"/>
    <col min="28" max="28" width="20.6640625" style="4" bestFit="1" customWidth="1"/>
    <col min="29" max="29" width="21.6640625" style="4" bestFit="1" customWidth="1"/>
    <col min="30" max="31" width="21.109375" style="4" bestFit="1" customWidth="1"/>
    <col min="32" max="32" width="17" style="4" bestFit="1" customWidth="1"/>
    <col min="33" max="33" width="17.88671875" style="4" bestFit="1" customWidth="1"/>
    <col min="34" max="34" width="16.6640625" style="4" bestFit="1" customWidth="1"/>
    <col min="35" max="35" width="22.109375" style="4" bestFit="1" customWidth="1"/>
    <col min="36" max="36" width="26.109375" style="4" bestFit="1" customWidth="1"/>
    <col min="37" max="37" width="21.109375" style="4" bestFit="1" customWidth="1"/>
    <col min="38" max="38" width="16.109375" style="4" bestFit="1" customWidth="1"/>
    <col min="39" max="39" width="25" style="4" bestFit="1" customWidth="1"/>
    <col min="40" max="40" width="24.88671875" style="4" bestFit="1" customWidth="1"/>
    <col min="41" max="41" width="19.109375" style="4" bestFit="1" customWidth="1"/>
    <col min="42" max="42" width="22" style="4" bestFit="1" customWidth="1"/>
    <col min="43" max="43" width="13.109375" style="4" bestFit="1" customWidth="1"/>
    <col min="44" max="46" width="12" style="4" bestFit="1" customWidth="1"/>
    <col min="47" max="47" width="12.6640625" style="4" bestFit="1" customWidth="1"/>
    <col min="48" max="48" width="12" style="4" bestFit="1" customWidth="1"/>
    <col min="49" max="49" width="21" style="4" bestFit="1" customWidth="1"/>
    <col min="50" max="50" width="26.5546875" style="4" bestFit="1" customWidth="1"/>
    <col min="51" max="51" width="25.33203125" style="4" bestFit="1" customWidth="1"/>
    <col min="52" max="52" width="18.44140625" style="4" bestFit="1" customWidth="1"/>
    <col min="53" max="53" width="14.33203125" style="4" bestFit="1" customWidth="1"/>
    <col min="54" max="54" width="11.88671875" style="4" bestFit="1" customWidth="1"/>
    <col min="55" max="55" width="12.33203125" style="4" bestFit="1" customWidth="1"/>
    <col min="56" max="56" width="28.6640625" style="4" bestFit="1" customWidth="1"/>
    <col min="57" max="57" width="23" style="4" bestFit="1" customWidth="1"/>
    <col min="58" max="58" width="12" style="4" bestFit="1" customWidth="1"/>
    <col min="59" max="59" width="19" style="4" bestFit="1" customWidth="1"/>
    <col min="60" max="60" width="29.88671875" style="4" bestFit="1" customWidth="1"/>
    <col min="61" max="61" width="28.6640625" style="4" bestFit="1" customWidth="1"/>
    <col min="62" max="62" width="29" style="4" bestFit="1" customWidth="1"/>
    <col min="63" max="64" width="30.109375" style="4" bestFit="1" customWidth="1"/>
    <col min="65" max="65" width="38.5546875" style="4" bestFit="1" customWidth="1"/>
    <col min="66" max="67" width="39.5546875" style="4" bestFit="1" customWidth="1"/>
    <col min="68" max="68" width="28.5546875" style="4" bestFit="1" customWidth="1"/>
    <col min="69" max="69" width="29.6640625" style="4" bestFit="1" customWidth="1"/>
    <col min="70" max="70" width="32" style="4" bestFit="1" customWidth="1"/>
    <col min="71" max="71" width="34.109375" style="4" bestFit="1" customWidth="1"/>
    <col min="72" max="72" width="28.5546875" style="4" bestFit="1" customWidth="1"/>
    <col min="73" max="75" width="21.88671875" style="4" bestFit="1" customWidth="1"/>
    <col min="76" max="76" width="13.109375" style="4" bestFit="1" customWidth="1"/>
    <col min="77" max="78" width="12" style="4" bestFit="1" customWidth="1"/>
    <col min="79" max="79" width="6.33203125" style="4" bestFit="1" customWidth="1"/>
    <col min="80" max="83" width="12" style="4" bestFit="1" customWidth="1"/>
    <col min="84" max="84" width="14.6640625" style="4" bestFit="1" customWidth="1"/>
    <col min="85" max="85" width="12.33203125" style="4" bestFit="1" customWidth="1"/>
    <col min="86" max="86" width="8.88671875" style="4" customWidth="1"/>
    <col min="87" max="87" width="10" style="4" bestFit="1" customWidth="1"/>
    <col min="88" max="89" width="12" style="4" bestFit="1" customWidth="1"/>
    <col min="90" max="90" width="14.6640625" style="4" bestFit="1" customWidth="1"/>
    <col min="91" max="92" width="6.88671875" style="4" bestFit="1" customWidth="1"/>
    <col min="93" max="93" width="14.6640625" style="4" bestFit="1" customWidth="1"/>
    <col min="94" max="16384" width="9.109375" style="4"/>
  </cols>
  <sheetData>
    <row r="1" spans="1:93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3</v>
      </c>
      <c r="G1" s="1" t="s">
        <v>4</v>
      </c>
      <c r="H1" s="1" t="s">
        <v>5</v>
      </c>
      <c r="I1" s="1" t="s">
        <v>6</v>
      </c>
      <c r="J1" s="1"/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371</v>
      </c>
      <c r="AA1" s="1" t="s">
        <v>372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X1" s="1" t="s">
        <v>44</v>
      </c>
      <c r="AY1" s="1" t="s">
        <v>45</v>
      </c>
      <c r="AZ1" s="1" t="s">
        <v>46</v>
      </c>
      <c r="BA1" s="1" t="s">
        <v>47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56</v>
      </c>
      <c r="BK1" s="1" t="s">
        <v>57</v>
      </c>
      <c r="BL1" s="1" t="s">
        <v>58</v>
      </c>
      <c r="BM1" s="1" t="s">
        <v>59</v>
      </c>
      <c r="BN1" s="1" t="s">
        <v>60</v>
      </c>
      <c r="BO1" s="1" t="s">
        <v>61</v>
      </c>
      <c r="BP1" s="1" t="s">
        <v>62</v>
      </c>
      <c r="BQ1" s="1" t="s">
        <v>63</v>
      </c>
      <c r="BR1" s="1" t="s">
        <v>64</v>
      </c>
      <c r="BS1" s="1" t="s">
        <v>65</v>
      </c>
      <c r="BT1" s="1" t="s">
        <v>66</v>
      </c>
      <c r="BU1" s="1" t="s">
        <v>67</v>
      </c>
      <c r="BV1" s="1" t="s">
        <v>68</v>
      </c>
      <c r="BW1" s="1" t="s">
        <v>69</v>
      </c>
      <c r="BX1" s="1" t="s">
        <v>70</v>
      </c>
      <c r="BY1" s="1" t="s">
        <v>71</v>
      </c>
      <c r="BZ1" s="1" t="s">
        <v>173</v>
      </c>
      <c r="CA1" s="1"/>
      <c r="CB1" s="1" t="s">
        <v>2</v>
      </c>
      <c r="CC1" s="1" t="s">
        <v>3</v>
      </c>
      <c r="CD1" s="1" t="s">
        <v>407</v>
      </c>
      <c r="CE1" s="1" t="s">
        <v>6</v>
      </c>
      <c r="CF1" s="1" t="s">
        <v>188</v>
      </c>
      <c r="CG1" s="1"/>
      <c r="CH1" s="1" t="s">
        <v>2</v>
      </c>
      <c r="CI1" s="1" t="s">
        <v>3</v>
      </c>
      <c r="CJ1" s="1" t="s">
        <v>407</v>
      </c>
      <c r="CK1" s="1" t="s">
        <v>6</v>
      </c>
      <c r="CL1" s="1" t="s">
        <v>188</v>
      </c>
      <c r="CM1" s="1"/>
      <c r="CN1" s="1"/>
      <c r="CO1" s="1"/>
    </row>
    <row r="2" spans="1:93">
      <c r="A2" s="1" t="s">
        <v>72</v>
      </c>
      <c r="B2" s="1" t="s">
        <v>73</v>
      </c>
      <c r="C2" s="1" t="s">
        <v>74</v>
      </c>
      <c r="D2" s="1" t="s">
        <v>75</v>
      </c>
      <c r="E2" s="1" t="s">
        <v>373</v>
      </c>
      <c r="F2" s="1" t="s">
        <v>76</v>
      </c>
      <c r="G2" s="1" t="s">
        <v>77</v>
      </c>
      <c r="H2" s="1" t="s">
        <v>78</v>
      </c>
      <c r="I2" s="1" t="s">
        <v>79</v>
      </c>
      <c r="J2" s="1" t="s">
        <v>80</v>
      </c>
      <c r="K2" s="1" t="s">
        <v>81</v>
      </c>
      <c r="L2" s="1" t="s">
        <v>82</v>
      </c>
      <c r="M2" s="1" t="s">
        <v>83</v>
      </c>
      <c r="N2" s="1" t="s">
        <v>84</v>
      </c>
      <c r="O2" s="1" t="s">
        <v>85</v>
      </c>
      <c r="P2" s="1" t="s">
        <v>86</v>
      </c>
      <c r="Q2" s="1" t="s">
        <v>87</v>
      </c>
      <c r="R2" s="1" t="s">
        <v>88</v>
      </c>
      <c r="S2" s="1" t="s">
        <v>89</v>
      </c>
      <c r="T2" s="1" t="s">
        <v>90</v>
      </c>
      <c r="U2" s="1" t="s">
        <v>91</v>
      </c>
      <c r="V2" s="1" t="s">
        <v>92</v>
      </c>
      <c r="W2" s="1" t="s">
        <v>93</v>
      </c>
      <c r="X2" s="1" t="s">
        <v>94</v>
      </c>
      <c r="Y2" s="1" t="s">
        <v>95</v>
      </c>
      <c r="Z2" s="1" t="s">
        <v>374</v>
      </c>
      <c r="AA2" s="1" t="s">
        <v>375</v>
      </c>
      <c r="AB2" s="1" t="s">
        <v>96</v>
      </c>
      <c r="AC2" s="1" t="s">
        <v>97</v>
      </c>
      <c r="AD2" s="1" t="s">
        <v>98</v>
      </c>
      <c r="AE2" s="1" t="s">
        <v>99</v>
      </c>
      <c r="AF2" s="1" t="s">
        <v>100</v>
      </c>
      <c r="AG2" s="1" t="s">
        <v>101</v>
      </c>
      <c r="AH2" s="1" t="s">
        <v>102</v>
      </c>
      <c r="AI2" s="1" t="s">
        <v>103</v>
      </c>
      <c r="AJ2" s="1" t="s">
        <v>104</v>
      </c>
      <c r="AK2" s="1" t="s">
        <v>105</v>
      </c>
      <c r="AL2" s="1" t="s">
        <v>106</v>
      </c>
      <c r="AM2" s="1" t="s">
        <v>107</v>
      </c>
      <c r="AN2" s="1" t="s">
        <v>108</v>
      </c>
      <c r="AO2" s="1" t="s">
        <v>109</v>
      </c>
      <c r="AP2" s="1" t="s">
        <v>110</v>
      </c>
      <c r="AQ2" s="1" t="s">
        <v>111</v>
      </c>
      <c r="AR2" s="1" t="s">
        <v>112</v>
      </c>
      <c r="AS2" s="1" t="s">
        <v>113</v>
      </c>
      <c r="AT2" s="1" t="s">
        <v>114</v>
      </c>
      <c r="AU2" s="1" t="s">
        <v>115</v>
      </c>
      <c r="AV2" s="1" t="s">
        <v>116</v>
      </c>
      <c r="AW2" s="1" t="s">
        <v>117</v>
      </c>
      <c r="AX2" s="1" t="s">
        <v>118</v>
      </c>
      <c r="AY2" s="1" t="s">
        <v>119</v>
      </c>
      <c r="AZ2" s="1" t="s">
        <v>120</v>
      </c>
      <c r="BA2" s="1" t="s">
        <v>121</v>
      </c>
      <c r="BB2" s="1" t="s">
        <v>122</v>
      </c>
      <c r="BC2" s="1" t="s">
        <v>123</v>
      </c>
      <c r="BD2" s="1" t="s">
        <v>124</v>
      </c>
      <c r="BE2" s="1" t="s">
        <v>125</v>
      </c>
      <c r="BF2" s="1" t="s">
        <v>52</v>
      </c>
      <c r="BG2" s="1" t="s">
        <v>126</v>
      </c>
      <c r="BH2" s="1" t="s">
        <v>127</v>
      </c>
      <c r="BI2" s="1" t="s">
        <v>128</v>
      </c>
      <c r="BJ2" s="1" t="s">
        <v>129</v>
      </c>
      <c r="BK2" s="1" t="s">
        <v>130</v>
      </c>
      <c r="BL2" s="1" t="s">
        <v>131</v>
      </c>
      <c r="BM2" s="1" t="s">
        <v>132</v>
      </c>
      <c r="BN2" s="1" t="s">
        <v>133</v>
      </c>
      <c r="BO2" s="1" t="s">
        <v>134</v>
      </c>
      <c r="BP2" s="1" t="s">
        <v>135</v>
      </c>
      <c r="BQ2" s="1" t="s">
        <v>136</v>
      </c>
      <c r="BR2" s="1" t="s">
        <v>137</v>
      </c>
      <c r="BS2" s="1" t="s">
        <v>138</v>
      </c>
      <c r="BT2" s="1" t="s">
        <v>139</v>
      </c>
      <c r="BU2" s="1" t="s">
        <v>140</v>
      </c>
      <c r="BV2" s="1" t="s">
        <v>141</v>
      </c>
      <c r="BW2" s="1" t="s">
        <v>142</v>
      </c>
      <c r="BX2" s="1" t="s">
        <v>143</v>
      </c>
      <c r="BY2" s="1" t="s">
        <v>144</v>
      </c>
      <c r="BZ2" s="1"/>
      <c r="CA2" s="1"/>
      <c r="CB2" s="1"/>
      <c r="CC2" s="1"/>
      <c r="CD2" s="1"/>
      <c r="CE2" s="1"/>
      <c r="CF2" s="1" t="s">
        <v>191</v>
      </c>
      <c r="CG2" s="1"/>
      <c r="CH2" s="1"/>
      <c r="CI2" s="1"/>
      <c r="CJ2" s="1"/>
      <c r="CK2" s="1"/>
      <c r="CL2" s="1" t="s">
        <v>191</v>
      </c>
      <c r="CM2" s="1"/>
      <c r="CN2" s="1"/>
      <c r="CO2" s="1"/>
    </row>
    <row r="3" spans="1:93">
      <c r="A3" s="1" t="s">
        <v>145</v>
      </c>
      <c r="B3" s="1" t="s">
        <v>146</v>
      </c>
      <c r="C3" s="1" t="s">
        <v>147</v>
      </c>
      <c r="D3" s="1" t="s">
        <v>147</v>
      </c>
      <c r="E3" s="1"/>
      <c r="F3" s="1" t="s">
        <v>148</v>
      </c>
      <c r="G3" s="1" t="s">
        <v>148</v>
      </c>
      <c r="H3" s="1" t="s">
        <v>148</v>
      </c>
      <c r="I3" s="1" t="s">
        <v>149</v>
      </c>
      <c r="J3" s="1"/>
      <c r="K3" s="1" t="s">
        <v>147</v>
      </c>
      <c r="L3" s="1"/>
      <c r="M3" s="1" t="s">
        <v>147</v>
      </c>
      <c r="N3" s="1" t="s">
        <v>147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148</v>
      </c>
      <c r="U3" s="1" t="s">
        <v>149</v>
      </c>
      <c r="V3" s="1" t="s">
        <v>149</v>
      </c>
      <c r="W3" s="1" t="s">
        <v>149</v>
      </c>
      <c r="X3" s="1" t="s">
        <v>150</v>
      </c>
      <c r="Y3" s="1" t="s">
        <v>147</v>
      </c>
      <c r="Z3" s="1" t="s">
        <v>156</v>
      </c>
      <c r="AA3" s="1" t="s">
        <v>376</v>
      </c>
      <c r="AB3" s="1" t="s">
        <v>151</v>
      </c>
      <c r="AC3" s="1" t="s">
        <v>152</v>
      </c>
      <c r="AD3" s="1" t="s">
        <v>152</v>
      </c>
      <c r="AE3" s="1" t="s">
        <v>152</v>
      </c>
      <c r="AF3" s="1" t="s">
        <v>147</v>
      </c>
      <c r="AG3" s="1" t="s">
        <v>153</v>
      </c>
      <c r="AH3" s="1" t="s">
        <v>147</v>
      </c>
      <c r="AI3" s="1" t="s">
        <v>152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154</v>
      </c>
      <c r="AO3" s="1" t="s">
        <v>154</v>
      </c>
      <c r="AP3" s="1" t="s">
        <v>154</v>
      </c>
      <c r="AQ3" s="1" t="s">
        <v>155</v>
      </c>
      <c r="AR3" s="1" t="s">
        <v>156</v>
      </c>
      <c r="AS3" s="1" t="s">
        <v>157</v>
      </c>
      <c r="AT3" s="1" t="s">
        <v>158</v>
      </c>
      <c r="AU3" s="1" t="s">
        <v>158</v>
      </c>
      <c r="AV3" s="1" t="s">
        <v>159</v>
      </c>
      <c r="AW3" s="1" t="s">
        <v>160</v>
      </c>
      <c r="AX3" s="1" t="s">
        <v>156</v>
      </c>
      <c r="AY3" s="1" t="s">
        <v>156</v>
      </c>
      <c r="AZ3" s="1" t="s">
        <v>156</v>
      </c>
      <c r="BA3" s="1" t="s">
        <v>156</v>
      </c>
      <c r="BB3" s="1" t="s">
        <v>156</v>
      </c>
      <c r="BC3" s="1" t="s">
        <v>156</v>
      </c>
      <c r="BD3" s="1"/>
      <c r="BE3" s="1"/>
      <c r="BF3" s="1"/>
      <c r="BG3" s="1" t="s">
        <v>147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161</v>
      </c>
      <c r="BS3" s="1" t="s">
        <v>161</v>
      </c>
      <c r="BT3" s="1" t="s">
        <v>161</v>
      </c>
      <c r="BU3" s="1" t="s">
        <v>151</v>
      </c>
      <c r="BV3" s="1" t="s">
        <v>151</v>
      </c>
      <c r="BW3" s="1" t="s">
        <v>151</v>
      </c>
      <c r="BX3" s="1" t="s">
        <v>162</v>
      </c>
      <c r="BY3" s="1" t="s">
        <v>154</v>
      </c>
      <c r="BZ3" s="1" t="s">
        <v>174</v>
      </c>
      <c r="CA3" s="1"/>
      <c r="CB3" s="1" t="s">
        <v>187</v>
      </c>
      <c r="CC3" s="1" t="s">
        <v>187</v>
      </c>
      <c r="CD3" s="1" t="s">
        <v>187</v>
      </c>
      <c r="CE3" s="1" t="s">
        <v>187</v>
      </c>
      <c r="CF3" s="1" t="s">
        <v>187</v>
      </c>
      <c r="CG3" s="1"/>
      <c r="CH3" s="1" t="s">
        <v>175</v>
      </c>
      <c r="CI3" s="1" t="s">
        <v>175</v>
      </c>
      <c r="CJ3" s="1" t="s">
        <v>175</v>
      </c>
      <c r="CK3" s="1" t="s">
        <v>175</v>
      </c>
      <c r="CL3" s="1" t="s">
        <v>175</v>
      </c>
      <c r="CM3" s="1"/>
      <c r="CN3" s="1"/>
      <c r="CO3" s="1"/>
    </row>
    <row r="4" spans="1:93" s="15" customFormat="1">
      <c r="A4" s="7" t="str">
        <f>'Lap Breaks'!D2</f>
        <v>Cells 524-665</v>
      </c>
    </row>
    <row r="5" spans="1:93" s="15" customFormat="1">
      <c r="A5" s="29" t="s">
        <v>169</v>
      </c>
      <c r="C5" s="15">
        <f t="shared" ref="C5:AH5" si="0">AVERAGE(C10:C496)</f>
        <v>13.764070422535207</v>
      </c>
      <c r="D5" s="15">
        <f t="shared" si="0"/>
        <v>1.0260415492957746</v>
      </c>
      <c r="E5" s="15" t="e">
        <f t="shared" si="0"/>
        <v>#DIV/0!</v>
      </c>
      <c r="F5" s="15">
        <f t="shared" si="0"/>
        <v>10260.42631220423</v>
      </c>
      <c r="G5" s="15">
        <f t="shared" si="0"/>
        <v>712.66126760563384</v>
      </c>
      <c r="H5" s="15">
        <f t="shared" si="0"/>
        <v>24.791549295774644</v>
      </c>
      <c r="I5" s="15">
        <f t="shared" si="0"/>
        <v>1060.2274647887316</v>
      </c>
      <c r="J5" s="15" t="e">
        <f t="shared" si="0"/>
        <v>#DIV/0!</v>
      </c>
      <c r="K5" s="15">
        <f t="shared" si="0"/>
        <v>0.18169014084507054</v>
      </c>
      <c r="L5" s="15">
        <f t="shared" si="0"/>
        <v>0.87095422535211287</v>
      </c>
      <c r="M5" s="15">
        <f t="shared" si="0"/>
        <v>11.990096478873239</v>
      </c>
      <c r="N5" s="15">
        <f t="shared" si="0"/>
        <v>0.88909014084507076</v>
      </c>
      <c r="O5" s="15">
        <f t="shared" si="0"/>
        <v>622.03787746478861</v>
      </c>
      <c r="P5" s="15">
        <f t="shared" si="0"/>
        <v>21.613469014084501</v>
      </c>
      <c r="Q5" s="15">
        <f t="shared" si="0"/>
        <v>643.65352112676044</v>
      </c>
      <c r="R5" s="15">
        <f t="shared" si="0"/>
        <v>498.68189366197197</v>
      </c>
      <c r="S5" s="15">
        <f t="shared" si="0"/>
        <v>17.327203521126755</v>
      </c>
      <c r="T5" s="15">
        <f t="shared" si="0"/>
        <v>516.00845070422554</v>
      </c>
      <c r="U5" s="15">
        <f t="shared" si="0"/>
        <v>1060.2262535211264</v>
      </c>
      <c r="V5" s="15" t="e">
        <f t="shared" si="0"/>
        <v>#DIV/0!</v>
      </c>
      <c r="W5" s="15" t="e">
        <f t="shared" si="0"/>
        <v>#DIV/0!</v>
      </c>
      <c r="X5" s="15">
        <f t="shared" si="0"/>
        <v>0</v>
      </c>
      <c r="Y5" s="15">
        <f t="shared" si="0"/>
        <v>0.15829859154929576</v>
      </c>
      <c r="Z5" s="15" t="e">
        <f t="shared" si="0"/>
        <v>#DIV/0!</v>
      </c>
      <c r="AA5" s="15">
        <f t="shared" si="0"/>
        <v>0</v>
      </c>
      <c r="AB5" s="15">
        <f t="shared" si="0"/>
        <v>11.757042253521124</v>
      </c>
      <c r="AC5" s="15">
        <f t="shared" si="0"/>
        <v>843.78169014084506</v>
      </c>
      <c r="AD5" s="15">
        <f t="shared" si="0"/>
        <v>867.05633802816897</v>
      </c>
      <c r="AE5" s="15">
        <f t="shared" si="0"/>
        <v>827.21830985915494</v>
      </c>
      <c r="AF5" s="15">
        <f t="shared" si="0"/>
        <v>88</v>
      </c>
      <c r="AG5" s="15">
        <f t="shared" si="0"/>
        <v>22.369295774647945</v>
      </c>
      <c r="AH5" s="15">
        <f t="shared" si="0"/>
        <v>0.51</v>
      </c>
      <c r="AI5" s="15">
        <f t="shared" ref="AI5:BN5" si="1">AVERAGE(AI10:AI496)</f>
        <v>976.53521126760563</v>
      </c>
      <c r="AJ5" s="15">
        <f t="shared" si="1"/>
        <v>-1</v>
      </c>
      <c r="AK5" s="15">
        <f t="shared" si="1"/>
        <v>0</v>
      </c>
      <c r="AL5" s="15">
        <f t="shared" si="1"/>
        <v>22</v>
      </c>
      <c r="AM5" s="15">
        <f t="shared" si="1"/>
        <v>190.53521126760563</v>
      </c>
      <c r="AN5" s="15">
        <f t="shared" si="1"/>
        <v>189.77253521126761</v>
      </c>
      <c r="AO5" s="15">
        <f t="shared" si="1"/>
        <v>3.0119718309859165</v>
      </c>
      <c r="AP5" s="15">
        <f t="shared" si="1"/>
        <v>195</v>
      </c>
      <c r="AQ5" s="15" t="e">
        <f t="shared" si="1"/>
        <v>#DIV/0!</v>
      </c>
      <c r="AR5" s="15">
        <f t="shared" si="1"/>
        <v>1.8661971830985915</v>
      </c>
      <c r="AS5" s="15">
        <f t="shared" si="1"/>
        <v>0.88059467918622858</v>
      </c>
      <c r="AT5" s="15">
        <f t="shared" si="1"/>
        <v>47.161483169014076</v>
      </c>
      <c r="AU5" s="15">
        <f t="shared" si="1"/>
        <v>-88.487534190140863</v>
      </c>
      <c r="AV5" s="15">
        <f t="shared" si="1"/>
        <v>318.1387323943664</v>
      </c>
      <c r="AW5" s="15">
        <f t="shared" si="1"/>
        <v>33.314084507042267</v>
      </c>
      <c r="AX5" s="15">
        <f t="shared" si="1"/>
        <v>12</v>
      </c>
      <c r="AY5" s="15">
        <f t="shared" si="1"/>
        <v>9.2464788732394361</v>
      </c>
      <c r="AZ5" s="15" t="e">
        <f t="shared" si="1"/>
        <v>#DIV/0!</v>
      </c>
      <c r="BA5" s="15">
        <f t="shared" si="1"/>
        <v>1.4232060211267614</v>
      </c>
      <c r="BB5" s="15">
        <f t="shared" si="1"/>
        <v>1.3975673943661968</v>
      </c>
      <c r="BC5" s="15">
        <f t="shared" si="1"/>
        <v>2.2562702464788726</v>
      </c>
      <c r="BD5" s="15">
        <f t="shared" si="1"/>
        <v>14.063000000000045</v>
      </c>
      <c r="BE5" s="15">
        <f t="shared" si="1"/>
        <v>14.188521126760568</v>
      </c>
      <c r="BF5" s="15">
        <f t="shared" si="1"/>
        <v>1.0092957746478879</v>
      </c>
      <c r="BG5" s="15">
        <f t="shared" si="1"/>
        <v>14.820232394366201</v>
      </c>
      <c r="BH5" s="15">
        <f t="shared" si="1"/>
        <v>2805.3936901408451</v>
      </c>
      <c r="BI5" s="15">
        <f t="shared" si="1"/>
        <v>129.120661971831</v>
      </c>
      <c r="BJ5" s="15">
        <f t="shared" si="1"/>
        <v>15.387267605633811</v>
      </c>
      <c r="BK5" s="15">
        <f t="shared" si="1"/>
        <v>0.53149999999999997</v>
      </c>
      <c r="BL5" s="15">
        <f t="shared" si="1"/>
        <v>15.918809859154926</v>
      </c>
      <c r="BM5" s="15">
        <f t="shared" si="1"/>
        <v>12.335816901408448</v>
      </c>
      <c r="BN5" s="15">
        <f t="shared" si="1"/>
        <v>0.4260985915492958</v>
      </c>
      <c r="BO5" s="15">
        <f t="shared" ref="BO5:BZ5" si="2">AVERAGE(BO10:BO496)</f>
        <v>12.761915492957746</v>
      </c>
      <c r="BP5" s="15">
        <f t="shared" si="2"/>
        <v>8.1369049295774669</v>
      </c>
      <c r="BQ5" s="15" t="e">
        <f t="shared" si="2"/>
        <v>#DIV/0!</v>
      </c>
      <c r="BR5" s="15" t="e">
        <f t="shared" si="2"/>
        <v>#DIV/0!</v>
      </c>
      <c r="BS5" s="15" t="e">
        <f t="shared" si="2"/>
        <v>#DIV/0!</v>
      </c>
      <c r="BT5" s="15">
        <f t="shared" si="2"/>
        <v>27.022542253521124</v>
      </c>
      <c r="BU5" s="30">
        <f t="shared" si="2"/>
        <v>0.34065293661971829</v>
      </c>
      <c r="BV5" s="30">
        <f t="shared" si="2"/>
        <v>-5</v>
      </c>
      <c r="BW5" s="30">
        <f t="shared" si="2"/>
        <v>0.58837800704225363</v>
      </c>
      <c r="BX5" s="27">
        <f t="shared" si="2"/>
        <v>8.3247061338028185</v>
      </c>
      <c r="BY5" s="27">
        <f t="shared" si="2"/>
        <v>11.88523570422535</v>
      </c>
      <c r="BZ5" s="27">
        <f t="shared" si="2"/>
        <v>2.1993873605507042</v>
      </c>
      <c r="CA5" s="30"/>
      <c r="CB5" s="30">
        <f>AVERAGE(CB10:CB496)</f>
        <v>17603.019302769</v>
      </c>
      <c r="CC5" s="30">
        <f>AVERAGE(CC10:CC496)</f>
        <v>698.44207033710711</v>
      </c>
      <c r="CD5" s="30">
        <f>AVERAGE(CD10:CD496)</f>
        <v>95.277479024120041</v>
      </c>
      <c r="CE5" s="15">
        <f>AVERAGE(CE10:CE496)</f>
        <v>52.882037132562672</v>
      </c>
      <c r="CF5" s="31">
        <f>(CC8+CE8+CD8)/(141/3600)</f>
        <v>852.60585306466771</v>
      </c>
      <c r="CH5" s="15">
        <f>CB8/$AW8</f>
        <v>528.39570899953424</v>
      </c>
      <c r="CI5" s="15">
        <f>CC8/$AW8</f>
        <v>20.965368872419813</v>
      </c>
      <c r="CJ5" s="15">
        <f>CD8/$AW8</f>
        <v>2.8599759061059991</v>
      </c>
      <c r="CK5" s="15">
        <f>CE8/$AW8</f>
        <v>1.5873777687447461</v>
      </c>
      <c r="CL5" s="31">
        <f>(CC8+CD8+CE8)/AW8</f>
        <v>25.412722547270555</v>
      </c>
      <c r="CM5" s="40"/>
      <c r="CN5" s="36"/>
      <c r="CO5" s="39"/>
    </row>
    <row r="6" spans="1:93" s="15" customFormat="1">
      <c r="A6" s="29" t="s">
        <v>170</v>
      </c>
      <c r="C6" s="15">
        <f t="shared" ref="C6:AH6" si="3">MIN(C10:C496)</f>
        <v>12.249000000000001</v>
      </c>
      <c r="D6" s="15">
        <f t="shared" si="3"/>
        <v>0.09</v>
      </c>
      <c r="E6" s="15">
        <f t="shared" si="3"/>
        <v>0</v>
      </c>
      <c r="F6" s="15">
        <f t="shared" si="3"/>
        <v>900</v>
      </c>
      <c r="G6" s="15">
        <f t="shared" si="3"/>
        <v>30.3</v>
      </c>
      <c r="H6" s="15">
        <f t="shared" si="3"/>
        <v>9.4</v>
      </c>
      <c r="I6" s="15">
        <f t="shared" si="3"/>
        <v>131.6</v>
      </c>
      <c r="J6" s="15">
        <f t="shared" si="3"/>
        <v>0</v>
      </c>
      <c r="K6" s="15">
        <f t="shared" si="3"/>
        <v>0.1</v>
      </c>
      <c r="L6" s="15">
        <f t="shared" si="3"/>
        <v>0.85850000000000004</v>
      </c>
      <c r="M6" s="15">
        <f t="shared" si="3"/>
        <v>10.536799999999999</v>
      </c>
      <c r="N6" s="15">
        <f t="shared" si="3"/>
        <v>7.8799999999999995E-2</v>
      </c>
      <c r="O6" s="15">
        <f t="shared" si="3"/>
        <v>26.445799999999998</v>
      </c>
      <c r="P6" s="15">
        <f t="shared" si="3"/>
        <v>8.0886999999999993</v>
      </c>
      <c r="Q6" s="15">
        <f t="shared" si="3"/>
        <v>37.4</v>
      </c>
      <c r="R6" s="15">
        <f t="shared" si="3"/>
        <v>21.200199999999999</v>
      </c>
      <c r="S6" s="15">
        <f t="shared" si="3"/>
        <v>6.4843000000000002</v>
      </c>
      <c r="T6" s="15">
        <f t="shared" si="3"/>
        <v>30</v>
      </c>
      <c r="U6" s="15">
        <f t="shared" si="3"/>
        <v>131.5985</v>
      </c>
      <c r="V6" s="15">
        <f t="shared" si="3"/>
        <v>0</v>
      </c>
      <c r="W6" s="15">
        <f t="shared" si="3"/>
        <v>0</v>
      </c>
      <c r="X6" s="15">
        <f t="shared" si="3"/>
        <v>0</v>
      </c>
      <c r="Y6" s="15">
        <f t="shared" si="3"/>
        <v>8.5800000000000001E-2</v>
      </c>
      <c r="Z6" s="15">
        <f t="shared" si="3"/>
        <v>0</v>
      </c>
      <c r="AA6" s="15">
        <f t="shared" si="3"/>
        <v>0</v>
      </c>
      <c r="AB6" s="15">
        <f t="shared" si="3"/>
        <v>11.6</v>
      </c>
      <c r="AC6" s="15">
        <f t="shared" si="3"/>
        <v>837</v>
      </c>
      <c r="AD6" s="15">
        <f t="shared" si="3"/>
        <v>856</v>
      </c>
      <c r="AE6" s="15">
        <f t="shared" si="3"/>
        <v>816</v>
      </c>
      <c r="AF6" s="15">
        <f t="shared" si="3"/>
        <v>88</v>
      </c>
      <c r="AG6" s="15">
        <f t="shared" si="3"/>
        <v>22.36</v>
      </c>
      <c r="AH6" s="15">
        <f t="shared" si="3"/>
        <v>0.51</v>
      </c>
      <c r="AI6" s="15">
        <f t="shared" ref="AI6:BN6" si="4">MIN(AI10:AI496)</f>
        <v>976</v>
      </c>
      <c r="AJ6" s="15">
        <f t="shared" si="4"/>
        <v>-1</v>
      </c>
      <c r="AK6" s="15">
        <f t="shared" si="4"/>
        <v>0</v>
      </c>
      <c r="AL6" s="15">
        <f t="shared" si="4"/>
        <v>22</v>
      </c>
      <c r="AM6" s="15">
        <f t="shared" si="4"/>
        <v>190</v>
      </c>
      <c r="AN6" s="15">
        <f t="shared" si="4"/>
        <v>188.4</v>
      </c>
      <c r="AO6" s="15">
        <f t="shared" si="4"/>
        <v>2.5</v>
      </c>
      <c r="AP6" s="15">
        <f t="shared" si="4"/>
        <v>195</v>
      </c>
      <c r="AQ6" s="15">
        <f t="shared" si="4"/>
        <v>0</v>
      </c>
      <c r="AR6" s="15">
        <f t="shared" si="4"/>
        <v>1</v>
      </c>
      <c r="AS6" s="15">
        <f t="shared" si="4"/>
        <v>0.8797800925925926</v>
      </c>
      <c r="AT6" s="15">
        <f t="shared" si="4"/>
        <v>47.158313999999997</v>
      </c>
      <c r="AU6" s="15">
        <f t="shared" si="4"/>
        <v>-88.492018999999999</v>
      </c>
      <c r="AV6" s="15">
        <f t="shared" si="4"/>
        <v>310</v>
      </c>
      <c r="AW6" s="15">
        <f t="shared" si="4"/>
        <v>19.3</v>
      </c>
      <c r="AX6" s="15">
        <f t="shared" si="4"/>
        <v>12</v>
      </c>
      <c r="AY6" s="15">
        <f t="shared" si="4"/>
        <v>7</v>
      </c>
      <c r="AZ6" s="15">
        <f t="shared" si="4"/>
        <v>0</v>
      </c>
      <c r="BA6" s="15">
        <f t="shared" si="4"/>
        <v>0.9</v>
      </c>
      <c r="BB6" s="15">
        <f t="shared" si="4"/>
        <v>1</v>
      </c>
      <c r="BC6" s="15">
        <f t="shared" si="4"/>
        <v>1.5649999999999999</v>
      </c>
      <c r="BD6" s="15">
        <f t="shared" si="4"/>
        <v>14.063000000000001</v>
      </c>
      <c r="BE6" s="15">
        <f t="shared" si="4"/>
        <v>12.86</v>
      </c>
      <c r="BF6" s="15">
        <f t="shared" si="4"/>
        <v>0.91</v>
      </c>
      <c r="BG6" s="15">
        <f t="shared" si="4"/>
        <v>13.58</v>
      </c>
      <c r="BH6" s="15">
        <f t="shared" si="4"/>
        <v>2331.5439999999999</v>
      </c>
      <c r="BI6" s="15">
        <f t="shared" si="4"/>
        <v>12.007999999999999</v>
      </c>
      <c r="BJ6" s="15">
        <f t="shared" si="4"/>
        <v>0.65200000000000002</v>
      </c>
      <c r="BK6" s="15">
        <f t="shared" si="4"/>
        <v>0.187</v>
      </c>
      <c r="BL6" s="15">
        <f t="shared" si="4"/>
        <v>0.92300000000000004</v>
      </c>
      <c r="BM6" s="15">
        <f t="shared" si="4"/>
        <v>0.52300000000000002</v>
      </c>
      <c r="BN6" s="15">
        <f t="shared" si="4"/>
        <v>0.15</v>
      </c>
      <c r="BO6" s="15">
        <f t="shared" ref="BO6:BZ6" si="5">MIN(BO10:BO496)</f>
        <v>0.74</v>
      </c>
      <c r="BP6" s="15">
        <f t="shared" si="5"/>
        <v>1.0580000000000001</v>
      </c>
      <c r="BQ6" s="15">
        <f t="shared" si="5"/>
        <v>0</v>
      </c>
      <c r="BR6" s="15">
        <f t="shared" si="5"/>
        <v>0</v>
      </c>
      <c r="BS6" s="15">
        <f t="shared" si="5"/>
        <v>0</v>
      </c>
      <c r="BT6" s="15">
        <f t="shared" si="5"/>
        <v>13.673</v>
      </c>
      <c r="BU6" s="30">
        <f t="shared" si="5"/>
        <v>0.182286</v>
      </c>
      <c r="BV6" s="30">
        <f t="shared" si="5"/>
        <v>-5</v>
      </c>
      <c r="BW6" s="30">
        <f t="shared" si="5"/>
        <v>0.577349</v>
      </c>
      <c r="BX6" s="27">
        <f t="shared" si="5"/>
        <v>4.4546140000000003</v>
      </c>
      <c r="BY6" s="27">
        <f t="shared" si="5"/>
        <v>11.662443</v>
      </c>
      <c r="BZ6" s="27">
        <f t="shared" si="5"/>
        <v>1.1769090188</v>
      </c>
      <c r="CA6" s="30"/>
      <c r="CB6" s="30">
        <f>MIN(CB10:CB496)</f>
        <v>8742.9596866020001</v>
      </c>
      <c r="CC6" s="30">
        <f>MIN(CC10:CC499)</f>
        <v>69.111889024751989</v>
      </c>
      <c r="CD6" s="30">
        <f>MIN(CD10:CD499)</f>
        <v>2.6024644704600002</v>
      </c>
      <c r="CE6" s="15">
        <f>MIN(CE10:CE496)</f>
        <v>3.5205972641640009</v>
      </c>
      <c r="CI6" s="22"/>
    </row>
    <row r="7" spans="1:93" s="15" customFormat="1">
      <c r="A7" s="29" t="s">
        <v>171</v>
      </c>
      <c r="C7" s="15">
        <f t="shared" ref="C7:AH7" si="6">MAX(C10:C496)</f>
        <v>14.356999999999999</v>
      </c>
      <c r="D7" s="15">
        <f t="shared" si="6"/>
        <v>3.5432999999999999</v>
      </c>
      <c r="E7" s="15">
        <f t="shared" si="6"/>
        <v>0</v>
      </c>
      <c r="F7" s="15">
        <f t="shared" si="6"/>
        <v>35432.514818000003</v>
      </c>
      <c r="G7" s="15">
        <f t="shared" si="6"/>
        <v>2861.3</v>
      </c>
      <c r="H7" s="15">
        <f t="shared" si="6"/>
        <v>57.5</v>
      </c>
      <c r="I7" s="15">
        <f t="shared" si="6"/>
        <v>3284.8</v>
      </c>
      <c r="J7" s="15">
        <f t="shared" si="6"/>
        <v>0</v>
      </c>
      <c r="K7" s="15">
        <f t="shared" si="6"/>
        <v>0.9</v>
      </c>
      <c r="L7" s="15">
        <f t="shared" si="6"/>
        <v>0.88039999999999996</v>
      </c>
      <c r="M7" s="15">
        <f t="shared" si="6"/>
        <v>12.5463</v>
      </c>
      <c r="N7" s="15">
        <f t="shared" si="6"/>
        <v>3.0445000000000002</v>
      </c>
      <c r="O7" s="15">
        <f t="shared" si="6"/>
        <v>2503.9657999999999</v>
      </c>
      <c r="P7" s="15">
        <f t="shared" si="6"/>
        <v>50.334200000000003</v>
      </c>
      <c r="Q7" s="15">
        <f t="shared" si="6"/>
        <v>2521.8000000000002</v>
      </c>
      <c r="R7" s="15">
        <f t="shared" si="6"/>
        <v>2007.4793999999999</v>
      </c>
      <c r="S7" s="15">
        <f t="shared" si="6"/>
        <v>40.3504</v>
      </c>
      <c r="T7" s="15">
        <f t="shared" si="6"/>
        <v>2021.8</v>
      </c>
      <c r="U7" s="15">
        <f t="shared" si="6"/>
        <v>3284.7624000000001</v>
      </c>
      <c r="V7" s="15">
        <f t="shared" si="6"/>
        <v>0</v>
      </c>
      <c r="W7" s="15">
        <f t="shared" si="6"/>
        <v>0</v>
      </c>
      <c r="X7" s="15">
        <f t="shared" si="6"/>
        <v>0</v>
      </c>
      <c r="Y7" s="15">
        <f t="shared" si="6"/>
        <v>0.78710000000000002</v>
      </c>
      <c r="Z7" s="15">
        <f t="shared" si="6"/>
        <v>0</v>
      </c>
      <c r="AA7" s="15">
        <f t="shared" si="6"/>
        <v>0</v>
      </c>
      <c r="AB7" s="15">
        <f t="shared" si="6"/>
        <v>11.9</v>
      </c>
      <c r="AC7" s="15">
        <f t="shared" si="6"/>
        <v>850</v>
      </c>
      <c r="AD7" s="15">
        <f t="shared" si="6"/>
        <v>876</v>
      </c>
      <c r="AE7" s="15">
        <f t="shared" si="6"/>
        <v>836</v>
      </c>
      <c r="AF7" s="15">
        <f t="shared" si="6"/>
        <v>88</v>
      </c>
      <c r="AG7" s="15">
        <f t="shared" si="6"/>
        <v>22.38</v>
      </c>
      <c r="AH7" s="15">
        <f t="shared" si="6"/>
        <v>0.51</v>
      </c>
      <c r="AI7" s="15">
        <f t="shared" ref="AI7:BN7" si="7">MAX(AI10:AI496)</f>
        <v>977</v>
      </c>
      <c r="AJ7" s="15">
        <f t="shared" si="7"/>
        <v>-1</v>
      </c>
      <c r="AK7" s="15">
        <f t="shared" si="7"/>
        <v>0</v>
      </c>
      <c r="AL7" s="15">
        <f t="shared" si="7"/>
        <v>22</v>
      </c>
      <c r="AM7" s="15">
        <f t="shared" si="7"/>
        <v>192</v>
      </c>
      <c r="AN7" s="15">
        <f t="shared" si="7"/>
        <v>191</v>
      </c>
      <c r="AO7" s="15">
        <f t="shared" si="7"/>
        <v>3.6</v>
      </c>
      <c r="AP7" s="15">
        <f t="shared" si="7"/>
        <v>195</v>
      </c>
      <c r="AQ7" s="15">
        <f t="shared" si="7"/>
        <v>0</v>
      </c>
      <c r="AR7" s="15">
        <f t="shared" si="7"/>
        <v>2</v>
      </c>
      <c r="AS7" s="15">
        <f t="shared" si="7"/>
        <v>0.88140046296296293</v>
      </c>
      <c r="AT7" s="15">
        <f t="shared" si="7"/>
        <v>47.164472000000004</v>
      </c>
      <c r="AU7" s="15">
        <f t="shared" si="7"/>
        <v>-88.483934000000005</v>
      </c>
      <c r="AV7" s="15">
        <f t="shared" si="7"/>
        <v>354.1</v>
      </c>
      <c r="AW7" s="15">
        <f t="shared" si="7"/>
        <v>49.7</v>
      </c>
      <c r="AX7" s="15">
        <f t="shared" si="7"/>
        <v>12</v>
      </c>
      <c r="AY7" s="15">
        <f t="shared" si="7"/>
        <v>10</v>
      </c>
      <c r="AZ7" s="15">
        <f t="shared" si="7"/>
        <v>0</v>
      </c>
      <c r="BA7" s="15">
        <f t="shared" si="7"/>
        <v>3</v>
      </c>
      <c r="BB7" s="15">
        <f t="shared" si="7"/>
        <v>2.8650000000000002</v>
      </c>
      <c r="BC7" s="15">
        <f t="shared" si="7"/>
        <v>4.3650000000000002</v>
      </c>
      <c r="BD7" s="15">
        <f t="shared" si="7"/>
        <v>14.063000000000001</v>
      </c>
      <c r="BE7" s="15">
        <f t="shared" si="7"/>
        <v>15.33</v>
      </c>
      <c r="BF7" s="15">
        <f t="shared" si="7"/>
        <v>1.0900000000000001</v>
      </c>
      <c r="BG7" s="15">
        <f t="shared" si="7"/>
        <v>16.486999999999998</v>
      </c>
      <c r="BH7" s="15">
        <f t="shared" si="7"/>
        <v>3001.2959999999998</v>
      </c>
      <c r="BI7" s="15">
        <f t="shared" si="7"/>
        <v>426.78800000000001</v>
      </c>
      <c r="BJ7" s="15">
        <f t="shared" si="7"/>
        <v>62.658000000000001</v>
      </c>
      <c r="BK7" s="15">
        <f t="shared" si="7"/>
        <v>1.2629999999999999</v>
      </c>
      <c r="BL7" s="15">
        <f t="shared" si="7"/>
        <v>63.104999999999997</v>
      </c>
      <c r="BM7" s="15">
        <f t="shared" si="7"/>
        <v>50.234000000000002</v>
      </c>
      <c r="BN7" s="15">
        <f t="shared" si="7"/>
        <v>1.012</v>
      </c>
      <c r="BO7" s="15">
        <f t="shared" ref="BO7:BZ7" si="8">MAX(BO10:BO496)</f>
        <v>50.591999999999999</v>
      </c>
      <c r="BP7" s="15">
        <f t="shared" si="8"/>
        <v>23.919</v>
      </c>
      <c r="BQ7" s="15">
        <f t="shared" si="8"/>
        <v>0</v>
      </c>
      <c r="BR7" s="15">
        <f t="shared" si="8"/>
        <v>0</v>
      </c>
      <c r="BS7" s="15">
        <f t="shared" si="8"/>
        <v>0</v>
      </c>
      <c r="BT7" s="15">
        <f t="shared" si="8"/>
        <v>136.31299999999999</v>
      </c>
      <c r="BU7" s="30">
        <f t="shared" si="8"/>
        <v>0.573021</v>
      </c>
      <c r="BV7" s="30">
        <f t="shared" si="8"/>
        <v>-5</v>
      </c>
      <c r="BW7" s="30">
        <f t="shared" si="8"/>
        <v>0.599796</v>
      </c>
      <c r="BX7" s="27">
        <f t="shared" si="8"/>
        <v>14.0032</v>
      </c>
      <c r="BY7" s="27">
        <f t="shared" si="8"/>
        <v>12.115879</v>
      </c>
      <c r="BZ7" s="27">
        <f t="shared" si="8"/>
        <v>3.6996454399999998</v>
      </c>
      <c r="CA7" s="30"/>
      <c r="CB7" s="30">
        <f>MAX(CB10:CB496)</f>
        <v>31345.093313510399</v>
      </c>
      <c r="CC7" s="30">
        <f>MAX(CC10:CC496)</f>
        <v>2229.6716564155108</v>
      </c>
      <c r="CD7" s="30">
        <f>MAX(CD10:CD496)</f>
        <v>480.73031959794298</v>
      </c>
      <c r="CE7" s="15">
        <f>MAX(CE10:CE496)</f>
        <v>166.47184323333903</v>
      </c>
      <c r="CI7" s="22"/>
    </row>
    <row r="8" spans="1:93" s="15" customFormat="1">
      <c r="A8" s="29" t="s">
        <v>172</v>
      </c>
      <c r="B8" s="3">
        <f>B151-B10</f>
        <v>1.6319444444443665E-3</v>
      </c>
      <c r="AT8" s="17"/>
      <c r="AW8" s="16">
        <f>SUM(AW10:AW496)/3600</f>
        <v>1.3140555555555562</v>
      </c>
      <c r="AY8" s="17"/>
      <c r="BU8" s="24"/>
      <c r="BV8" s="22"/>
      <c r="BW8" s="24"/>
      <c r="BX8" s="23">
        <f>SUM(BX10:BX496)/3600</f>
        <v>0.32836340861111118</v>
      </c>
      <c r="BY8" s="24"/>
      <c r="BZ8" s="23">
        <f>SUM(BZ10:BZ496)/3600</f>
        <v>8.6753612555055551E-2</v>
      </c>
      <c r="CA8" s="24"/>
      <c r="CB8" s="31">
        <f>SUM(CB10:CB496)/3600</f>
        <v>694.34131694255495</v>
      </c>
      <c r="CC8" s="31">
        <f>SUM(CC10:CC496)/3600</f>
        <v>27.54965944107478</v>
      </c>
      <c r="CD8" s="31">
        <f>SUM(CD10:CD496)/3600</f>
        <v>3.7581672281736238</v>
      </c>
      <c r="CE8" s="31">
        <f>SUM(CE10:CE496)/3600</f>
        <v>2.0859025757844165</v>
      </c>
      <c r="CF8" s="36">
        <f>SUM(CC8:CE8)</f>
        <v>33.393729245032816</v>
      </c>
      <c r="CG8" s="15" t="s">
        <v>406</v>
      </c>
      <c r="CH8" s="24"/>
      <c r="CI8" s="32"/>
    </row>
    <row r="9" spans="1:93">
      <c r="BW9" s="14"/>
      <c r="BX9" s="25"/>
      <c r="BZ9" s="35">
        <f>AW8/BZ8</f>
        <v>15.146983703089374</v>
      </c>
      <c r="CA9" s="4" t="s">
        <v>461</v>
      </c>
      <c r="CB9" s="14"/>
      <c r="CC9" s="34"/>
      <c r="CH9" s="26" t="s">
        <v>190</v>
      </c>
    </row>
    <row r="10" spans="1:93">
      <c r="A10" s="2">
        <v>42438</v>
      </c>
      <c r="B10" s="28">
        <v>0.671868587962963</v>
      </c>
      <c r="C10" s="4">
        <v>13.385999999999999</v>
      </c>
      <c r="D10" s="4">
        <v>1.6833</v>
      </c>
      <c r="E10" s="4" t="s">
        <v>155</v>
      </c>
      <c r="F10" s="4">
        <v>16833.300166000001</v>
      </c>
      <c r="G10" s="4">
        <v>888.6</v>
      </c>
      <c r="H10" s="4">
        <v>24.7</v>
      </c>
      <c r="I10" s="4">
        <v>2119.6</v>
      </c>
      <c r="K10" s="4">
        <v>0.1</v>
      </c>
      <c r="L10" s="4">
        <v>0.86709999999999998</v>
      </c>
      <c r="M10" s="4">
        <v>11.6065</v>
      </c>
      <c r="N10" s="4">
        <v>1.4596</v>
      </c>
      <c r="O10" s="4">
        <v>770.44050000000004</v>
      </c>
      <c r="P10" s="4">
        <v>21.416699999999999</v>
      </c>
      <c r="Q10" s="4">
        <v>791.9</v>
      </c>
      <c r="R10" s="4">
        <v>617.62400000000002</v>
      </c>
      <c r="S10" s="4">
        <v>17.168700000000001</v>
      </c>
      <c r="T10" s="4">
        <v>634.79999999999995</v>
      </c>
      <c r="U10" s="4">
        <v>2119.6466999999998</v>
      </c>
      <c r="X10" s="4">
        <v>0</v>
      </c>
      <c r="Y10" s="4">
        <v>8.6699999999999999E-2</v>
      </c>
      <c r="Z10" s="4" t="s">
        <v>377</v>
      </c>
      <c r="AA10" s="4">
        <v>0</v>
      </c>
      <c r="AB10" s="4">
        <v>11.8</v>
      </c>
      <c r="AC10" s="4">
        <v>848</v>
      </c>
      <c r="AD10" s="4">
        <v>871</v>
      </c>
      <c r="AE10" s="4">
        <v>828</v>
      </c>
      <c r="AF10" s="4">
        <v>88</v>
      </c>
      <c r="AG10" s="4">
        <v>22.36</v>
      </c>
      <c r="AH10" s="4">
        <v>0.51</v>
      </c>
      <c r="AI10" s="4">
        <v>977</v>
      </c>
      <c r="AJ10" s="4">
        <v>-1</v>
      </c>
      <c r="AK10" s="4">
        <v>0</v>
      </c>
      <c r="AL10" s="4">
        <v>22</v>
      </c>
      <c r="AM10" s="4">
        <v>191</v>
      </c>
      <c r="AN10" s="4">
        <v>188.6</v>
      </c>
      <c r="AO10" s="4">
        <v>2.9</v>
      </c>
      <c r="AP10" s="4">
        <v>195</v>
      </c>
      <c r="AQ10" s="4" t="s">
        <v>155</v>
      </c>
      <c r="AR10" s="4">
        <v>2</v>
      </c>
      <c r="AS10" s="5">
        <v>0.8797800925925926</v>
      </c>
      <c r="AT10" s="4">
        <v>47.159367000000003</v>
      </c>
      <c r="AU10" s="4">
        <v>-88.48997</v>
      </c>
      <c r="AV10" s="4">
        <v>312.8</v>
      </c>
      <c r="AW10" s="4">
        <v>34.200000000000003</v>
      </c>
      <c r="AX10" s="4">
        <v>12</v>
      </c>
      <c r="AY10" s="4">
        <v>9</v>
      </c>
      <c r="AZ10" s="4" t="s">
        <v>418</v>
      </c>
      <c r="BA10" s="4">
        <v>1.3</v>
      </c>
      <c r="BB10" s="4">
        <v>1.3</v>
      </c>
      <c r="BC10" s="4">
        <v>2</v>
      </c>
      <c r="BD10" s="4">
        <v>14.063000000000001</v>
      </c>
      <c r="BE10" s="4">
        <v>13.73</v>
      </c>
      <c r="BF10" s="4">
        <v>0.98</v>
      </c>
      <c r="BG10" s="4">
        <v>15.331</v>
      </c>
      <c r="BH10" s="4">
        <v>2650.8629999999998</v>
      </c>
      <c r="BI10" s="4">
        <v>212.172</v>
      </c>
      <c r="BJ10" s="4">
        <v>18.427</v>
      </c>
      <c r="BK10" s="4">
        <v>0.51200000000000001</v>
      </c>
      <c r="BL10" s="4">
        <v>18.940000000000001</v>
      </c>
      <c r="BM10" s="4">
        <v>14.772</v>
      </c>
      <c r="BN10" s="4">
        <v>0.41099999999999998</v>
      </c>
      <c r="BO10" s="4">
        <v>15.183</v>
      </c>
      <c r="BP10" s="4">
        <v>16.008299999999998</v>
      </c>
      <c r="BT10" s="4">
        <v>14.398999999999999</v>
      </c>
      <c r="BU10" s="4">
        <v>0.368836</v>
      </c>
      <c r="BV10" s="4">
        <v>-5</v>
      </c>
      <c r="BW10" s="4">
        <v>0.599796</v>
      </c>
      <c r="BX10" s="4">
        <v>9.0134299999999996</v>
      </c>
      <c r="BY10" s="4">
        <v>12.115879</v>
      </c>
      <c r="BZ10" s="4">
        <f>BX10*0.2642</f>
        <v>2.3813482059999997</v>
      </c>
      <c r="CB10" s="4">
        <f>BH10*$BX10*0.747</f>
        <v>17848.345963297226</v>
      </c>
      <c r="CC10" s="4">
        <f>BI10*$BX10*0.747</f>
        <v>1428.5609100601198</v>
      </c>
      <c r="CD10" s="4">
        <f>BO10*$BX10*0.747</f>
        <v>102.22762804442999</v>
      </c>
      <c r="CE10" s="4">
        <f>BP10*$BX10*0.747</f>
        <v>107.784399527343</v>
      </c>
    </row>
    <row r="11" spans="1:93">
      <c r="A11" s="2">
        <v>42438</v>
      </c>
      <c r="B11" s="28">
        <v>0.67188016203703704</v>
      </c>
      <c r="C11" s="4">
        <v>13.315</v>
      </c>
      <c r="D11" s="4">
        <v>1.5920000000000001</v>
      </c>
      <c r="E11" s="4" t="s">
        <v>155</v>
      </c>
      <c r="F11" s="4">
        <v>15919.575354000001</v>
      </c>
      <c r="G11" s="4">
        <v>1017.7</v>
      </c>
      <c r="H11" s="4">
        <v>24.6</v>
      </c>
      <c r="I11" s="4">
        <v>2123.4</v>
      </c>
      <c r="K11" s="4">
        <v>0.1</v>
      </c>
      <c r="L11" s="4">
        <v>0.86839999999999995</v>
      </c>
      <c r="M11" s="4">
        <v>11.5632</v>
      </c>
      <c r="N11" s="4">
        <v>1.3825000000000001</v>
      </c>
      <c r="O11" s="4">
        <v>883.8075</v>
      </c>
      <c r="P11" s="4">
        <v>21.363199999999999</v>
      </c>
      <c r="Q11" s="4">
        <v>905.2</v>
      </c>
      <c r="R11" s="4">
        <v>708.50469999999996</v>
      </c>
      <c r="S11" s="4">
        <v>17.125900000000001</v>
      </c>
      <c r="T11" s="4">
        <v>725.6</v>
      </c>
      <c r="U11" s="4">
        <v>2123.3879000000002</v>
      </c>
      <c r="X11" s="4">
        <v>0</v>
      </c>
      <c r="Y11" s="4">
        <v>8.6800000000000002E-2</v>
      </c>
      <c r="Z11" s="4" t="s">
        <v>377</v>
      </c>
      <c r="AA11" s="4">
        <v>0</v>
      </c>
      <c r="AB11" s="4">
        <v>11.7</v>
      </c>
      <c r="AC11" s="4">
        <v>849</v>
      </c>
      <c r="AD11" s="4">
        <v>873</v>
      </c>
      <c r="AE11" s="4">
        <v>829</v>
      </c>
      <c r="AF11" s="4">
        <v>88</v>
      </c>
      <c r="AG11" s="4">
        <v>22.36</v>
      </c>
      <c r="AH11" s="4">
        <v>0.51</v>
      </c>
      <c r="AI11" s="4">
        <v>977</v>
      </c>
      <c r="AJ11" s="4">
        <v>-1</v>
      </c>
      <c r="AK11" s="4">
        <v>0</v>
      </c>
      <c r="AL11" s="4">
        <v>22</v>
      </c>
      <c r="AM11" s="4">
        <v>191</v>
      </c>
      <c r="AN11" s="4">
        <v>189</v>
      </c>
      <c r="AO11" s="4">
        <v>3</v>
      </c>
      <c r="AP11" s="4">
        <v>195</v>
      </c>
      <c r="AQ11" s="4" t="s">
        <v>155</v>
      </c>
      <c r="AR11" s="4">
        <v>2</v>
      </c>
      <c r="AS11" s="5">
        <v>0.8797800925925926</v>
      </c>
      <c r="AT11" s="4">
        <v>47.159115</v>
      </c>
      <c r="AU11" s="4">
        <v>-88.489915999999994</v>
      </c>
      <c r="AV11" s="4">
        <v>311.89999999999998</v>
      </c>
      <c r="AW11" s="4">
        <v>43.2</v>
      </c>
      <c r="AX11" s="4">
        <v>12</v>
      </c>
      <c r="AY11" s="4">
        <v>9</v>
      </c>
      <c r="AZ11" s="4" t="s">
        <v>418</v>
      </c>
      <c r="BA11" s="4">
        <v>1.3</v>
      </c>
      <c r="BB11" s="4">
        <v>1.3</v>
      </c>
      <c r="BC11" s="4">
        <v>2.0649999999999999</v>
      </c>
      <c r="BD11" s="4">
        <v>14.063000000000001</v>
      </c>
      <c r="BE11" s="4">
        <v>13.88</v>
      </c>
      <c r="BF11" s="4">
        <v>0.99</v>
      </c>
      <c r="BG11" s="4">
        <v>15.151</v>
      </c>
      <c r="BH11" s="4">
        <v>2665.1350000000002</v>
      </c>
      <c r="BI11" s="4">
        <v>202.80600000000001</v>
      </c>
      <c r="BJ11" s="4">
        <v>21.332000000000001</v>
      </c>
      <c r="BK11" s="4">
        <v>0.51600000000000001</v>
      </c>
      <c r="BL11" s="4">
        <v>21.847999999999999</v>
      </c>
      <c r="BM11" s="4">
        <v>17.100999999999999</v>
      </c>
      <c r="BN11" s="4">
        <v>0.41299999999999998</v>
      </c>
      <c r="BO11" s="4">
        <v>17.513999999999999</v>
      </c>
      <c r="BP11" s="4">
        <v>16.183299999999999</v>
      </c>
      <c r="BT11" s="4">
        <v>14.554</v>
      </c>
      <c r="BU11" s="4">
        <v>0.367919</v>
      </c>
      <c r="BV11" s="4">
        <v>-5</v>
      </c>
      <c r="BW11" s="4">
        <v>0.59855100000000006</v>
      </c>
      <c r="BX11" s="4">
        <v>8.9910200000000007</v>
      </c>
      <c r="BY11" s="4">
        <v>12.090730000000001</v>
      </c>
      <c r="BZ11" s="4">
        <f t="shared" ref="BZ11:BZ74" si="9">BX11*0.2642</f>
        <v>2.3754274840000003</v>
      </c>
      <c r="CB11" s="4">
        <f t="shared" ref="CB11:CC74" si="10">BH11*$BX11*0.747</f>
        <v>17899.824719511904</v>
      </c>
      <c r="CC11" s="4">
        <f t="shared" si="10"/>
        <v>1362.10430318364</v>
      </c>
      <c r="CD11" s="4">
        <f t="shared" ref="CD11:CE74" si="11">BO11*$BX11*0.747</f>
        <v>117.62913703716001</v>
      </c>
      <c r="CE11" s="4">
        <f t="shared" si="11"/>
        <v>108.691767352602</v>
      </c>
    </row>
    <row r="12" spans="1:93">
      <c r="A12" s="2">
        <v>42438</v>
      </c>
      <c r="B12" s="28">
        <v>0.67189173611111108</v>
      </c>
      <c r="C12" s="4">
        <v>13.308999999999999</v>
      </c>
      <c r="D12" s="4">
        <v>1.8524</v>
      </c>
      <c r="E12" s="4" t="s">
        <v>155</v>
      </c>
      <c r="F12" s="4">
        <v>18523.627119000001</v>
      </c>
      <c r="G12" s="4">
        <v>1065.3</v>
      </c>
      <c r="H12" s="4">
        <v>23.8</v>
      </c>
      <c r="I12" s="4">
        <v>2075.4</v>
      </c>
      <c r="K12" s="4">
        <v>0.1</v>
      </c>
      <c r="L12" s="4">
        <v>0.86619999999999997</v>
      </c>
      <c r="M12" s="4">
        <v>11.528600000000001</v>
      </c>
      <c r="N12" s="4">
        <v>1.6046</v>
      </c>
      <c r="O12" s="4">
        <v>922.80909999999994</v>
      </c>
      <c r="P12" s="4">
        <v>20.626000000000001</v>
      </c>
      <c r="Q12" s="4">
        <v>943.4</v>
      </c>
      <c r="R12" s="4">
        <v>739.77030000000002</v>
      </c>
      <c r="S12" s="4">
        <v>16.534800000000001</v>
      </c>
      <c r="T12" s="4">
        <v>756.3</v>
      </c>
      <c r="U12" s="4">
        <v>2075.3598999999999</v>
      </c>
      <c r="X12" s="4">
        <v>0</v>
      </c>
      <c r="Y12" s="4">
        <v>8.6599999999999996E-2</v>
      </c>
      <c r="Z12" s="4" t="s">
        <v>377</v>
      </c>
      <c r="AA12" s="4">
        <v>0</v>
      </c>
      <c r="AB12" s="4">
        <v>11.7</v>
      </c>
      <c r="AC12" s="4">
        <v>849</v>
      </c>
      <c r="AD12" s="4">
        <v>874</v>
      </c>
      <c r="AE12" s="4">
        <v>828</v>
      </c>
      <c r="AF12" s="4">
        <v>88</v>
      </c>
      <c r="AG12" s="4">
        <v>22.36</v>
      </c>
      <c r="AH12" s="4">
        <v>0.51</v>
      </c>
      <c r="AI12" s="4">
        <v>977</v>
      </c>
      <c r="AJ12" s="4">
        <v>-1</v>
      </c>
      <c r="AK12" s="4">
        <v>0</v>
      </c>
      <c r="AL12" s="4">
        <v>22</v>
      </c>
      <c r="AM12" s="4">
        <v>190.4</v>
      </c>
      <c r="AN12" s="4">
        <v>189</v>
      </c>
      <c r="AO12" s="4">
        <v>3</v>
      </c>
      <c r="AP12" s="4">
        <v>195</v>
      </c>
      <c r="AQ12" s="4" t="s">
        <v>155</v>
      </c>
      <c r="AR12" s="4">
        <v>2</v>
      </c>
      <c r="AS12" s="5">
        <v>0.87980324074074068</v>
      </c>
      <c r="AT12" s="4">
        <v>47.158923000000001</v>
      </c>
      <c r="AU12" s="4">
        <v>-88.489773</v>
      </c>
      <c r="AV12" s="4">
        <v>311.2</v>
      </c>
      <c r="AW12" s="4">
        <v>39.9</v>
      </c>
      <c r="AX12" s="4">
        <v>12</v>
      </c>
      <c r="AY12" s="4">
        <v>7</v>
      </c>
      <c r="AZ12" s="4" t="s">
        <v>415</v>
      </c>
      <c r="BA12" s="4">
        <v>1.885</v>
      </c>
      <c r="BB12" s="4">
        <v>1.105</v>
      </c>
      <c r="BC12" s="4">
        <v>2.2949999999999999</v>
      </c>
      <c r="BD12" s="4">
        <v>14.063000000000001</v>
      </c>
      <c r="BE12" s="4">
        <v>13.64</v>
      </c>
      <c r="BF12" s="4">
        <v>0.97</v>
      </c>
      <c r="BG12" s="4">
        <v>15.444000000000001</v>
      </c>
      <c r="BH12" s="4">
        <v>2620.6610000000001</v>
      </c>
      <c r="BI12" s="4">
        <v>232.149</v>
      </c>
      <c r="BJ12" s="4">
        <v>21.968</v>
      </c>
      <c r="BK12" s="4">
        <v>0.49099999999999999</v>
      </c>
      <c r="BL12" s="4">
        <v>22.459</v>
      </c>
      <c r="BM12" s="4">
        <v>17.61</v>
      </c>
      <c r="BN12" s="4">
        <v>0.39400000000000002</v>
      </c>
      <c r="BO12" s="4">
        <v>18.004000000000001</v>
      </c>
      <c r="BP12" s="4">
        <v>15.6</v>
      </c>
      <c r="BT12" s="4">
        <v>14.317</v>
      </c>
      <c r="BU12" s="4">
        <v>0.38044800000000001</v>
      </c>
      <c r="BV12" s="4">
        <v>-5</v>
      </c>
      <c r="BW12" s="4">
        <v>0.59899999999999998</v>
      </c>
      <c r="BX12" s="4">
        <v>9.2971979999999999</v>
      </c>
      <c r="BY12" s="4">
        <v>12.0998</v>
      </c>
      <c r="BZ12" s="4">
        <f t="shared" si="9"/>
        <v>2.4563197116</v>
      </c>
      <c r="CB12" s="4">
        <f t="shared" si="10"/>
        <v>18200.508743284867</v>
      </c>
      <c r="CC12" s="4">
        <f t="shared" si="10"/>
        <v>1612.276408220994</v>
      </c>
      <c r="CD12" s="4">
        <f t="shared" si="11"/>
        <v>125.03790433562401</v>
      </c>
      <c r="CE12" s="4">
        <f t="shared" si="11"/>
        <v>108.34210773359999</v>
      </c>
    </row>
    <row r="13" spans="1:93">
      <c r="A13" s="2">
        <v>42438</v>
      </c>
      <c r="B13" s="28">
        <v>0.67190331018518512</v>
      </c>
      <c r="C13" s="4">
        <v>13.375</v>
      </c>
      <c r="D13" s="4">
        <v>1.5056</v>
      </c>
      <c r="E13" s="4" t="s">
        <v>155</v>
      </c>
      <c r="F13" s="4">
        <v>15055.932621</v>
      </c>
      <c r="G13" s="4">
        <v>1055.5</v>
      </c>
      <c r="H13" s="4">
        <v>19.100000000000001</v>
      </c>
      <c r="I13" s="4">
        <v>2278.1999999999998</v>
      </c>
      <c r="K13" s="4">
        <v>0.1</v>
      </c>
      <c r="L13" s="4">
        <v>0.86860000000000004</v>
      </c>
      <c r="M13" s="4">
        <v>11.617100000000001</v>
      </c>
      <c r="N13" s="4">
        <v>1.3077000000000001</v>
      </c>
      <c r="O13" s="4">
        <v>916.7509</v>
      </c>
      <c r="P13" s="4">
        <v>16.5899</v>
      </c>
      <c r="Q13" s="4">
        <v>933.3</v>
      </c>
      <c r="R13" s="4">
        <v>734.91380000000004</v>
      </c>
      <c r="S13" s="4">
        <v>13.299300000000001</v>
      </c>
      <c r="T13" s="4">
        <v>748.2</v>
      </c>
      <c r="U13" s="4">
        <v>2278.2372</v>
      </c>
      <c r="X13" s="4">
        <v>0</v>
      </c>
      <c r="Y13" s="4">
        <v>8.6900000000000005E-2</v>
      </c>
      <c r="Z13" s="4" t="s">
        <v>377</v>
      </c>
      <c r="AA13" s="4">
        <v>0</v>
      </c>
      <c r="AB13" s="4">
        <v>11.7</v>
      </c>
      <c r="AC13" s="4">
        <v>849</v>
      </c>
      <c r="AD13" s="4">
        <v>876</v>
      </c>
      <c r="AE13" s="4">
        <v>829</v>
      </c>
      <c r="AF13" s="4">
        <v>88</v>
      </c>
      <c r="AG13" s="4">
        <v>22.36</v>
      </c>
      <c r="AH13" s="4">
        <v>0.51</v>
      </c>
      <c r="AI13" s="4">
        <v>977</v>
      </c>
      <c r="AJ13" s="4">
        <v>-1</v>
      </c>
      <c r="AK13" s="4">
        <v>0</v>
      </c>
      <c r="AL13" s="4">
        <v>22</v>
      </c>
      <c r="AM13" s="4">
        <v>190</v>
      </c>
      <c r="AN13" s="4">
        <v>189.6</v>
      </c>
      <c r="AO13" s="4">
        <v>2.9</v>
      </c>
      <c r="AP13" s="4">
        <v>195</v>
      </c>
      <c r="AQ13" s="4" t="s">
        <v>155</v>
      </c>
      <c r="AR13" s="4">
        <v>2</v>
      </c>
      <c r="AS13" s="5">
        <v>0.87981481481481483</v>
      </c>
      <c r="AT13" s="4">
        <v>47.158850000000001</v>
      </c>
      <c r="AU13" s="4">
        <v>-88.489570000000001</v>
      </c>
      <c r="AV13" s="4">
        <v>310.89999999999998</v>
      </c>
      <c r="AW13" s="4">
        <v>36.4</v>
      </c>
      <c r="AX13" s="4">
        <v>12</v>
      </c>
      <c r="AY13" s="4">
        <v>7</v>
      </c>
      <c r="AZ13" s="4" t="s">
        <v>415</v>
      </c>
      <c r="BA13" s="4">
        <v>2.2650000000000001</v>
      </c>
      <c r="BB13" s="4">
        <v>1</v>
      </c>
      <c r="BC13" s="4">
        <v>2.4649999999999999</v>
      </c>
      <c r="BD13" s="4">
        <v>14.063000000000001</v>
      </c>
      <c r="BE13" s="4">
        <v>13.9</v>
      </c>
      <c r="BF13" s="4">
        <v>0.99</v>
      </c>
      <c r="BG13" s="4">
        <v>15.13</v>
      </c>
      <c r="BH13" s="4">
        <v>2678.6579999999999</v>
      </c>
      <c r="BI13" s="4">
        <v>191.91800000000001</v>
      </c>
      <c r="BJ13" s="4">
        <v>22.135999999999999</v>
      </c>
      <c r="BK13" s="4">
        <v>0.40100000000000002</v>
      </c>
      <c r="BL13" s="4">
        <v>22.536999999999999</v>
      </c>
      <c r="BM13" s="4">
        <v>17.745999999999999</v>
      </c>
      <c r="BN13" s="4">
        <v>0.32100000000000001</v>
      </c>
      <c r="BO13" s="4">
        <v>18.067</v>
      </c>
      <c r="BP13" s="4">
        <v>17.3706</v>
      </c>
      <c r="BT13" s="4">
        <v>14.561999999999999</v>
      </c>
      <c r="BU13" s="4">
        <v>0.39042900000000003</v>
      </c>
      <c r="BV13" s="4">
        <v>-5</v>
      </c>
      <c r="BW13" s="4">
        <v>0.59789800000000004</v>
      </c>
      <c r="BX13" s="4">
        <v>9.5411090000000005</v>
      </c>
      <c r="BY13" s="4">
        <v>12.077540000000001</v>
      </c>
      <c r="BZ13" s="4">
        <f t="shared" si="9"/>
        <v>2.5207609978000001</v>
      </c>
      <c r="CB13" s="4">
        <f t="shared" si="10"/>
        <v>19091.353859936335</v>
      </c>
      <c r="CC13" s="4">
        <f t="shared" si="10"/>
        <v>1367.8395861253141</v>
      </c>
      <c r="CD13" s="4">
        <f t="shared" si="11"/>
        <v>128.76727457834102</v>
      </c>
      <c r="CE13" s="4">
        <f t="shared" si="11"/>
        <v>123.8038866325638</v>
      </c>
    </row>
    <row r="14" spans="1:93">
      <c r="A14" s="2">
        <v>42438</v>
      </c>
      <c r="B14" s="28">
        <v>0.67191488425925927</v>
      </c>
      <c r="C14" s="4">
        <v>13.846</v>
      </c>
      <c r="D14" s="4">
        <v>0.77980000000000005</v>
      </c>
      <c r="E14" s="4" t="s">
        <v>155</v>
      </c>
      <c r="F14" s="4">
        <v>7798.4782610000002</v>
      </c>
      <c r="G14" s="4">
        <v>1059.7</v>
      </c>
      <c r="H14" s="4">
        <v>19</v>
      </c>
      <c r="I14" s="4">
        <v>1722.8</v>
      </c>
      <c r="K14" s="4">
        <v>0.1</v>
      </c>
      <c r="L14" s="4">
        <v>0.87190000000000001</v>
      </c>
      <c r="M14" s="4">
        <v>12.0722</v>
      </c>
      <c r="N14" s="4">
        <v>0.67989999999999995</v>
      </c>
      <c r="O14" s="4">
        <v>923.94159999999999</v>
      </c>
      <c r="P14" s="4">
        <v>16.529499999999999</v>
      </c>
      <c r="Q14" s="4">
        <v>940.5</v>
      </c>
      <c r="R14" s="4">
        <v>740.67819999999995</v>
      </c>
      <c r="S14" s="4">
        <v>13.2509</v>
      </c>
      <c r="T14" s="4">
        <v>753.9</v>
      </c>
      <c r="U14" s="4">
        <v>1722.8132000000001</v>
      </c>
      <c r="X14" s="4">
        <v>0</v>
      </c>
      <c r="Y14" s="4">
        <v>8.72E-2</v>
      </c>
      <c r="Z14" s="4" t="s">
        <v>377</v>
      </c>
      <c r="AA14" s="4">
        <v>0</v>
      </c>
      <c r="AB14" s="4">
        <v>11.8</v>
      </c>
      <c r="AC14" s="4">
        <v>849</v>
      </c>
      <c r="AD14" s="4">
        <v>876</v>
      </c>
      <c r="AE14" s="4">
        <v>828</v>
      </c>
      <c r="AF14" s="4">
        <v>88</v>
      </c>
      <c r="AG14" s="4">
        <v>22.36</v>
      </c>
      <c r="AH14" s="4">
        <v>0.51</v>
      </c>
      <c r="AI14" s="4">
        <v>977</v>
      </c>
      <c r="AJ14" s="4">
        <v>-1</v>
      </c>
      <c r="AK14" s="4">
        <v>0</v>
      </c>
      <c r="AL14" s="4">
        <v>22</v>
      </c>
      <c r="AM14" s="4">
        <v>190</v>
      </c>
      <c r="AN14" s="4">
        <v>189.4</v>
      </c>
      <c r="AO14" s="4">
        <v>2.9</v>
      </c>
      <c r="AP14" s="4">
        <v>195</v>
      </c>
      <c r="AQ14" s="4" t="s">
        <v>155</v>
      </c>
      <c r="AR14" s="4">
        <v>2</v>
      </c>
      <c r="AS14" s="5">
        <v>0.87982638888888898</v>
      </c>
      <c r="AT14" s="4">
        <v>47.158785000000002</v>
      </c>
      <c r="AU14" s="4">
        <v>-88.489350000000002</v>
      </c>
      <c r="AV14" s="4">
        <v>310.89999999999998</v>
      </c>
      <c r="AW14" s="4">
        <v>37.6</v>
      </c>
      <c r="AX14" s="4">
        <v>12</v>
      </c>
      <c r="AY14" s="4">
        <v>7</v>
      </c>
      <c r="AZ14" s="4" t="s">
        <v>415</v>
      </c>
      <c r="BA14" s="4">
        <v>2.3650000000000002</v>
      </c>
      <c r="BB14" s="4">
        <v>1.1950000000000001</v>
      </c>
      <c r="BC14" s="4">
        <v>2.6949999999999998</v>
      </c>
      <c r="BD14" s="4">
        <v>14.063000000000001</v>
      </c>
      <c r="BE14" s="4">
        <v>14.28</v>
      </c>
      <c r="BF14" s="4">
        <v>1.02</v>
      </c>
      <c r="BG14" s="4">
        <v>14.696</v>
      </c>
      <c r="BH14" s="4">
        <v>2832.933</v>
      </c>
      <c r="BI14" s="4">
        <v>101.55200000000001</v>
      </c>
      <c r="BJ14" s="4">
        <v>22.704999999999998</v>
      </c>
      <c r="BK14" s="4">
        <v>0.40600000000000003</v>
      </c>
      <c r="BL14" s="4">
        <v>23.111999999999998</v>
      </c>
      <c r="BM14" s="4">
        <v>18.202000000000002</v>
      </c>
      <c r="BN14" s="4">
        <v>0.32600000000000001</v>
      </c>
      <c r="BO14" s="4">
        <v>18.527000000000001</v>
      </c>
      <c r="BP14" s="4">
        <v>13.368600000000001</v>
      </c>
      <c r="BT14" s="4">
        <v>14.875999999999999</v>
      </c>
      <c r="BU14" s="4">
        <v>0.42177399999999998</v>
      </c>
      <c r="BV14" s="4">
        <v>-5</v>
      </c>
      <c r="BW14" s="4">
        <v>0.59810200000000002</v>
      </c>
      <c r="BX14" s="4">
        <v>10.307103</v>
      </c>
      <c r="BY14" s="4">
        <v>12.081659999999999</v>
      </c>
      <c r="BZ14" s="4">
        <f t="shared" si="9"/>
        <v>2.7231366125999998</v>
      </c>
      <c r="CB14" s="4">
        <f t="shared" si="10"/>
        <v>21811.90117065495</v>
      </c>
      <c r="CC14" s="4">
        <f t="shared" si="10"/>
        <v>781.89007212043202</v>
      </c>
      <c r="CD14" s="4">
        <f t="shared" si="11"/>
        <v>142.646893868907</v>
      </c>
      <c r="CE14" s="4">
        <f t="shared" si="11"/>
        <v>102.93027826285261</v>
      </c>
    </row>
    <row r="15" spans="1:93">
      <c r="A15" s="2">
        <v>42438</v>
      </c>
      <c r="B15" s="28">
        <v>0.67192645833333342</v>
      </c>
      <c r="C15" s="4">
        <v>14.122</v>
      </c>
      <c r="D15" s="4">
        <v>0.33090000000000003</v>
      </c>
      <c r="E15" s="4" t="s">
        <v>155</v>
      </c>
      <c r="F15" s="4">
        <v>3309.2808799999998</v>
      </c>
      <c r="G15" s="4">
        <v>1096</v>
      </c>
      <c r="H15" s="4">
        <v>14.3</v>
      </c>
      <c r="I15" s="4">
        <v>1281.7</v>
      </c>
      <c r="K15" s="4">
        <v>0.1</v>
      </c>
      <c r="L15" s="4">
        <v>0.87409999999999999</v>
      </c>
      <c r="M15" s="4">
        <v>12.3436</v>
      </c>
      <c r="N15" s="4">
        <v>0.2893</v>
      </c>
      <c r="O15" s="4">
        <v>957.95039999999995</v>
      </c>
      <c r="P15" s="4">
        <v>12.488099999999999</v>
      </c>
      <c r="Q15" s="4">
        <v>970.4</v>
      </c>
      <c r="R15" s="4">
        <v>767.94129999999996</v>
      </c>
      <c r="S15" s="4">
        <v>10.011100000000001</v>
      </c>
      <c r="T15" s="4">
        <v>778</v>
      </c>
      <c r="U15" s="4">
        <v>1281.7408</v>
      </c>
      <c r="X15" s="4">
        <v>0</v>
      </c>
      <c r="Y15" s="4">
        <v>8.7400000000000005E-2</v>
      </c>
      <c r="Z15" s="4" t="s">
        <v>377</v>
      </c>
      <c r="AA15" s="4">
        <v>0</v>
      </c>
      <c r="AB15" s="4">
        <v>11.7</v>
      </c>
      <c r="AC15" s="4">
        <v>849</v>
      </c>
      <c r="AD15" s="4">
        <v>875</v>
      </c>
      <c r="AE15" s="4">
        <v>829</v>
      </c>
      <c r="AF15" s="4">
        <v>88</v>
      </c>
      <c r="AG15" s="4">
        <v>22.36</v>
      </c>
      <c r="AH15" s="4">
        <v>0.51</v>
      </c>
      <c r="AI15" s="4">
        <v>977</v>
      </c>
      <c r="AJ15" s="4">
        <v>-1</v>
      </c>
      <c r="AK15" s="4">
        <v>0</v>
      </c>
      <c r="AL15" s="4">
        <v>22</v>
      </c>
      <c r="AM15" s="4">
        <v>190</v>
      </c>
      <c r="AN15" s="4">
        <v>189.6</v>
      </c>
      <c r="AO15" s="4">
        <v>2.8</v>
      </c>
      <c r="AP15" s="4">
        <v>195</v>
      </c>
      <c r="AQ15" s="4" t="s">
        <v>155</v>
      </c>
      <c r="AR15" s="4">
        <v>2</v>
      </c>
      <c r="AS15" s="5">
        <v>0.87983796296296291</v>
      </c>
      <c r="AT15" s="4">
        <v>47.158473000000001</v>
      </c>
      <c r="AU15" s="4">
        <v>-88.488686000000001</v>
      </c>
      <c r="AV15" s="4">
        <v>324</v>
      </c>
      <c r="AW15" s="4">
        <v>38.200000000000003</v>
      </c>
      <c r="AX15" s="4">
        <v>12</v>
      </c>
      <c r="AY15" s="4">
        <v>7</v>
      </c>
      <c r="AZ15" s="4" t="s">
        <v>415</v>
      </c>
      <c r="BA15" s="4">
        <v>2.4649999999999999</v>
      </c>
      <c r="BB15" s="4">
        <v>1.7549999999999999</v>
      </c>
      <c r="BC15" s="4">
        <v>3.19</v>
      </c>
      <c r="BD15" s="4">
        <v>14.063000000000001</v>
      </c>
      <c r="BE15" s="4">
        <v>14.54</v>
      </c>
      <c r="BF15" s="4">
        <v>1.03</v>
      </c>
      <c r="BG15" s="4">
        <v>14.406000000000001</v>
      </c>
      <c r="BH15" s="4">
        <v>2933.8389999999999</v>
      </c>
      <c r="BI15" s="4">
        <v>43.758000000000003</v>
      </c>
      <c r="BJ15" s="4">
        <v>23.844000000000001</v>
      </c>
      <c r="BK15" s="4">
        <v>0.311</v>
      </c>
      <c r="BL15" s="4">
        <v>24.155000000000001</v>
      </c>
      <c r="BM15" s="4">
        <v>19.114000000000001</v>
      </c>
      <c r="BN15" s="4">
        <v>0.249</v>
      </c>
      <c r="BO15" s="4">
        <v>19.363</v>
      </c>
      <c r="BP15" s="4">
        <v>10.073700000000001</v>
      </c>
      <c r="BT15" s="4">
        <v>15.106</v>
      </c>
      <c r="BU15" s="4">
        <v>0.47814200000000001</v>
      </c>
      <c r="BV15" s="4">
        <v>-5</v>
      </c>
      <c r="BW15" s="4">
        <v>0.59789800000000004</v>
      </c>
      <c r="BX15" s="4">
        <v>11.684596000000001</v>
      </c>
      <c r="BY15" s="4">
        <v>12.077540000000001</v>
      </c>
      <c r="BZ15" s="4">
        <f t="shared" si="9"/>
        <v>3.0870702632000002</v>
      </c>
      <c r="CB15" s="4">
        <f t="shared" si="10"/>
        <v>25607.700412700869</v>
      </c>
      <c r="CC15" s="4">
        <f t="shared" si="10"/>
        <v>381.93703017069606</v>
      </c>
      <c r="CD15" s="4">
        <f t="shared" si="11"/>
        <v>169.007877763956</v>
      </c>
      <c r="CE15" s="4">
        <f t="shared" si="11"/>
        <v>87.927214699724416</v>
      </c>
    </row>
    <row r="16" spans="1:93">
      <c r="A16" s="2">
        <v>42438</v>
      </c>
      <c r="B16" s="28">
        <v>0.67193803240740735</v>
      </c>
      <c r="C16" s="4">
        <v>14.17</v>
      </c>
      <c r="D16" s="4">
        <v>0.32500000000000001</v>
      </c>
      <c r="E16" s="4" t="s">
        <v>155</v>
      </c>
      <c r="F16" s="4">
        <v>3250.0592219999999</v>
      </c>
      <c r="G16" s="4">
        <v>1016.7</v>
      </c>
      <c r="H16" s="4">
        <v>14.2</v>
      </c>
      <c r="I16" s="4">
        <v>1159.3</v>
      </c>
      <c r="K16" s="4">
        <v>0.1</v>
      </c>
      <c r="L16" s="4">
        <v>0.87390000000000001</v>
      </c>
      <c r="M16" s="4">
        <v>12.382899999999999</v>
      </c>
      <c r="N16" s="4">
        <v>0.28399999999999997</v>
      </c>
      <c r="O16" s="4">
        <v>888.51549999999997</v>
      </c>
      <c r="P16" s="4">
        <v>12.398</v>
      </c>
      <c r="Q16" s="4">
        <v>900.9</v>
      </c>
      <c r="R16" s="4">
        <v>712.27880000000005</v>
      </c>
      <c r="S16" s="4">
        <v>9.9389000000000003</v>
      </c>
      <c r="T16" s="4">
        <v>722.2</v>
      </c>
      <c r="U16" s="4">
        <v>1159.3444</v>
      </c>
      <c r="X16" s="4">
        <v>0</v>
      </c>
      <c r="Y16" s="4">
        <v>8.7400000000000005E-2</v>
      </c>
      <c r="Z16" s="4" t="s">
        <v>377</v>
      </c>
      <c r="AA16" s="4">
        <v>0</v>
      </c>
      <c r="AB16" s="4">
        <v>11.8</v>
      </c>
      <c r="AC16" s="4">
        <v>848</v>
      </c>
      <c r="AD16" s="4">
        <v>875</v>
      </c>
      <c r="AE16" s="4">
        <v>830</v>
      </c>
      <c r="AF16" s="4">
        <v>88</v>
      </c>
      <c r="AG16" s="4">
        <v>22.36</v>
      </c>
      <c r="AH16" s="4">
        <v>0.51</v>
      </c>
      <c r="AI16" s="4">
        <v>977</v>
      </c>
      <c r="AJ16" s="4">
        <v>-1</v>
      </c>
      <c r="AK16" s="4">
        <v>0</v>
      </c>
      <c r="AL16" s="4">
        <v>22</v>
      </c>
      <c r="AM16" s="4">
        <v>190</v>
      </c>
      <c r="AN16" s="4">
        <v>190</v>
      </c>
      <c r="AO16" s="4">
        <v>2.9</v>
      </c>
      <c r="AP16" s="4">
        <v>195</v>
      </c>
      <c r="AQ16" s="4" t="s">
        <v>155</v>
      </c>
      <c r="AR16" s="4">
        <v>2</v>
      </c>
      <c r="AS16" s="5">
        <v>0.87984953703703705</v>
      </c>
      <c r="AT16" s="4">
        <v>47.158313999999997</v>
      </c>
      <c r="AU16" s="4">
        <v>-88.488234000000006</v>
      </c>
      <c r="AV16" s="4">
        <v>336.1</v>
      </c>
      <c r="AW16" s="4">
        <v>38.299999999999997</v>
      </c>
      <c r="AX16" s="4">
        <v>12</v>
      </c>
      <c r="AY16" s="4">
        <v>8</v>
      </c>
      <c r="AZ16" s="4" t="s">
        <v>429</v>
      </c>
      <c r="BA16" s="4">
        <v>2.63</v>
      </c>
      <c r="BB16" s="4">
        <v>2.2599999999999998</v>
      </c>
      <c r="BC16" s="4">
        <v>3.66</v>
      </c>
      <c r="BD16" s="4">
        <v>14.063000000000001</v>
      </c>
      <c r="BE16" s="4">
        <v>14.52</v>
      </c>
      <c r="BF16" s="4">
        <v>1.03</v>
      </c>
      <c r="BG16" s="4">
        <v>14.432</v>
      </c>
      <c r="BH16" s="4">
        <v>2938.1410000000001</v>
      </c>
      <c r="BI16" s="4">
        <v>42.892000000000003</v>
      </c>
      <c r="BJ16" s="4">
        <v>22.077999999999999</v>
      </c>
      <c r="BK16" s="4">
        <v>0.308</v>
      </c>
      <c r="BL16" s="4">
        <v>22.385999999999999</v>
      </c>
      <c r="BM16" s="4">
        <v>17.699000000000002</v>
      </c>
      <c r="BN16" s="4">
        <v>0.247</v>
      </c>
      <c r="BO16" s="4">
        <v>17.945</v>
      </c>
      <c r="BP16" s="4">
        <v>9.0961999999999996</v>
      </c>
      <c r="BT16" s="4">
        <v>15.077</v>
      </c>
      <c r="BU16" s="4">
        <v>0.50581600000000004</v>
      </c>
      <c r="BV16" s="4">
        <v>-5</v>
      </c>
      <c r="BW16" s="4">
        <v>0.59810200000000002</v>
      </c>
      <c r="BX16" s="4">
        <v>12.360879000000001</v>
      </c>
      <c r="BY16" s="4">
        <v>12.081659999999999</v>
      </c>
      <c r="BZ16" s="4">
        <f t="shared" si="9"/>
        <v>3.2657442317999998</v>
      </c>
      <c r="CB16" s="4">
        <f t="shared" si="10"/>
        <v>27129.550023296433</v>
      </c>
      <c r="CC16" s="4">
        <f t="shared" si="10"/>
        <v>396.04656808479604</v>
      </c>
      <c r="CD16" s="4">
        <f t="shared" si="11"/>
        <v>165.696532320285</v>
      </c>
      <c r="CE16" s="4">
        <f t="shared" si="11"/>
        <v>83.990459587170605</v>
      </c>
    </row>
    <row r="17" spans="1:83">
      <c r="A17" s="2">
        <v>42438</v>
      </c>
      <c r="B17" s="28">
        <v>0.6719496064814815</v>
      </c>
      <c r="C17" s="4">
        <v>14.175000000000001</v>
      </c>
      <c r="D17" s="4">
        <v>0.29799999999999999</v>
      </c>
      <c r="E17" s="4" t="s">
        <v>155</v>
      </c>
      <c r="F17" s="4">
        <v>2980</v>
      </c>
      <c r="G17" s="4">
        <v>880.4</v>
      </c>
      <c r="H17" s="4">
        <v>13.9</v>
      </c>
      <c r="I17" s="4">
        <v>1103.5</v>
      </c>
      <c r="K17" s="4">
        <v>0.1</v>
      </c>
      <c r="L17" s="4">
        <v>0.87419999999999998</v>
      </c>
      <c r="M17" s="4">
        <v>12.3912</v>
      </c>
      <c r="N17" s="4">
        <v>0.26050000000000001</v>
      </c>
      <c r="O17" s="4">
        <v>769.5874</v>
      </c>
      <c r="P17" s="4">
        <v>12.1509</v>
      </c>
      <c r="Q17" s="4">
        <v>781.7</v>
      </c>
      <c r="R17" s="4">
        <v>616.94010000000003</v>
      </c>
      <c r="S17" s="4">
        <v>9.7408000000000001</v>
      </c>
      <c r="T17" s="4">
        <v>626.70000000000005</v>
      </c>
      <c r="U17" s="4">
        <v>1103.4816000000001</v>
      </c>
      <c r="X17" s="4">
        <v>0</v>
      </c>
      <c r="Y17" s="4">
        <v>8.7400000000000005E-2</v>
      </c>
      <c r="Z17" s="4" t="s">
        <v>377</v>
      </c>
      <c r="AA17" s="4">
        <v>0</v>
      </c>
      <c r="AB17" s="4">
        <v>11.8</v>
      </c>
      <c r="AC17" s="4">
        <v>848</v>
      </c>
      <c r="AD17" s="4">
        <v>874</v>
      </c>
      <c r="AE17" s="4">
        <v>831</v>
      </c>
      <c r="AF17" s="4">
        <v>88</v>
      </c>
      <c r="AG17" s="4">
        <v>22.36</v>
      </c>
      <c r="AH17" s="4">
        <v>0.51</v>
      </c>
      <c r="AI17" s="4">
        <v>977</v>
      </c>
      <c r="AJ17" s="4">
        <v>-1</v>
      </c>
      <c r="AK17" s="4">
        <v>0</v>
      </c>
      <c r="AL17" s="4">
        <v>22</v>
      </c>
      <c r="AM17" s="4">
        <v>190</v>
      </c>
      <c r="AN17" s="4">
        <v>190.6</v>
      </c>
      <c r="AO17" s="4">
        <v>3</v>
      </c>
      <c r="AP17" s="4">
        <v>195</v>
      </c>
      <c r="AQ17" s="4" t="s">
        <v>155</v>
      </c>
      <c r="AR17" s="4">
        <v>2</v>
      </c>
      <c r="AS17" s="5">
        <v>0.87986111111111109</v>
      </c>
      <c r="AT17" s="4">
        <v>47.158315999999999</v>
      </c>
      <c r="AU17" s="4">
        <v>-88.488009000000005</v>
      </c>
      <c r="AV17" s="4">
        <v>342.4</v>
      </c>
      <c r="AW17" s="4">
        <v>40</v>
      </c>
      <c r="AX17" s="4">
        <v>12</v>
      </c>
      <c r="AY17" s="4">
        <v>8</v>
      </c>
      <c r="AZ17" s="4" t="s">
        <v>429</v>
      </c>
      <c r="BA17" s="4">
        <v>2.895</v>
      </c>
      <c r="BB17" s="4">
        <v>2.5950000000000002</v>
      </c>
      <c r="BC17" s="4">
        <v>4.0599999999999996</v>
      </c>
      <c r="BD17" s="4">
        <v>14.063000000000001</v>
      </c>
      <c r="BE17" s="4">
        <v>14.55</v>
      </c>
      <c r="BF17" s="4">
        <v>1.03</v>
      </c>
      <c r="BG17" s="4">
        <v>14.395</v>
      </c>
      <c r="BH17" s="4">
        <v>2944.9180000000001</v>
      </c>
      <c r="BI17" s="4">
        <v>39.405000000000001</v>
      </c>
      <c r="BJ17" s="4">
        <v>19.154</v>
      </c>
      <c r="BK17" s="4">
        <v>0.30199999999999999</v>
      </c>
      <c r="BL17" s="4">
        <v>19.456</v>
      </c>
      <c r="BM17" s="4">
        <v>15.355</v>
      </c>
      <c r="BN17" s="4">
        <v>0.24199999999999999</v>
      </c>
      <c r="BO17" s="4">
        <v>15.597</v>
      </c>
      <c r="BP17" s="4">
        <v>8.6720000000000006</v>
      </c>
      <c r="BT17" s="4">
        <v>15.106</v>
      </c>
      <c r="BU17" s="4">
        <v>0.52787700000000004</v>
      </c>
      <c r="BV17" s="4">
        <v>-5</v>
      </c>
      <c r="BW17" s="4">
        <v>0.59844900000000001</v>
      </c>
      <c r="BX17" s="4">
        <v>12.899994</v>
      </c>
      <c r="BY17" s="4">
        <v>12.08867</v>
      </c>
      <c r="BZ17" s="4">
        <f t="shared" si="9"/>
        <v>3.4081784147999996</v>
      </c>
      <c r="CB17" s="4">
        <f t="shared" si="10"/>
        <v>28378.10012427752</v>
      </c>
      <c r="CC17" s="4">
        <f t="shared" si="10"/>
        <v>379.71822488678998</v>
      </c>
      <c r="CD17" s="4">
        <f t="shared" si="11"/>
        <v>150.29730119424599</v>
      </c>
      <c r="CE17" s="4">
        <f t="shared" si="11"/>
        <v>83.565954732096003</v>
      </c>
    </row>
    <row r="18" spans="1:83">
      <c r="A18" s="2">
        <v>42438</v>
      </c>
      <c r="B18" s="28">
        <v>0.67196118055555554</v>
      </c>
      <c r="C18" s="4">
        <v>14.066000000000001</v>
      </c>
      <c r="D18" s="4">
        <v>0.43659999999999999</v>
      </c>
      <c r="E18" s="4" t="s">
        <v>155</v>
      </c>
      <c r="F18" s="4">
        <v>4365.7833330000003</v>
      </c>
      <c r="G18" s="4">
        <v>829.7</v>
      </c>
      <c r="H18" s="4">
        <v>13.9</v>
      </c>
      <c r="I18" s="4">
        <v>1126.7</v>
      </c>
      <c r="K18" s="4">
        <v>0.1</v>
      </c>
      <c r="L18" s="4">
        <v>0.87380000000000002</v>
      </c>
      <c r="M18" s="4">
        <v>12.2906</v>
      </c>
      <c r="N18" s="4">
        <v>0.38150000000000001</v>
      </c>
      <c r="O18" s="4">
        <v>724.94860000000006</v>
      </c>
      <c r="P18" s="4">
        <v>12.145300000000001</v>
      </c>
      <c r="Q18" s="4">
        <v>737.1</v>
      </c>
      <c r="R18" s="4">
        <v>581.15539999999999</v>
      </c>
      <c r="S18" s="4">
        <v>9.7363</v>
      </c>
      <c r="T18" s="4">
        <v>590.9</v>
      </c>
      <c r="U18" s="4">
        <v>1126.6764000000001</v>
      </c>
      <c r="X18" s="4">
        <v>0</v>
      </c>
      <c r="Y18" s="4">
        <v>8.7400000000000005E-2</v>
      </c>
      <c r="Z18" s="4" t="s">
        <v>377</v>
      </c>
      <c r="AA18" s="4">
        <v>0</v>
      </c>
      <c r="AB18" s="4">
        <v>11.7</v>
      </c>
      <c r="AC18" s="4">
        <v>849</v>
      </c>
      <c r="AD18" s="4">
        <v>874</v>
      </c>
      <c r="AE18" s="4">
        <v>831</v>
      </c>
      <c r="AF18" s="4">
        <v>88</v>
      </c>
      <c r="AG18" s="4">
        <v>22.36</v>
      </c>
      <c r="AH18" s="4">
        <v>0.51</v>
      </c>
      <c r="AI18" s="4">
        <v>977</v>
      </c>
      <c r="AJ18" s="4">
        <v>-1</v>
      </c>
      <c r="AK18" s="4">
        <v>0</v>
      </c>
      <c r="AL18" s="4">
        <v>22</v>
      </c>
      <c r="AM18" s="4">
        <v>190</v>
      </c>
      <c r="AN18" s="4">
        <v>191</v>
      </c>
      <c r="AO18" s="4">
        <v>2.9</v>
      </c>
      <c r="AP18" s="4">
        <v>195</v>
      </c>
      <c r="AQ18" s="4" t="s">
        <v>155</v>
      </c>
      <c r="AR18" s="4">
        <v>2</v>
      </c>
      <c r="AS18" s="5">
        <v>0.87987268518518524</v>
      </c>
      <c r="AT18" s="4">
        <v>47.158330999999997</v>
      </c>
      <c r="AU18" s="4">
        <v>-88.487772000000007</v>
      </c>
      <c r="AV18" s="4">
        <v>346.7</v>
      </c>
      <c r="AW18" s="4">
        <v>41.1</v>
      </c>
      <c r="AX18" s="4">
        <v>12</v>
      </c>
      <c r="AY18" s="4">
        <v>8</v>
      </c>
      <c r="AZ18" s="4" t="s">
        <v>429</v>
      </c>
      <c r="BA18" s="4">
        <v>3</v>
      </c>
      <c r="BB18" s="4">
        <v>2.7650000000000001</v>
      </c>
      <c r="BC18" s="4">
        <v>4.2649999999999997</v>
      </c>
      <c r="BD18" s="4">
        <v>14.063000000000001</v>
      </c>
      <c r="BE18" s="4">
        <v>14.5</v>
      </c>
      <c r="BF18" s="4">
        <v>1.03</v>
      </c>
      <c r="BG18" s="4">
        <v>14.446999999999999</v>
      </c>
      <c r="BH18" s="4">
        <v>2915.8049999999998</v>
      </c>
      <c r="BI18" s="4">
        <v>57.6</v>
      </c>
      <c r="BJ18" s="4">
        <v>18.010999999999999</v>
      </c>
      <c r="BK18" s="4">
        <v>0.30199999999999999</v>
      </c>
      <c r="BL18" s="4">
        <v>18.312000000000001</v>
      </c>
      <c r="BM18" s="4">
        <v>14.438000000000001</v>
      </c>
      <c r="BN18" s="4">
        <v>0.24199999999999999</v>
      </c>
      <c r="BO18" s="4">
        <v>14.68</v>
      </c>
      <c r="BP18" s="4">
        <v>8.8385999999999996</v>
      </c>
      <c r="BT18" s="4">
        <v>15.071999999999999</v>
      </c>
      <c r="BU18" s="4">
        <v>0.53008200000000005</v>
      </c>
      <c r="BV18" s="4">
        <v>-5</v>
      </c>
      <c r="BW18" s="4">
        <v>0.59689800000000004</v>
      </c>
      <c r="BX18" s="4">
        <v>12.953879000000001</v>
      </c>
      <c r="BY18" s="4">
        <v>12.05734</v>
      </c>
      <c r="BZ18" s="4">
        <f t="shared" si="9"/>
        <v>3.4224148317999998</v>
      </c>
      <c r="CB18" s="4">
        <f t="shared" si="10"/>
        <v>28214.925912723465</v>
      </c>
      <c r="CC18" s="4">
        <f t="shared" si="10"/>
        <v>557.3691425088</v>
      </c>
      <c r="CD18" s="4">
        <f t="shared" si="11"/>
        <v>142.05171895884001</v>
      </c>
      <c r="CE18" s="4">
        <f t="shared" si="11"/>
        <v>85.527133732261802</v>
      </c>
    </row>
    <row r="19" spans="1:83">
      <c r="A19" s="2">
        <v>42438</v>
      </c>
      <c r="B19" s="28">
        <v>0.67197275462962969</v>
      </c>
      <c r="C19" s="4">
        <v>13.688000000000001</v>
      </c>
      <c r="D19" s="4">
        <v>1.3019000000000001</v>
      </c>
      <c r="E19" s="4" t="s">
        <v>155</v>
      </c>
      <c r="F19" s="4">
        <v>13018.692756</v>
      </c>
      <c r="G19" s="4">
        <v>799.5</v>
      </c>
      <c r="H19" s="4">
        <v>11.4</v>
      </c>
      <c r="I19" s="4">
        <v>1557.7</v>
      </c>
      <c r="K19" s="4">
        <v>0.1</v>
      </c>
      <c r="L19" s="4">
        <v>0.86870000000000003</v>
      </c>
      <c r="M19" s="4">
        <v>11.8904</v>
      </c>
      <c r="N19" s="4">
        <v>1.1309</v>
      </c>
      <c r="O19" s="4">
        <v>694.4991</v>
      </c>
      <c r="P19" s="4">
        <v>9.9324999999999992</v>
      </c>
      <c r="Q19" s="4">
        <v>704.4</v>
      </c>
      <c r="R19" s="4">
        <v>556.74549999999999</v>
      </c>
      <c r="S19" s="4">
        <v>7.9623999999999997</v>
      </c>
      <c r="T19" s="4">
        <v>564.70000000000005</v>
      </c>
      <c r="U19" s="4">
        <v>1557.6601000000001</v>
      </c>
      <c r="X19" s="4">
        <v>0</v>
      </c>
      <c r="Y19" s="4">
        <v>8.6900000000000005E-2</v>
      </c>
      <c r="Z19" s="4" t="s">
        <v>377</v>
      </c>
      <c r="AA19" s="4">
        <v>0</v>
      </c>
      <c r="AB19" s="4">
        <v>11.8</v>
      </c>
      <c r="AC19" s="4">
        <v>849</v>
      </c>
      <c r="AD19" s="4">
        <v>874</v>
      </c>
      <c r="AE19" s="4">
        <v>832</v>
      </c>
      <c r="AF19" s="4">
        <v>88</v>
      </c>
      <c r="AG19" s="4">
        <v>22.36</v>
      </c>
      <c r="AH19" s="4">
        <v>0.51</v>
      </c>
      <c r="AI19" s="4">
        <v>977</v>
      </c>
      <c r="AJ19" s="4">
        <v>-1</v>
      </c>
      <c r="AK19" s="4">
        <v>0</v>
      </c>
      <c r="AL19" s="4">
        <v>22</v>
      </c>
      <c r="AM19" s="4">
        <v>190.6</v>
      </c>
      <c r="AN19" s="4">
        <v>191</v>
      </c>
      <c r="AO19" s="4">
        <v>3</v>
      </c>
      <c r="AP19" s="4">
        <v>195</v>
      </c>
      <c r="AQ19" s="4" t="s">
        <v>155</v>
      </c>
      <c r="AR19" s="4">
        <v>2</v>
      </c>
      <c r="AS19" s="5">
        <v>0.87988425925925917</v>
      </c>
      <c r="AT19" s="4">
        <v>47.158352000000001</v>
      </c>
      <c r="AU19" s="4">
        <v>-88.487527999999998</v>
      </c>
      <c r="AV19" s="4">
        <v>349.4</v>
      </c>
      <c r="AW19" s="4">
        <v>42</v>
      </c>
      <c r="AX19" s="4">
        <v>12</v>
      </c>
      <c r="AY19" s="4">
        <v>8</v>
      </c>
      <c r="AZ19" s="4" t="s">
        <v>429</v>
      </c>
      <c r="BA19" s="4">
        <v>3</v>
      </c>
      <c r="BB19" s="4">
        <v>2.8650000000000002</v>
      </c>
      <c r="BC19" s="4">
        <v>4.3650000000000002</v>
      </c>
      <c r="BD19" s="4">
        <v>14.063000000000001</v>
      </c>
      <c r="BE19" s="4">
        <v>13.91</v>
      </c>
      <c r="BF19" s="4">
        <v>0.99</v>
      </c>
      <c r="BG19" s="4">
        <v>15.117000000000001</v>
      </c>
      <c r="BH19" s="4">
        <v>2736.5859999999998</v>
      </c>
      <c r="BI19" s="4">
        <v>165.661</v>
      </c>
      <c r="BJ19" s="4">
        <v>16.739000000000001</v>
      </c>
      <c r="BK19" s="4">
        <v>0.23899999999999999</v>
      </c>
      <c r="BL19" s="4">
        <v>16.978000000000002</v>
      </c>
      <c r="BM19" s="4">
        <v>13.419</v>
      </c>
      <c r="BN19" s="4">
        <v>0.192</v>
      </c>
      <c r="BO19" s="4">
        <v>13.61</v>
      </c>
      <c r="BP19" s="4">
        <v>11.8545</v>
      </c>
      <c r="BT19" s="4">
        <v>14.537000000000001</v>
      </c>
      <c r="BU19" s="4">
        <v>0.47957300000000003</v>
      </c>
      <c r="BV19" s="4">
        <v>-5</v>
      </c>
      <c r="BW19" s="4">
        <v>0.59765299999999999</v>
      </c>
      <c r="BX19" s="4">
        <v>11.719564999999999</v>
      </c>
      <c r="BY19" s="4">
        <v>12.072590999999999</v>
      </c>
      <c r="BZ19" s="4">
        <f t="shared" si="9"/>
        <v>3.0963090729999996</v>
      </c>
      <c r="CB19" s="4">
        <f t="shared" si="10"/>
        <v>23957.483336302226</v>
      </c>
      <c r="CC19" s="4">
        <f t="shared" si="10"/>
        <v>1450.281718526355</v>
      </c>
      <c r="CD19" s="4">
        <f t="shared" si="11"/>
        <v>119.14894989855</v>
      </c>
      <c r="CE19" s="4">
        <f t="shared" si="11"/>
        <v>103.78039871949748</v>
      </c>
    </row>
    <row r="20" spans="1:83">
      <c r="A20" s="2">
        <v>42438</v>
      </c>
      <c r="B20" s="28">
        <v>0.67198432870370362</v>
      </c>
      <c r="C20" s="4">
        <v>12.961</v>
      </c>
      <c r="D20" s="4">
        <v>2.2742</v>
      </c>
      <c r="E20" s="4" t="s">
        <v>155</v>
      </c>
      <c r="F20" s="4">
        <v>22741.578044999998</v>
      </c>
      <c r="G20" s="4">
        <v>790.2</v>
      </c>
      <c r="H20" s="4">
        <v>10.1</v>
      </c>
      <c r="I20" s="4">
        <v>2604</v>
      </c>
      <c r="K20" s="4">
        <v>0.1</v>
      </c>
      <c r="L20" s="4">
        <v>0.86460000000000004</v>
      </c>
      <c r="M20" s="4">
        <v>11.206799999999999</v>
      </c>
      <c r="N20" s="4">
        <v>1.9662999999999999</v>
      </c>
      <c r="O20" s="4">
        <v>683.20590000000004</v>
      </c>
      <c r="P20" s="4">
        <v>8.7209000000000003</v>
      </c>
      <c r="Q20" s="4">
        <v>691.9</v>
      </c>
      <c r="R20" s="4">
        <v>547.69230000000005</v>
      </c>
      <c r="S20" s="4">
        <v>6.9911000000000003</v>
      </c>
      <c r="T20" s="4">
        <v>554.70000000000005</v>
      </c>
      <c r="U20" s="4">
        <v>2604.0120000000002</v>
      </c>
      <c r="X20" s="4">
        <v>0</v>
      </c>
      <c r="Y20" s="4">
        <v>8.6499999999999994E-2</v>
      </c>
      <c r="Z20" s="4" t="s">
        <v>377</v>
      </c>
      <c r="AA20" s="4">
        <v>0</v>
      </c>
      <c r="AB20" s="4">
        <v>11.8</v>
      </c>
      <c r="AC20" s="4">
        <v>850</v>
      </c>
      <c r="AD20" s="4">
        <v>873</v>
      </c>
      <c r="AE20" s="4">
        <v>834</v>
      </c>
      <c r="AF20" s="4">
        <v>88</v>
      </c>
      <c r="AG20" s="4">
        <v>22.36</v>
      </c>
      <c r="AH20" s="4">
        <v>0.51</v>
      </c>
      <c r="AI20" s="4">
        <v>977</v>
      </c>
      <c r="AJ20" s="4">
        <v>-1</v>
      </c>
      <c r="AK20" s="4">
        <v>0</v>
      </c>
      <c r="AL20" s="4">
        <v>22</v>
      </c>
      <c r="AM20" s="4">
        <v>191</v>
      </c>
      <c r="AN20" s="4">
        <v>190.4</v>
      </c>
      <c r="AO20" s="4">
        <v>3</v>
      </c>
      <c r="AP20" s="4">
        <v>195</v>
      </c>
      <c r="AQ20" s="4" t="s">
        <v>155</v>
      </c>
      <c r="AR20" s="4">
        <v>2</v>
      </c>
      <c r="AS20" s="5">
        <v>0.87989583333333332</v>
      </c>
      <c r="AT20" s="4">
        <v>47.158363000000001</v>
      </c>
      <c r="AU20" s="4">
        <v>-88.487228999999999</v>
      </c>
      <c r="AV20" s="4">
        <v>352.1</v>
      </c>
      <c r="AW20" s="4">
        <v>49.7</v>
      </c>
      <c r="AX20" s="4">
        <v>12</v>
      </c>
      <c r="AY20" s="4">
        <v>8</v>
      </c>
      <c r="AZ20" s="4" t="s">
        <v>429</v>
      </c>
      <c r="BA20" s="4">
        <v>2.48</v>
      </c>
      <c r="BB20" s="4">
        <v>1.665</v>
      </c>
      <c r="BC20" s="4">
        <v>3.1</v>
      </c>
      <c r="BD20" s="4">
        <v>14.063000000000001</v>
      </c>
      <c r="BE20" s="4">
        <v>13.47</v>
      </c>
      <c r="BF20" s="4">
        <v>0.96</v>
      </c>
      <c r="BG20" s="4">
        <v>15.657</v>
      </c>
      <c r="BH20" s="4">
        <v>2529.846</v>
      </c>
      <c r="BI20" s="4">
        <v>282.51299999999998</v>
      </c>
      <c r="BJ20" s="4">
        <v>16.151</v>
      </c>
      <c r="BK20" s="4">
        <v>0.20599999999999999</v>
      </c>
      <c r="BL20" s="4">
        <v>16.356999999999999</v>
      </c>
      <c r="BM20" s="4">
        <v>12.948</v>
      </c>
      <c r="BN20" s="4">
        <v>0.16500000000000001</v>
      </c>
      <c r="BO20" s="4">
        <v>13.113</v>
      </c>
      <c r="BP20" s="4">
        <v>19.438099999999999</v>
      </c>
      <c r="BT20" s="4">
        <v>14.192</v>
      </c>
      <c r="BU20" s="4">
        <v>0.43234</v>
      </c>
      <c r="BV20" s="4">
        <v>-5</v>
      </c>
      <c r="BW20" s="4">
        <v>0.59789899999999996</v>
      </c>
      <c r="BX20" s="4">
        <v>10.565301</v>
      </c>
      <c r="BY20" s="4">
        <v>12.077562</v>
      </c>
      <c r="BZ20" s="4">
        <f t="shared" si="9"/>
        <v>2.7913525241999997</v>
      </c>
      <c r="CB20" s="4">
        <f t="shared" si="10"/>
        <v>19966.252601813561</v>
      </c>
      <c r="CC20" s="4">
        <f t="shared" si="10"/>
        <v>2229.6716564155108</v>
      </c>
      <c r="CD20" s="4">
        <f t="shared" si="11"/>
        <v>103.491465633711</v>
      </c>
      <c r="CE20" s="4">
        <f t="shared" si="11"/>
        <v>153.41092489397067</v>
      </c>
    </row>
    <row r="21" spans="1:83">
      <c r="A21" s="2">
        <v>42438</v>
      </c>
      <c r="B21" s="28">
        <v>0.67199590277777776</v>
      </c>
      <c r="C21" s="4">
        <v>13.189</v>
      </c>
      <c r="D21" s="4">
        <v>2.4245000000000001</v>
      </c>
      <c r="E21" s="4" t="s">
        <v>155</v>
      </c>
      <c r="F21" s="4">
        <v>24245.480456000001</v>
      </c>
      <c r="G21" s="4">
        <v>823</v>
      </c>
      <c r="H21" s="4">
        <v>9.4</v>
      </c>
      <c r="I21" s="4">
        <v>3284.8</v>
      </c>
      <c r="K21" s="4">
        <v>0.1</v>
      </c>
      <c r="L21" s="4">
        <v>0.8609</v>
      </c>
      <c r="M21" s="4">
        <v>11.354100000000001</v>
      </c>
      <c r="N21" s="4">
        <v>2.0872000000000002</v>
      </c>
      <c r="O21" s="4">
        <v>708.51909999999998</v>
      </c>
      <c r="P21" s="4">
        <v>8.0886999999999993</v>
      </c>
      <c r="Q21" s="4">
        <v>716.6</v>
      </c>
      <c r="R21" s="4">
        <v>567.98469999999998</v>
      </c>
      <c r="S21" s="4">
        <v>6.4843000000000002</v>
      </c>
      <c r="T21" s="4">
        <v>574.5</v>
      </c>
      <c r="U21" s="4">
        <v>3284.7624000000001</v>
      </c>
      <c r="X21" s="4">
        <v>0</v>
      </c>
      <c r="Y21" s="4">
        <v>8.6099999999999996E-2</v>
      </c>
      <c r="Z21" s="4" t="s">
        <v>377</v>
      </c>
      <c r="AA21" s="4">
        <v>0</v>
      </c>
      <c r="AB21" s="4">
        <v>11.8</v>
      </c>
      <c r="AC21" s="4">
        <v>850</v>
      </c>
      <c r="AD21" s="4">
        <v>872</v>
      </c>
      <c r="AE21" s="4">
        <v>833</v>
      </c>
      <c r="AF21" s="4">
        <v>88</v>
      </c>
      <c r="AG21" s="4">
        <v>22.36</v>
      </c>
      <c r="AH21" s="4">
        <v>0.51</v>
      </c>
      <c r="AI21" s="4">
        <v>977</v>
      </c>
      <c r="AJ21" s="4">
        <v>-1</v>
      </c>
      <c r="AK21" s="4">
        <v>0</v>
      </c>
      <c r="AL21" s="4">
        <v>22</v>
      </c>
      <c r="AM21" s="4">
        <v>190.4</v>
      </c>
      <c r="AN21" s="4">
        <v>190</v>
      </c>
      <c r="AO21" s="4">
        <v>2.9</v>
      </c>
      <c r="AP21" s="4">
        <v>195</v>
      </c>
      <c r="AQ21" s="4" t="s">
        <v>155</v>
      </c>
      <c r="AR21" s="4">
        <v>2</v>
      </c>
      <c r="AS21" s="5">
        <v>0.87990740740740747</v>
      </c>
      <c r="AT21" s="4">
        <v>47.158378999999996</v>
      </c>
      <c r="AU21" s="4">
        <v>-88.486941000000002</v>
      </c>
      <c r="AV21" s="4">
        <v>353.7</v>
      </c>
      <c r="AW21" s="4">
        <v>48.5</v>
      </c>
      <c r="AX21" s="4">
        <v>12</v>
      </c>
      <c r="AY21" s="4">
        <v>8</v>
      </c>
      <c r="AZ21" s="4" t="s">
        <v>429</v>
      </c>
      <c r="BA21" s="4">
        <v>2.2650000000000001</v>
      </c>
      <c r="BB21" s="4">
        <v>1.1950000000000001</v>
      </c>
      <c r="BC21" s="4">
        <v>2.5950000000000002</v>
      </c>
      <c r="BD21" s="4">
        <v>14.063000000000001</v>
      </c>
      <c r="BE21" s="4">
        <v>13.09</v>
      </c>
      <c r="BF21" s="4">
        <v>0.93</v>
      </c>
      <c r="BG21" s="4">
        <v>16.163</v>
      </c>
      <c r="BH21" s="4">
        <v>2500.319</v>
      </c>
      <c r="BI21" s="4">
        <v>292.53899999999999</v>
      </c>
      <c r="BJ21" s="4">
        <v>16.338999999999999</v>
      </c>
      <c r="BK21" s="4">
        <v>0.187</v>
      </c>
      <c r="BL21" s="4">
        <v>16.526</v>
      </c>
      <c r="BM21" s="4">
        <v>13.098000000000001</v>
      </c>
      <c r="BN21" s="4">
        <v>0.15</v>
      </c>
      <c r="BO21" s="4">
        <v>13.247999999999999</v>
      </c>
      <c r="BP21" s="4">
        <v>23.919</v>
      </c>
      <c r="BT21" s="4">
        <v>13.784000000000001</v>
      </c>
      <c r="BU21" s="4">
        <v>0.38125900000000001</v>
      </c>
      <c r="BV21" s="4">
        <v>-5</v>
      </c>
      <c r="BW21" s="4">
        <v>0.59589899999999996</v>
      </c>
      <c r="BX21" s="4">
        <v>9.3170230000000007</v>
      </c>
      <c r="BY21" s="4">
        <v>12.037158</v>
      </c>
      <c r="BZ21" s="4">
        <f t="shared" si="9"/>
        <v>2.4615574765999999</v>
      </c>
      <c r="CB21" s="4">
        <f t="shared" si="10"/>
        <v>17401.760633861741</v>
      </c>
      <c r="CC21" s="4">
        <f t="shared" si="10"/>
        <v>2036.017665773559</v>
      </c>
      <c r="CD21" s="4">
        <f t="shared" si="11"/>
        <v>92.203644765888001</v>
      </c>
      <c r="CE21" s="4">
        <f t="shared" si="11"/>
        <v>166.47184323333903</v>
      </c>
    </row>
    <row r="22" spans="1:83">
      <c r="A22" s="2">
        <v>42438</v>
      </c>
      <c r="B22" s="28">
        <v>0.67200747685185191</v>
      </c>
      <c r="C22" s="4">
        <v>13.01</v>
      </c>
      <c r="D22" s="4">
        <v>1.9057999999999999</v>
      </c>
      <c r="E22" s="4" t="s">
        <v>155</v>
      </c>
      <c r="F22" s="4">
        <v>19058.184039</v>
      </c>
      <c r="G22" s="4">
        <v>640.4</v>
      </c>
      <c r="H22" s="4">
        <v>17.100000000000001</v>
      </c>
      <c r="I22" s="4">
        <v>1903.9</v>
      </c>
      <c r="K22" s="4">
        <v>0.1</v>
      </c>
      <c r="L22" s="4">
        <v>0.86819999999999997</v>
      </c>
      <c r="M22" s="4">
        <v>11.2951</v>
      </c>
      <c r="N22" s="4">
        <v>1.6546000000000001</v>
      </c>
      <c r="O22" s="4">
        <v>555.95249999999999</v>
      </c>
      <c r="P22" s="4">
        <v>14.8345</v>
      </c>
      <c r="Q22" s="4">
        <v>570.79999999999995</v>
      </c>
      <c r="R22" s="4">
        <v>445.67959999999999</v>
      </c>
      <c r="S22" s="4">
        <v>11.892099999999999</v>
      </c>
      <c r="T22" s="4">
        <v>457.6</v>
      </c>
      <c r="U22" s="4">
        <v>1903.8741</v>
      </c>
      <c r="X22" s="4">
        <v>0</v>
      </c>
      <c r="Y22" s="4">
        <v>8.6800000000000002E-2</v>
      </c>
      <c r="Z22" s="4" t="s">
        <v>377</v>
      </c>
      <c r="AA22" s="4">
        <v>0</v>
      </c>
      <c r="AB22" s="4">
        <v>11.8</v>
      </c>
      <c r="AC22" s="4">
        <v>847</v>
      </c>
      <c r="AD22" s="4">
        <v>871</v>
      </c>
      <c r="AE22" s="4">
        <v>828</v>
      </c>
      <c r="AF22" s="4">
        <v>88</v>
      </c>
      <c r="AG22" s="4">
        <v>22.36</v>
      </c>
      <c r="AH22" s="4">
        <v>0.51</v>
      </c>
      <c r="AI22" s="4">
        <v>977</v>
      </c>
      <c r="AJ22" s="4">
        <v>-1</v>
      </c>
      <c r="AK22" s="4">
        <v>0</v>
      </c>
      <c r="AL22" s="4">
        <v>22</v>
      </c>
      <c r="AM22" s="4">
        <v>190.6</v>
      </c>
      <c r="AN22" s="4">
        <v>190</v>
      </c>
      <c r="AO22" s="4">
        <v>3</v>
      </c>
      <c r="AP22" s="4">
        <v>195</v>
      </c>
      <c r="AQ22" s="4" t="s">
        <v>155</v>
      </c>
      <c r="AR22" s="4">
        <v>2</v>
      </c>
      <c r="AS22" s="5">
        <v>0.87991898148148151</v>
      </c>
      <c r="AT22" s="4">
        <v>47.158397000000001</v>
      </c>
      <c r="AU22" s="4">
        <v>-88.486680000000007</v>
      </c>
      <c r="AV22" s="4">
        <v>354.1</v>
      </c>
      <c r="AW22" s="4">
        <v>45.1</v>
      </c>
      <c r="AX22" s="4">
        <v>12</v>
      </c>
      <c r="AY22" s="4">
        <v>8</v>
      </c>
      <c r="AZ22" s="4" t="s">
        <v>429</v>
      </c>
      <c r="BA22" s="4">
        <v>1.845</v>
      </c>
      <c r="BB22" s="4">
        <v>1.17</v>
      </c>
      <c r="BC22" s="4">
        <v>2.6349999999999998</v>
      </c>
      <c r="BD22" s="4">
        <v>14.063000000000001</v>
      </c>
      <c r="BE22" s="4">
        <v>13.86</v>
      </c>
      <c r="BF22" s="4">
        <v>0.99</v>
      </c>
      <c r="BG22" s="4">
        <v>15.182</v>
      </c>
      <c r="BH22" s="4">
        <v>2606.8939999999998</v>
      </c>
      <c r="BI22" s="4">
        <v>243.05699999999999</v>
      </c>
      <c r="BJ22" s="4">
        <v>13.436999999999999</v>
      </c>
      <c r="BK22" s="4">
        <v>0.35899999999999999</v>
      </c>
      <c r="BL22" s="4">
        <v>13.795999999999999</v>
      </c>
      <c r="BM22" s="4">
        <v>10.772</v>
      </c>
      <c r="BN22" s="4">
        <v>0.28699999999999998</v>
      </c>
      <c r="BO22" s="4">
        <v>11.058999999999999</v>
      </c>
      <c r="BP22" s="4">
        <v>14.530099999999999</v>
      </c>
      <c r="BT22" s="4">
        <v>14.57</v>
      </c>
      <c r="BU22" s="4">
        <v>0.29620600000000002</v>
      </c>
      <c r="BV22" s="4">
        <v>-5</v>
      </c>
      <c r="BW22" s="4">
        <v>0.59499999999999997</v>
      </c>
      <c r="BX22" s="4">
        <v>7.2385339999999996</v>
      </c>
      <c r="BY22" s="4">
        <v>12.019</v>
      </c>
      <c r="BZ22" s="4">
        <f t="shared" si="9"/>
        <v>1.9124206827999999</v>
      </c>
      <c r="CB22" s="4">
        <f t="shared" si="10"/>
        <v>14095.957867486808</v>
      </c>
      <c r="CC22" s="4">
        <f t="shared" si="10"/>
        <v>1314.2541397531859</v>
      </c>
      <c r="CD22" s="4">
        <f t="shared" si="11"/>
        <v>59.798057786981992</v>
      </c>
      <c r="CE22" s="4">
        <f t="shared" si="11"/>
        <v>78.566937286429791</v>
      </c>
    </row>
    <row r="23" spans="1:83">
      <c r="A23" s="2">
        <v>42438</v>
      </c>
      <c r="B23" s="28">
        <v>0.67201905092592595</v>
      </c>
      <c r="C23" s="4">
        <v>12.612</v>
      </c>
      <c r="D23" s="4">
        <v>3.2665000000000002</v>
      </c>
      <c r="E23" s="4" t="s">
        <v>155</v>
      </c>
      <c r="F23" s="4">
        <v>32665.273179</v>
      </c>
      <c r="G23" s="4">
        <v>304.10000000000002</v>
      </c>
      <c r="H23" s="4">
        <v>16.600000000000001</v>
      </c>
      <c r="I23" s="4">
        <v>1459.3</v>
      </c>
      <c r="K23" s="4">
        <v>0.1</v>
      </c>
      <c r="L23" s="4">
        <v>0.85940000000000005</v>
      </c>
      <c r="M23" s="4">
        <v>10.839499999999999</v>
      </c>
      <c r="N23" s="4">
        <v>2.8073999999999999</v>
      </c>
      <c r="O23" s="4">
        <v>261.39019999999999</v>
      </c>
      <c r="P23" s="4">
        <v>14.2668</v>
      </c>
      <c r="Q23" s="4">
        <v>275.7</v>
      </c>
      <c r="R23" s="4">
        <v>209.5436</v>
      </c>
      <c r="S23" s="4">
        <v>11.4369</v>
      </c>
      <c r="T23" s="4">
        <v>221</v>
      </c>
      <c r="U23" s="4">
        <v>1459.2505000000001</v>
      </c>
      <c r="X23" s="4">
        <v>0</v>
      </c>
      <c r="Y23" s="4">
        <v>8.5900000000000004E-2</v>
      </c>
      <c r="Z23" s="4" t="s">
        <v>377</v>
      </c>
      <c r="AA23" s="4">
        <v>0</v>
      </c>
      <c r="AB23" s="4">
        <v>11.7</v>
      </c>
      <c r="AC23" s="4">
        <v>845</v>
      </c>
      <c r="AD23" s="4">
        <v>870</v>
      </c>
      <c r="AE23" s="4">
        <v>825</v>
      </c>
      <c r="AF23" s="4">
        <v>88</v>
      </c>
      <c r="AG23" s="4">
        <v>22.36</v>
      </c>
      <c r="AH23" s="4">
        <v>0.51</v>
      </c>
      <c r="AI23" s="4">
        <v>977</v>
      </c>
      <c r="AJ23" s="4">
        <v>-1</v>
      </c>
      <c r="AK23" s="4">
        <v>0</v>
      </c>
      <c r="AL23" s="4">
        <v>22</v>
      </c>
      <c r="AM23" s="4">
        <v>190.4</v>
      </c>
      <c r="AN23" s="4">
        <v>190</v>
      </c>
      <c r="AO23" s="4">
        <v>2.9</v>
      </c>
      <c r="AP23" s="4">
        <v>195</v>
      </c>
      <c r="AQ23" s="4" t="s">
        <v>155</v>
      </c>
      <c r="AR23" s="4">
        <v>2</v>
      </c>
      <c r="AS23" s="5">
        <v>0.87993055555555555</v>
      </c>
      <c r="AT23" s="4">
        <v>47.158408999999999</v>
      </c>
      <c r="AU23" s="4">
        <v>-88.486425999999994</v>
      </c>
      <c r="AV23" s="4">
        <v>354.1</v>
      </c>
      <c r="AW23" s="4">
        <v>44</v>
      </c>
      <c r="AX23" s="4">
        <v>12</v>
      </c>
      <c r="AY23" s="4">
        <v>8</v>
      </c>
      <c r="AZ23" s="4" t="s">
        <v>429</v>
      </c>
      <c r="BA23" s="4">
        <v>1.4701299999999999</v>
      </c>
      <c r="BB23" s="4">
        <v>1.1000000000000001</v>
      </c>
      <c r="BC23" s="4">
        <v>2.275325</v>
      </c>
      <c r="BD23" s="4">
        <v>14.063000000000001</v>
      </c>
      <c r="BE23" s="4">
        <v>12.95</v>
      </c>
      <c r="BF23" s="4">
        <v>0.92</v>
      </c>
      <c r="BG23" s="4">
        <v>16.353999999999999</v>
      </c>
      <c r="BH23" s="4">
        <v>2382.973</v>
      </c>
      <c r="BI23" s="4">
        <v>392.81700000000001</v>
      </c>
      <c r="BJ23" s="4">
        <v>6.0179999999999998</v>
      </c>
      <c r="BK23" s="4">
        <v>0.32800000000000001</v>
      </c>
      <c r="BL23" s="4">
        <v>6.3460000000000001</v>
      </c>
      <c r="BM23" s="4">
        <v>4.8239999999999998</v>
      </c>
      <c r="BN23" s="4">
        <v>0.26300000000000001</v>
      </c>
      <c r="BO23" s="4">
        <v>5.0869999999999997</v>
      </c>
      <c r="BP23" s="4">
        <v>10.6081</v>
      </c>
      <c r="BT23" s="4">
        <v>13.738</v>
      </c>
      <c r="BU23" s="4">
        <v>0.23746999999999999</v>
      </c>
      <c r="BV23" s="4">
        <v>-5</v>
      </c>
      <c r="BW23" s="4">
        <v>0.59444900000000001</v>
      </c>
      <c r="BX23" s="4">
        <v>5.8031730000000001</v>
      </c>
      <c r="BY23" s="4">
        <v>12.00787</v>
      </c>
      <c r="BZ23" s="4">
        <f t="shared" si="9"/>
        <v>1.5331983065999999</v>
      </c>
      <c r="CB23" s="4">
        <f t="shared" si="10"/>
        <v>10330.117016276763</v>
      </c>
      <c r="CC23" s="4">
        <f t="shared" si="10"/>
        <v>1702.850001230727</v>
      </c>
      <c r="CD23" s="4">
        <f t="shared" si="11"/>
        <v>22.051993565097</v>
      </c>
      <c r="CE23" s="4">
        <f t="shared" si="11"/>
        <v>45.9857977074711</v>
      </c>
    </row>
    <row r="24" spans="1:83">
      <c r="A24" s="2">
        <v>42438</v>
      </c>
      <c r="B24" s="28">
        <v>0.67203062499999999</v>
      </c>
      <c r="C24" s="4">
        <v>12.32</v>
      </c>
      <c r="D24" s="4">
        <v>3.5432999999999999</v>
      </c>
      <c r="E24" s="4" t="s">
        <v>155</v>
      </c>
      <c r="F24" s="4">
        <v>35432.514818000003</v>
      </c>
      <c r="G24" s="4">
        <v>165.8</v>
      </c>
      <c r="H24" s="4">
        <v>14.5</v>
      </c>
      <c r="I24" s="4">
        <v>1368.5</v>
      </c>
      <c r="K24" s="4">
        <v>0.1</v>
      </c>
      <c r="L24" s="4">
        <v>0.85919999999999996</v>
      </c>
      <c r="M24" s="4">
        <v>10.585699999999999</v>
      </c>
      <c r="N24" s="4">
        <v>3.0445000000000002</v>
      </c>
      <c r="O24" s="4">
        <v>142.422</v>
      </c>
      <c r="P24" s="4">
        <v>12.4589</v>
      </c>
      <c r="Q24" s="4">
        <v>154.9</v>
      </c>
      <c r="R24" s="4">
        <v>114.17270000000001</v>
      </c>
      <c r="S24" s="4">
        <v>9.9876000000000005</v>
      </c>
      <c r="T24" s="4">
        <v>124.2</v>
      </c>
      <c r="U24" s="4">
        <v>1368.4899</v>
      </c>
      <c r="X24" s="4">
        <v>0</v>
      </c>
      <c r="Y24" s="4">
        <v>8.5900000000000004E-2</v>
      </c>
      <c r="Z24" s="4" t="s">
        <v>377</v>
      </c>
      <c r="AA24" s="4">
        <v>0</v>
      </c>
      <c r="AB24" s="4">
        <v>11.8</v>
      </c>
      <c r="AC24" s="4">
        <v>844</v>
      </c>
      <c r="AD24" s="4">
        <v>868</v>
      </c>
      <c r="AE24" s="4">
        <v>824</v>
      </c>
      <c r="AF24" s="4">
        <v>88</v>
      </c>
      <c r="AG24" s="4">
        <v>22.36</v>
      </c>
      <c r="AH24" s="4">
        <v>0.51</v>
      </c>
      <c r="AI24" s="4">
        <v>977</v>
      </c>
      <c r="AJ24" s="4">
        <v>-1</v>
      </c>
      <c r="AK24" s="4">
        <v>0</v>
      </c>
      <c r="AL24" s="4">
        <v>22</v>
      </c>
      <c r="AM24" s="4">
        <v>190</v>
      </c>
      <c r="AN24" s="4">
        <v>190</v>
      </c>
      <c r="AO24" s="4">
        <v>2.8</v>
      </c>
      <c r="AP24" s="4">
        <v>195</v>
      </c>
      <c r="AQ24" s="4" t="s">
        <v>155</v>
      </c>
      <c r="AR24" s="4">
        <v>2</v>
      </c>
      <c r="AS24" s="5">
        <v>0.87994212962962959</v>
      </c>
      <c r="AT24" s="4">
        <v>47.158696999999997</v>
      </c>
      <c r="AU24" s="4">
        <v>-88.486301999999995</v>
      </c>
      <c r="AV24" s="4">
        <v>326</v>
      </c>
      <c r="AW24" s="4">
        <v>42.4</v>
      </c>
      <c r="AX24" s="4">
        <v>12</v>
      </c>
      <c r="AY24" s="4">
        <v>9</v>
      </c>
      <c r="AZ24" s="4" t="s">
        <v>418</v>
      </c>
      <c r="BA24" s="4">
        <v>1.594895</v>
      </c>
      <c r="BB24" s="4">
        <v>1.0350349999999999</v>
      </c>
      <c r="BC24" s="4">
        <v>2.22993</v>
      </c>
      <c r="BD24" s="4">
        <v>14.063000000000001</v>
      </c>
      <c r="BE24" s="4">
        <v>12.93</v>
      </c>
      <c r="BF24" s="4">
        <v>0.92</v>
      </c>
      <c r="BG24" s="4">
        <v>16.382999999999999</v>
      </c>
      <c r="BH24" s="4">
        <v>2331.5439999999999</v>
      </c>
      <c r="BI24" s="4">
        <v>426.78800000000001</v>
      </c>
      <c r="BJ24" s="4">
        <v>3.2850000000000001</v>
      </c>
      <c r="BK24" s="4">
        <v>0.28699999999999998</v>
      </c>
      <c r="BL24" s="4">
        <v>3.5720000000000001</v>
      </c>
      <c r="BM24" s="4">
        <v>2.633</v>
      </c>
      <c r="BN24" s="4">
        <v>0.23</v>
      </c>
      <c r="BO24" s="4">
        <v>2.8639999999999999</v>
      </c>
      <c r="BP24" s="4">
        <v>9.9669000000000008</v>
      </c>
      <c r="BT24" s="4">
        <v>13.76</v>
      </c>
      <c r="BU24" s="4">
        <v>0.235571</v>
      </c>
      <c r="BV24" s="4">
        <v>-5</v>
      </c>
      <c r="BW24" s="4">
        <v>0.59399999999999997</v>
      </c>
      <c r="BX24" s="4">
        <v>5.756767</v>
      </c>
      <c r="BY24" s="4">
        <v>11.998799999999999</v>
      </c>
      <c r="BZ24" s="4">
        <f t="shared" si="9"/>
        <v>1.5209378413999999</v>
      </c>
      <c r="CB24" s="4">
        <f t="shared" si="10"/>
        <v>10026.350202011256</v>
      </c>
      <c r="CC24" s="4">
        <f t="shared" si="10"/>
        <v>1835.3185485738122</v>
      </c>
      <c r="CD24" s="4">
        <f t="shared" si="11"/>
        <v>12.316073373935998</v>
      </c>
      <c r="CE24" s="4">
        <f t="shared" si="11"/>
        <v>42.860709396188099</v>
      </c>
    </row>
    <row r="25" spans="1:83">
      <c r="A25" s="2">
        <v>42438</v>
      </c>
      <c r="B25" s="28">
        <v>0.67204219907407403</v>
      </c>
      <c r="C25" s="4">
        <v>12.345000000000001</v>
      </c>
      <c r="D25" s="4">
        <v>3.5045999999999999</v>
      </c>
      <c r="E25" s="4" t="s">
        <v>155</v>
      </c>
      <c r="F25" s="4">
        <v>35045.72363</v>
      </c>
      <c r="G25" s="4">
        <v>71.8</v>
      </c>
      <c r="H25" s="4">
        <v>14.5</v>
      </c>
      <c r="I25" s="4">
        <v>1328.8</v>
      </c>
      <c r="K25" s="4">
        <v>0.1</v>
      </c>
      <c r="L25" s="4">
        <v>0.85940000000000005</v>
      </c>
      <c r="M25" s="4">
        <v>10.609299999999999</v>
      </c>
      <c r="N25" s="4">
        <v>3.0118999999999998</v>
      </c>
      <c r="O25" s="4">
        <v>61.698500000000003</v>
      </c>
      <c r="P25" s="4">
        <v>12.4504</v>
      </c>
      <c r="Q25" s="4">
        <v>74.099999999999994</v>
      </c>
      <c r="R25" s="4">
        <v>49.460599999999999</v>
      </c>
      <c r="S25" s="4">
        <v>9.9808000000000003</v>
      </c>
      <c r="T25" s="4">
        <v>59.4</v>
      </c>
      <c r="U25" s="4">
        <v>1328.7816</v>
      </c>
      <c r="X25" s="4">
        <v>0</v>
      </c>
      <c r="Y25" s="4">
        <v>8.5900000000000004E-2</v>
      </c>
      <c r="Z25" s="4" t="s">
        <v>377</v>
      </c>
      <c r="AA25" s="4">
        <v>0</v>
      </c>
      <c r="AB25" s="4">
        <v>11.8</v>
      </c>
      <c r="AC25" s="4">
        <v>843</v>
      </c>
      <c r="AD25" s="4">
        <v>867</v>
      </c>
      <c r="AE25" s="4">
        <v>823</v>
      </c>
      <c r="AF25" s="4">
        <v>88</v>
      </c>
      <c r="AG25" s="4">
        <v>22.36</v>
      </c>
      <c r="AH25" s="4">
        <v>0.51</v>
      </c>
      <c r="AI25" s="4">
        <v>977</v>
      </c>
      <c r="AJ25" s="4">
        <v>-1</v>
      </c>
      <c r="AK25" s="4">
        <v>0</v>
      </c>
      <c r="AL25" s="4">
        <v>22</v>
      </c>
      <c r="AM25" s="4">
        <v>190</v>
      </c>
      <c r="AN25" s="4">
        <v>189.4</v>
      </c>
      <c r="AO25" s="4">
        <v>2.7</v>
      </c>
      <c r="AP25" s="4">
        <v>195</v>
      </c>
      <c r="AQ25" s="4" t="s">
        <v>155</v>
      </c>
      <c r="AR25" s="4">
        <v>2</v>
      </c>
      <c r="AS25" s="5">
        <v>0.87995370370370374</v>
      </c>
      <c r="AT25" s="4">
        <v>47.158819000000001</v>
      </c>
      <c r="AU25" s="4">
        <v>-88.486161999999993</v>
      </c>
      <c r="AV25" s="4">
        <v>312.60000000000002</v>
      </c>
      <c r="AW25" s="4">
        <v>38.700000000000003</v>
      </c>
      <c r="AX25" s="4">
        <v>12</v>
      </c>
      <c r="AY25" s="4">
        <v>7</v>
      </c>
      <c r="AZ25" s="4" t="s">
        <v>432</v>
      </c>
      <c r="BA25" s="4">
        <v>1.5049999999999999</v>
      </c>
      <c r="BB25" s="4">
        <v>1.0649999999999999</v>
      </c>
      <c r="BC25" s="4">
        <v>2.2999999999999998</v>
      </c>
      <c r="BD25" s="4">
        <v>14.063000000000001</v>
      </c>
      <c r="BE25" s="4">
        <v>12.95</v>
      </c>
      <c r="BF25" s="4">
        <v>0.92</v>
      </c>
      <c r="BG25" s="4">
        <v>16.359000000000002</v>
      </c>
      <c r="BH25" s="4">
        <v>2338.9520000000002</v>
      </c>
      <c r="BI25" s="4">
        <v>422.61799999999999</v>
      </c>
      <c r="BJ25" s="4">
        <v>1.4239999999999999</v>
      </c>
      <c r="BK25" s="4">
        <v>0.28699999999999998</v>
      </c>
      <c r="BL25" s="4">
        <v>1.712</v>
      </c>
      <c r="BM25" s="4">
        <v>1.1419999999999999</v>
      </c>
      <c r="BN25" s="4">
        <v>0.23</v>
      </c>
      <c r="BO25" s="4">
        <v>1.3720000000000001</v>
      </c>
      <c r="BP25" s="4">
        <v>9.6868999999999996</v>
      </c>
      <c r="BT25" s="4">
        <v>13.776</v>
      </c>
      <c r="BU25" s="4">
        <v>0.22075600000000001</v>
      </c>
      <c r="BV25" s="4">
        <v>-5</v>
      </c>
      <c r="BW25" s="4">
        <v>0.593449</v>
      </c>
      <c r="BX25" s="4">
        <v>5.3947250000000002</v>
      </c>
      <c r="BY25" s="4">
        <v>11.98767</v>
      </c>
      <c r="BZ25" s="4">
        <f t="shared" si="9"/>
        <v>1.425286345</v>
      </c>
      <c r="CB25" s="4">
        <f t="shared" si="10"/>
        <v>9425.6481126654016</v>
      </c>
      <c r="CC25" s="4">
        <f t="shared" si="10"/>
        <v>1703.0911938673498</v>
      </c>
      <c r="CD25" s="4">
        <f t="shared" si="11"/>
        <v>5.528967336900001</v>
      </c>
      <c r="CE25" s="4">
        <f t="shared" si="11"/>
        <v>39.036846717067505</v>
      </c>
    </row>
    <row r="26" spans="1:83">
      <c r="A26" s="2">
        <v>42438</v>
      </c>
      <c r="B26" s="28">
        <v>0.67205377314814818</v>
      </c>
      <c r="C26" s="4">
        <v>12.467000000000001</v>
      </c>
      <c r="D26" s="4">
        <v>3.5163000000000002</v>
      </c>
      <c r="E26" s="4" t="s">
        <v>155</v>
      </c>
      <c r="F26" s="4">
        <v>35162.878661000002</v>
      </c>
      <c r="G26" s="4">
        <v>64.599999999999994</v>
      </c>
      <c r="H26" s="4">
        <v>14.1</v>
      </c>
      <c r="I26" s="4">
        <v>1216.5</v>
      </c>
      <c r="K26" s="4">
        <v>0.1</v>
      </c>
      <c r="L26" s="4">
        <v>0.85850000000000004</v>
      </c>
      <c r="M26" s="4">
        <v>10.7026</v>
      </c>
      <c r="N26" s="4">
        <v>3.0186000000000002</v>
      </c>
      <c r="O26" s="4">
        <v>55.483199999999997</v>
      </c>
      <c r="P26" s="4">
        <v>12.121499999999999</v>
      </c>
      <c r="Q26" s="4">
        <v>67.599999999999994</v>
      </c>
      <c r="R26" s="4">
        <v>44.478200000000001</v>
      </c>
      <c r="S26" s="4">
        <v>9.7172000000000001</v>
      </c>
      <c r="T26" s="4">
        <v>54.2</v>
      </c>
      <c r="U26" s="4">
        <v>1216.5</v>
      </c>
      <c r="X26" s="4">
        <v>0</v>
      </c>
      <c r="Y26" s="4">
        <v>8.5800000000000001E-2</v>
      </c>
      <c r="Z26" s="4" t="s">
        <v>377</v>
      </c>
      <c r="AA26" s="4">
        <v>0</v>
      </c>
      <c r="AB26" s="4">
        <v>11.7</v>
      </c>
      <c r="AC26" s="4">
        <v>844</v>
      </c>
      <c r="AD26" s="4">
        <v>867</v>
      </c>
      <c r="AE26" s="4">
        <v>824</v>
      </c>
      <c r="AF26" s="4">
        <v>88</v>
      </c>
      <c r="AG26" s="4">
        <v>22.36</v>
      </c>
      <c r="AH26" s="4">
        <v>0.51</v>
      </c>
      <c r="AI26" s="4">
        <v>977</v>
      </c>
      <c r="AJ26" s="4">
        <v>-1</v>
      </c>
      <c r="AK26" s="4">
        <v>0</v>
      </c>
      <c r="AL26" s="4">
        <v>22</v>
      </c>
      <c r="AM26" s="4">
        <v>190</v>
      </c>
      <c r="AN26" s="4">
        <v>189</v>
      </c>
      <c r="AO26" s="4">
        <v>2.7</v>
      </c>
      <c r="AP26" s="4">
        <v>195</v>
      </c>
      <c r="AQ26" s="4" t="s">
        <v>155</v>
      </c>
      <c r="AR26" s="4">
        <v>2</v>
      </c>
      <c r="AS26" s="5">
        <v>0.87996527777777789</v>
      </c>
      <c r="AT26" s="4">
        <v>47.158772999999997</v>
      </c>
      <c r="AU26" s="4">
        <v>-88.485972000000004</v>
      </c>
      <c r="AV26" s="4">
        <v>316.8</v>
      </c>
      <c r="AW26" s="4">
        <v>34.4</v>
      </c>
      <c r="AX26" s="4">
        <v>12</v>
      </c>
      <c r="AY26" s="4">
        <v>8</v>
      </c>
      <c r="AZ26" s="4" t="s">
        <v>421</v>
      </c>
      <c r="BA26" s="4">
        <v>1.2050000000000001</v>
      </c>
      <c r="BB26" s="4">
        <v>1.1000000000000001</v>
      </c>
      <c r="BC26" s="4">
        <v>1.91</v>
      </c>
      <c r="BD26" s="4">
        <v>14.063000000000001</v>
      </c>
      <c r="BE26" s="4">
        <v>12.86</v>
      </c>
      <c r="BF26" s="4">
        <v>0.91</v>
      </c>
      <c r="BG26" s="4">
        <v>16.486999999999998</v>
      </c>
      <c r="BH26" s="4">
        <v>2344.3409999999999</v>
      </c>
      <c r="BI26" s="4">
        <v>420.83800000000002</v>
      </c>
      <c r="BJ26" s="4">
        <v>1.2729999999999999</v>
      </c>
      <c r="BK26" s="4">
        <v>0.27800000000000002</v>
      </c>
      <c r="BL26" s="4">
        <v>1.5509999999999999</v>
      </c>
      <c r="BM26" s="4">
        <v>1.02</v>
      </c>
      <c r="BN26" s="4">
        <v>0.223</v>
      </c>
      <c r="BO26" s="4">
        <v>1.2430000000000001</v>
      </c>
      <c r="BP26" s="4">
        <v>8.8112999999999992</v>
      </c>
      <c r="BT26" s="4">
        <v>13.673</v>
      </c>
      <c r="BU26" s="4">
        <v>0.23405999999999999</v>
      </c>
      <c r="BV26" s="4">
        <v>-5</v>
      </c>
      <c r="BW26" s="4">
        <v>0.59299999999999997</v>
      </c>
      <c r="BX26" s="4">
        <v>5.7198419999999999</v>
      </c>
      <c r="BY26" s="4">
        <v>11.9786</v>
      </c>
      <c r="BZ26" s="4">
        <f t="shared" si="9"/>
        <v>1.5111822563999999</v>
      </c>
      <c r="CB26" s="4">
        <f t="shared" si="10"/>
        <v>10016.717305249133</v>
      </c>
      <c r="CC26" s="4">
        <f t="shared" si="10"/>
        <v>1798.123770094212</v>
      </c>
      <c r="CD26" s="4">
        <f t="shared" si="11"/>
        <v>5.3109934136820005</v>
      </c>
      <c r="CE26" s="4">
        <f t="shared" si="11"/>
        <v>37.64823512950619</v>
      </c>
    </row>
    <row r="27" spans="1:83">
      <c r="A27" s="2">
        <v>42438</v>
      </c>
      <c r="B27" s="28">
        <v>0.67206534722222233</v>
      </c>
      <c r="C27" s="4">
        <v>12.249000000000001</v>
      </c>
      <c r="D27" s="4">
        <v>3.4929999999999999</v>
      </c>
      <c r="E27" s="4" t="s">
        <v>155</v>
      </c>
      <c r="F27" s="4">
        <v>34929.779286999998</v>
      </c>
      <c r="G27" s="4">
        <v>61.8</v>
      </c>
      <c r="H27" s="4">
        <v>12.1</v>
      </c>
      <c r="I27" s="4">
        <v>1363</v>
      </c>
      <c r="K27" s="4">
        <v>0.1</v>
      </c>
      <c r="L27" s="4">
        <v>0.86019999999999996</v>
      </c>
      <c r="M27" s="4">
        <v>10.536799999999999</v>
      </c>
      <c r="N27" s="4">
        <v>3.0047000000000001</v>
      </c>
      <c r="O27" s="4">
        <v>53.128100000000003</v>
      </c>
      <c r="P27" s="4">
        <v>10.3977</v>
      </c>
      <c r="Q27" s="4">
        <v>63.5</v>
      </c>
      <c r="R27" s="4">
        <v>42.590200000000003</v>
      </c>
      <c r="S27" s="4">
        <v>8.3353000000000002</v>
      </c>
      <c r="T27" s="4">
        <v>50.9</v>
      </c>
      <c r="U27" s="4">
        <v>1363.0467000000001</v>
      </c>
      <c r="X27" s="4">
        <v>0</v>
      </c>
      <c r="Y27" s="4">
        <v>8.5999999999999993E-2</v>
      </c>
      <c r="Z27" s="4" t="s">
        <v>377</v>
      </c>
      <c r="AA27" s="4">
        <v>0</v>
      </c>
      <c r="AB27" s="4">
        <v>11.8</v>
      </c>
      <c r="AC27" s="4">
        <v>843</v>
      </c>
      <c r="AD27" s="4">
        <v>866</v>
      </c>
      <c r="AE27" s="4">
        <v>824</v>
      </c>
      <c r="AF27" s="4">
        <v>88</v>
      </c>
      <c r="AG27" s="4">
        <v>22.36</v>
      </c>
      <c r="AH27" s="4">
        <v>0.51</v>
      </c>
      <c r="AI27" s="4">
        <v>977</v>
      </c>
      <c r="AJ27" s="4">
        <v>-1</v>
      </c>
      <c r="AK27" s="4">
        <v>0</v>
      </c>
      <c r="AL27" s="4">
        <v>22</v>
      </c>
      <c r="AM27" s="4">
        <v>190</v>
      </c>
      <c r="AN27" s="4">
        <v>189</v>
      </c>
      <c r="AO27" s="4">
        <v>2.7</v>
      </c>
      <c r="AP27" s="4">
        <v>195</v>
      </c>
      <c r="AQ27" s="4" t="s">
        <v>155</v>
      </c>
      <c r="AR27" s="4">
        <v>2</v>
      </c>
      <c r="AS27" s="5">
        <v>0.87997685185185182</v>
      </c>
      <c r="AT27" s="4">
        <v>47.158738</v>
      </c>
      <c r="AU27" s="4">
        <v>-88.485799</v>
      </c>
      <c r="AV27" s="4">
        <v>318.10000000000002</v>
      </c>
      <c r="AW27" s="4">
        <v>31.9</v>
      </c>
      <c r="AX27" s="4">
        <v>12</v>
      </c>
      <c r="AY27" s="4">
        <v>8</v>
      </c>
      <c r="AZ27" s="4" t="s">
        <v>421</v>
      </c>
      <c r="BA27" s="4">
        <v>1.1000000000000001</v>
      </c>
      <c r="BB27" s="4">
        <v>1.1000000000000001</v>
      </c>
      <c r="BC27" s="4">
        <v>1.7</v>
      </c>
      <c r="BD27" s="4">
        <v>14.063000000000001</v>
      </c>
      <c r="BE27" s="4">
        <v>13.03</v>
      </c>
      <c r="BF27" s="4">
        <v>0.93</v>
      </c>
      <c r="BG27" s="4">
        <v>16.251999999999999</v>
      </c>
      <c r="BH27" s="4">
        <v>2335.962</v>
      </c>
      <c r="BI27" s="4">
        <v>423.964</v>
      </c>
      <c r="BJ27" s="4">
        <v>1.2330000000000001</v>
      </c>
      <c r="BK27" s="4">
        <v>0.24099999999999999</v>
      </c>
      <c r="BL27" s="4">
        <v>1.4750000000000001</v>
      </c>
      <c r="BM27" s="4">
        <v>0.98899999999999999</v>
      </c>
      <c r="BN27" s="4">
        <v>0.19400000000000001</v>
      </c>
      <c r="BO27" s="4">
        <v>1.1819999999999999</v>
      </c>
      <c r="BP27" s="4">
        <v>9.9923000000000002</v>
      </c>
      <c r="BT27" s="4">
        <v>13.866</v>
      </c>
      <c r="BU27" s="4">
        <v>0.26816299999999998</v>
      </c>
      <c r="BV27" s="4">
        <v>-5</v>
      </c>
      <c r="BW27" s="4">
        <v>0.59299999999999997</v>
      </c>
      <c r="BX27" s="4">
        <v>6.5532339999999998</v>
      </c>
      <c r="BY27" s="4">
        <v>11.9786</v>
      </c>
      <c r="BZ27" s="4">
        <f t="shared" si="9"/>
        <v>1.7313644227999998</v>
      </c>
      <c r="CB27" s="4">
        <f t="shared" si="10"/>
        <v>11435.154884027676</v>
      </c>
      <c r="CC27" s="4">
        <f t="shared" si="10"/>
        <v>2075.4164687832722</v>
      </c>
      <c r="CD27" s="4">
        <f t="shared" si="11"/>
        <v>5.7862041732359994</v>
      </c>
      <c r="CE27" s="4">
        <f t="shared" si="11"/>
        <v>48.914964433355394</v>
      </c>
    </row>
    <row r="28" spans="1:83">
      <c r="A28" s="2">
        <v>42438</v>
      </c>
      <c r="B28" s="28">
        <v>0.67207692129629626</v>
      </c>
      <c r="C28" s="4">
        <v>12.797000000000001</v>
      </c>
      <c r="D28" s="4">
        <v>2.9531000000000001</v>
      </c>
      <c r="E28" s="4" t="s">
        <v>155</v>
      </c>
      <c r="F28" s="4">
        <v>29530.797963000001</v>
      </c>
      <c r="G28" s="4">
        <v>61.3</v>
      </c>
      <c r="H28" s="4">
        <v>12</v>
      </c>
      <c r="I28" s="4">
        <v>1081.8</v>
      </c>
      <c r="K28" s="4">
        <v>0.1</v>
      </c>
      <c r="L28" s="4">
        <v>0.86119999999999997</v>
      </c>
      <c r="M28" s="4">
        <v>11.020300000000001</v>
      </c>
      <c r="N28" s="4">
        <v>2.5430999999999999</v>
      </c>
      <c r="O28" s="4">
        <v>52.792099999999998</v>
      </c>
      <c r="P28" s="4">
        <v>10.334</v>
      </c>
      <c r="Q28" s="4">
        <v>63.1</v>
      </c>
      <c r="R28" s="4">
        <v>42.320799999999998</v>
      </c>
      <c r="S28" s="4">
        <v>8.2843</v>
      </c>
      <c r="T28" s="4">
        <v>50.6</v>
      </c>
      <c r="U28" s="4">
        <v>1081.8012000000001</v>
      </c>
      <c r="X28" s="4">
        <v>0</v>
      </c>
      <c r="Y28" s="4">
        <v>8.6099999999999996E-2</v>
      </c>
      <c r="Z28" s="4" t="s">
        <v>377</v>
      </c>
      <c r="AA28" s="4">
        <v>0</v>
      </c>
      <c r="AB28" s="4">
        <v>11.7</v>
      </c>
      <c r="AC28" s="4">
        <v>844</v>
      </c>
      <c r="AD28" s="4">
        <v>868</v>
      </c>
      <c r="AE28" s="4">
        <v>825</v>
      </c>
      <c r="AF28" s="4">
        <v>88</v>
      </c>
      <c r="AG28" s="4">
        <v>22.36</v>
      </c>
      <c r="AH28" s="4">
        <v>0.51</v>
      </c>
      <c r="AI28" s="4">
        <v>977</v>
      </c>
      <c r="AJ28" s="4">
        <v>-1</v>
      </c>
      <c r="AK28" s="4">
        <v>0</v>
      </c>
      <c r="AL28" s="4">
        <v>22</v>
      </c>
      <c r="AM28" s="4">
        <v>190</v>
      </c>
      <c r="AN28" s="4">
        <v>189</v>
      </c>
      <c r="AO28" s="4">
        <v>2.8</v>
      </c>
      <c r="AP28" s="4">
        <v>195</v>
      </c>
      <c r="AQ28" s="4" t="s">
        <v>155</v>
      </c>
      <c r="AR28" s="4">
        <v>2</v>
      </c>
      <c r="AS28" s="5">
        <v>0.87998842592592597</v>
      </c>
      <c r="AT28" s="4">
        <v>47.158693</v>
      </c>
      <c r="AU28" s="4">
        <v>-88.485651000000004</v>
      </c>
      <c r="AV28" s="4">
        <v>316.60000000000002</v>
      </c>
      <c r="AW28" s="4">
        <v>30.6</v>
      </c>
      <c r="AX28" s="4">
        <v>12</v>
      </c>
      <c r="AY28" s="4">
        <v>9</v>
      </c>
      <c r="AZ28" s="4" t="s">
        <v>427</v>
      </c>
      <c r="BA28" s="4">
        <v>1.23</v>
      </c>
      <c r="BB28" s="4">
        <v>1.0349999999999999</v>
      </c>
      <c r="BC28" s="4">
        <v>1.83</v>
      </c>
      <c r="BD28" s="4">
        <v>14.063000000000001</v>
      </c>
      <c r="BE28" s="4">
        <v>13.12</v>
      </c>
      <c r="BF28" s="4">
        <v>0.93</v>
      </c>
      <c r="BG28" s="4">
        <v>16.120999999999999</v>
      </c>
      <c r="BH28" s="4">
        <v>2444.2759999999998</v>
      </c>
      <c r="BI28" s="4">
        <v>359.00299999999999</v>
      </c>
      <c r="BJ28" s="4">
        <v>1.226</v>
      </c>
      <c r="BK28" s="4">
        <v>0.24</v>
      </c>
      <c r="BL28" s="4">
        <v>1.466</v>
      </c>
      <c r="BM28" s="4">
        <v>0.98299999999999998</v>
      </c>
      <c r="BN28" s="4">
        <v>0.192</v>
      </c>
      <c r="BO28" s="4">
        <v>1.175</v>
      </c>
      <c r="BP28" s="4">
        <v>7.9341999999999997</v>
      </c>
      <c r="BT28" s="4">
        <v>13.888</v>
      </c>
      <c r="BU28" s="4">
        <v>0.235981</v>
      </c>
      <c r="BV28" s="4">
        <v>-5</v>
      </c>
      <c r="BW28" s="4">
        <v>0.59299999999999997</v>
      </c>
      <c r="BX28" s="4">
        <v>5.7667859999999997</v>
      </c>
      <c r="BY28" s="4">
        <v>11.9786</v>
      </c>
      <c r="BZ28" s="4">
        <f t="shared" si="9"/>
        <v>1.5235848611999998</v>
      </c>
      <c r="CB28" s="4">
        <f t="shared" si="10"/>
        <v>10529.425612851192</v>
      </c>
      <c r="CC28" s="4">
        <f t="shared" si="10"/>
        <v>1546.5092253454259</v>
      </c>
      <c r="CD28" s="4">
        <f t="shared" si="11"/>
        <v>5.0616522418500001</v>
      </c>
      <c r="CE28" s="4">
        <f t="shared" si="11"/>
        <v>34.178860610456397</v>
      </c>
    </row>
    <row r="29" spans="1:83">
      <c r="A29" s="2">
        <v>42438</v>
      </c>
      <c r="B29" s="28">
        <v>0.67208849537037041</v>
      </c>
      <c r="C29" s="4">
        <v>13.397</v>
      </c>
      <c r="D29" s="4">
        <v>1.2168000000000001</v>
      </c>
      <c r="E29" s="4" t="s">
        <v>155</v>
      </c>
      <c r="F29" s="4">
        <v>12167.540424999999</v>
      </c>
      <c r="G29" s="4">
        <v>49.6</v>
      </c>
      <c r="H29" s="4">
        <v>12.1</v>
      </c>
      <c r="I29" s="4">
        <v>492</v>
      </c>
      <c r="K29" s="4">
        <v>0.1</v>
      </c>
      <c r="L29" s="4">
        <v>0.87260000000000004</v>
      </c>
      <c r="M29" s="4">
        <v>11.6904</v>
      </c>
      <c r="N29" s="4">
        <v>1.0617000000000001</v>
      </c>
      <c r="O29" s="4">
        <v>43.3142</v>
      </c>
      <c r="P29" s="4">
        <v>10.558199999999999</v>
      </c>
      <c r="Q29" s="4">
        <v>53.9</v>
      </c>
      <c r="R29" s="4">
        <v>34.722900000000003</v>
      </c>
      <c r="S29" s="4">
        <v>8.4640000000000004</v>
      </c>
      <c r="T29" s="4">
        <v>43.2</v>
      </c>
      <c r="U29" s="4">
        <v>492.00400000000002</v>
      </c>
      <c r="X29" s="4">
        <v>0</v>
      </c>
      <c r="Y29" s="4">
        <v>8.7300000000000003E-2</v>
      </c>
      <c r="Z29" s="4" t="s">
        <v>377</v>
      </c>
      <c r="AA29" s="4">
        <v>0</v>
      </c>
      <c r="AB29" s="4">
        <v>11.8</v>
      </c>
      <c r="AC29" s="4">
        <v>845</v>
      </c>
      <c r="AD29" s="4">
        <v>869</v>
      </c>
      <c r="AE29" s="4">
        <v>828</v>
      </c>
      <c r="AF29" s="4">
        <v>88</v>
      </c>
      <c r="AG29" s="4">
        <v>22.36</v>
      </c>
      <c r="AH29" s="4">
        <v>0.51</v>
      </c>
      <c r="AI29" s="4">
        <v>977</v>
      </c>
      <c r="AJ29" s="4">
        <v>-1</v>
      </c>
      <c r="AK29" s="4">
        <v>0</v>
      </c>
      <c r="AL29" s="4">
        <v>22</v>
      </c>
      <c r="AM29" s="4">
        <v>190</v>
      </c>
      <c r="AN29" s="4">
        <v>189.6</v>
      </c>
      <c r="AO29" s="4">
        <v>2.7</v>
      </c>
      <c r="AP29" s="4">
        <v>195</v>
      </c>
      <c r="AQ29" s="4" t="s">
        <v>155</v>
      </c>
      <c r="AR29" s="4">
        <v>2</v>
      </c>
      <c r="AS29" s="5">
        <v>0.88</v>
      </c>
      <c r="AT29" s="4">
        <v>47.158634999999997</v>
      </c>
      <c r="AU29" s="4">
        <v>-88.485529999999997</v>
      </c>
      <c r="AV29" s="4">
        <v>313.89999999999998</v>
      </c>
      <c r="AW29" s="4">
        <v>28.8</v>
      </c>
      <c r="AX29" s="4">
        <v>12</v>
      </c>
      <c r="AY29" s="4">
        <v>9</v>
      </c>
      <c r="AZ29" s="4" t="s">
        <v>427</v>
      </c>
      <c r="BA29" s="4">
        <v>1.365</v>
      </c>
      <c r="BB29" s="4">
        <v>1.0649999999999999</v>
      </c>
      <c r="BC29" s="4">
        <v>1.9650000000000001</v>
      </c>
      <c r="BD29" s="4">
        <v>14.063000000000001</v>
      </c>
      <c r="BE29" s="4">
        <v>14.37</v>
      </c>
      <c r="BF29" s="4">
        <v>1.02</v>
      </c>
      <c r="BG29" s="4">
        <v>14.603</v>
      </c>
      <c r="BH29" s="4">
        <v>2769.7809999999999</v>
      </c>
      <c r="BI29" s="4">
        <v>160.10400000000001</v>
      </c>
      <c r="BJ29" s="4">
        <v>1.075</v>
      </c>
      <c r="BK29" s="4">
        <v>0.26200000000000001</v>
      </c>
      <c r="BL29" s="4">
        <v>1.337</v>
      </c>
      <c r="BM29" s="4">
        <v>0.86199999999999999</v>
      </c>
      <c r="BN29" s="4">
        <v>0.21</v>
      </c>
      <c r="BO29" s="4">
        <v>1.0720000000000001</v>
      </c>
      <c r="BP29" s="4">
        <v>3.8546</v>
      </c>
      <c r="BT29" s="4">
        <v>15.032</v>
      </c>
      <c r="BU29" s="4">
        <v>0.21932599999999999</v>
      </c>
      <c r="BV29" s="4">
        <v>-5</v>
      </c>
      <c r="BW29" s="4">
        <v>0.59355100000000005</v>
      </c>
      <c r="BX29" s="4">
        <v>5.3597789999999996</v>
      </c>
      <c r="BY29" s="4">
        <v>11.98973</v>
      </c>
      <c r="BZ29" s="4">
        <f t="shared" si="9"/>
        <v>1.4160536117999998</v>
      </c>
      <c r="CB29" s="4">
        <f t="shared" si="10"/>
        <v>11089.524286684051</v>
      </c>
      <c r="CC29" s="4">
        <f t="shared" si="10"/>
        <v>641.01717659095198</v>
      </c>
      <c r="CD29" s="4">
        <f t="shared" si="11"/>
        <v>4.2920252667360002</v>
      </c>
      <c r="CE29" s="4">
        <f t="shared" si="11"/>
        <v>15.432873687649799</v>
      </c>
    </row>
    <row r="30" spans="1:83">
      <c r="A30" s="2">
        <v>42438</v>
      </c>
      <c r="B30" s="28">
        <v>0.67210006944444445</v>
      </c>
      <c r="C30" s="4">
        <v>13.496</v>
      </c>
      <c r="D30" s="4">
        <v>1.6898</v>
      </c>
      <c r="E30" s="4" t="s">
        <v>155</v>
      </c>
      <c r="F30" s="4">
        <v>16898.120423</v>
      </c>
      <c r="G30" s="4">
        <v>61.5</v>
      </c>
      <c r="H30" s="4">
        <v>12.1</v>
      </c>
      <c r="I30" s="4">
        <v>519.29999999999995</v>
      </c>
      <c r="K30" s="4">
        <v>0.1</v>
      </c>
      <c r="L30" s="4">
        <v>0.86760000000000004</v>
      </c>
      <c r="M30" s="4">
        <v>11.7096</v>
      </c>
      <c r="N30" s="4">
        <v>1.4661</v>
      </c>
      <c r="O30" s="4">
        <v>53.400599999999997</v>
      </c>
      <c r="P30" s="4">
        <v>10.498100000000001</v>
      </c>
      <c r="Q30" s="4">
        <v>63.9</v>
      </c>
      <c r="R30" s="4">
        <v>42.808700000000002</v>
      </c>
      <c r="S30" s="4">
        <v>8.4158000000000008</v>
      </c>
      <c r="T30" s="4">
        <v>51.2</v>
      </c>
      <c r="U30" s="4">
        <v>519.31230000000005</v>
      </c>
      <c r="X30" s="4">
        <v>0</v>
      </c>
      <c r="Y30" s="4">
        <v>8.6800000000000002E-2</v>
      </c>
      <c r="Z30" s="4" t="s">
        <v>377</v>
      </c>
      <c r="AA30" s="4">
        <v>0</v>
      </c>
      <c r="AB30" s="4">
        <v>11.8</v>
      </c>
      <c r="AC30" s="4">
        <v>843</v>
      </c>
      <c r="AD30" s="4">
        <v>868</v>
      </c>
      <c r="AE30" s="4">
        <v>827</v>
      </c>
      <c r="AF30" s="4">
        <v>88</v>
      </c>
      <c r="AG30" s="4">
        <v>22.36</v>
      </c>
      <c r="AH30" s="4">
        <v>0.51</v>
      </c>
      <c r="AI30" s="4">
        <v>977</v>
      </c>
      <c r="AJ30" s="4">
        <v>-1</v>
      </c>
      <c r="AK30" s="4">
        <v>0</v>
      </c>
      <c r="AL30" s="4">
        <v>22</v>
      </c>
      <c r="AM30" s="4">
        <v>190</v>
      </c>
      <c r="AN30" s="4">
        <v>190</v>
      </c>
      <c r="AO30" s="4">
        <v>2.8</v>
      </c>
      <c r="AP30" s="4">
        <v>195</v>
      </c>
      <c r="AQ30" s="4" t="s">
        <v>155</v>
      </c>
      <c r="AR30" s="4">
        <v>2</v>
      </c>
      <c r="AS30" s="5">
        <v>0.88001157407407404</v>
      </c>
      <c r="AT30" s="4">
        <v>47.158589999999997</v>
      </c>
      <c r="AU30" s="4">
        <v>-88.485399999999998</v>
      </c>
      <c r="AV30" s="4">
        <v>313.39999999999998</v>
      </c>
      <c r="AW30" s="4">
        <v>27.2</v>
      </c>
      <c r="AX30" s="4">
        <v>12</v>
      </c>
      <c r="AY30" s="4">
        <v>9</v>
      </c>
      <c r="AZ30" s="4" t="s">
        <v>427</v>
      </c>
      <c r="BA30" s="4">
        <v>1.4</v>
      </c>
      <c r="BB30" s="4">
        <v>1.1000000000000001</v>
      </c>
      <c r="BC30" s="4">
        <v>2</v>
      </c>
      <c r="BD30" s="4">
        <v>14.063000000000001</v>
      </c>
      <c r="BE30" s="4">
        <v>13.8</v>
      </c>
      <c r="BF30" s="4">
        <v>0.98</v>
      </c>
      <c r="BG30" s="4">
        <v>15.259</v>
      </c>
      <c r="BH30" s="4">
        <v>2684.6309999999999</v>
      </c>
      <c r="BI30" s="4">
        <v>213.93600000000001</v>
      </c>
      <c r="BJ30" s="4">
        <v>1.282</v>
      </c>
      <c r="BK30" s="4">
        <v>0.252</v>
      </c>
      <c r="BL30" s="4">
        <v>1.534</v>
      </c>
      <c r="BM30" s="4">
        <v>1.028</v>
      </c>
      <c r="BN30" s="4">
        <v>0.20200000000000001</v>
      </c>
      <c r="BO30" s="4">
        <v>1.23</v>
      </c>
      <c r="BP30" s="4">
        <v>3.9369999999999998</v>
      </c>
      <c r="BT30" s="4">
        <v>14.462999999999999</v>
      </c>
      <c r="BU30" s="4">
        <v>0.23540800000000001</v>
      </c>
      <c r="BV30" s="4">
        <v>-5</v>
      </c>
      <c r="BW30" s="4">
        <v>0.593449</v>
      </c>
      <c r="BX30" s="4">
        <v>5.752783</v>
      </c>
      <c r="BY30" s="4">
        <v>11.98767</v>
      </c>
      <c r="BZ30" s="4">
        <f t="shared" si="9"/>
        <v>1.5198852686</v>
      </c>
      <c r="CB30" s="4">
        <f t="shared" si="10"/>
        <v>11536.742384820531</v>
      </c>
      <c r="CC30" s="4">
        <f t="shared" si="10"/>
        <v>919.35335576433602</v>
      </c>
      <c r="CD30" s="4">
        <f t="shared" si="11"/>
        <v>5.2857145482299996</v>
      </c>
      <c r="CE30" s="4">
        <f t="shared" si="11"/>
        <v>16.918583883236998</v>
      </c>
    </row>
    <row r="31" spans="1:83">
      <c r="A31" s="2">
        <v>42438</v>
      </c>
      <c r="B31" s="28">
        <v>0.67211164351851849</v>
      </c>
      <c r="C31" s="4">
        <v>12.954000000000001</v>
      </c>
      <c r="D31" s="4">
        <v>2.6587999999999998</v>
      </c>
      <c r="E31" s="4" t="s">
        <v>155</v>
      </c>
      <c r="F31" s="4">
        <v>26587.502054</v>
      </c>
      <c r="G31" s="4">
        <v>74.5</v>
      </c>
      <c r="H31" s="4">
        <v>12.1</v>
      </c>
      <c r="I31" s="4">
        <v>722.4</v>
      </c>
      <c r="K31" s="4">
        <v>0.1</v>
      </c>
      <c r="L31" s="4">
        <v>0.86299999999999999</v>
      </c>
      <c r="M31" s="4">
        <v>11.1791</v>
      </c>
      <c r="N31" s="4">
        <v>2.2944</v>
      </c>
      <c r="O31" s="4">
        <v>64.290599999999998</v>
      </c>
      <c r="P31" s="4">
        <v>10.441800000000001</v>
      </c>
      <c r="Q31" s="4">
        <v>74.7</v>
      </c>
      <c r="R31" s="4">
        <v>51.538600000000002</v>
      </c>
      <c r="S31" s="4">
        <v>8.3706999999999994</v>
      </c>
      <c r="T31" s="4">
        <v>59.9</v>
      </c>
      <c r="U31" s="4">
        <v>722.38430000000005</v>
      </c>
      <c r="X31" s="4">
        <v>0</v>
      </c>
      <c r="Y31" s="4">
        <v>8.6300000000000002E-2</v>
      </c>
      <c r="Z31" s="4" t="s">
        <v>377</v>
      </c>
      <c r="AA31" s="4">
        <v>0</v>
      </c>
      <c r="AB31" s="4">
        <v>11.7</v>
      </c>
      <c r="AC31" s="4">
        <v>841</v>
      </c>
      <c r="AD31" s="4">
        <v>866</v>
      </c>
      <c r="AE31" s="4">
        <v>824</v>
      </c>
      <c r="AF31" s="4">
        <v>88</v>
      </c>
      <c r="AG31" s="4">
        <v>22.36</v>
      </c>
      <c r="AH31" s="4">
        <v>0.51</v>
      </c>
      <c r="AI31" s="4">
        <v>977</v>
      </c>
      <c r="AJ31" s="4">
        <v>-1</v>
      </c>
      <c r="AK31" s="4">
        <v>0</v>
      </c>
      <c r="AL31" s="4">
        <v>22</v>
      </c>
      <c r="AM31" s="4">
        <v>190</v>
      </c>
      <c r="AN31" s="4">
        <v>189.4</v>
      </c>
      <c r="AO31" s="4">
        <v>2.8</v>
      </c>
      <c r="AP31" s="4">
        <v>195</v>
      </c>
      <c r="AQ31" s="4" t="s">
        <v>155</v>
      </c>
      <c r="AR31" s="4">
        <v>2</v>
      </c>
      <c r="AS31" s="5">
        <v>0.88002314814814808</v>
      </c>
      <c r="AT31" s="4">
        <v>47.158557999999999</v>
      </c>
      <c r="AU31" s="4">
        <v>-88.485266999999993</v>
      </c>
      <c r="AV31" s="4">
        <v>314</v>
      </c>
      <c r="AW31" s="4">
        <v>25.4</v>
      </c>
      <c r="AX31" s="4">
        <v>12</v>
      </c>
      <c r="AY31" s="4">
        <v>9</v>
      </c>
      <c r="AZ31" s="4" t="s">
        <v>427</v>
      </c>
      <c r="BA31" s="4">
        <v>1.53</v>
      </c>
      <c r="BB31" s="4">
        <v>1.165</v>
      </c>
      <c r="BC31" s="4">
        <v>2.13</v>
      </c>
      <c r="BD31" s="4">
        <v>14.063000000000001</v>
      </c>
      <c r="BE31" s="4">
        <v>13.3</v>
      </c>
      <c r="BF31" s="4">
        <v>0.95</v>
      </c>
      <c r="BG31" s="4">
        <v>15.88</v>
      </c>
      <c r="BH31" s="4">
        <v>2502.6080000000002</v>
      </c>
      <c r="BI31" s="4">
        <v>326.91399999999999</v>
      </c>
      <c r="BJ31" s="4">
        <v>1.5069999999999999</v>
      </c>
      <c r="BK31" s="4">
        <v>0.245</v>
      </c>
      <c r="BL31" s="4">
        <v>1.752</v>
      </c>
      <c r="BM31" s="4">
        <v>1.208</v>
      </c>
      <c r="BN31" s="4">
        <v>0.19600000000000001</v>
      </c>
      <c r="BO31" s="4">
        <v>1.4039999999999999</v>
      </c>
      <c r="BP31" s="4">
        <v>5.3475000000000001</v>
      </c>
      <c r="BT31" s="4">
        <v>14.047000000000001</v>
      </c>
      <c r="BU31" s="4">
        <v>0.237898</v>
      </c>
      <c r="BV31" s="4">
        <v>-5</v>
      </c>
      <c r="BW31" s="4">
        <v>0.59355100000000005</v>
      </c>
      <c r="BX31" s="4">
        <v>5.8136320000000001</v>
      </c>
      <c r="BY31" s="4">
        <v>11.98973</v>
      </c>
      <c r="BZ31" s="4">
        <f t="shared" si="9"/>
        <v>1.5359615743999999</v>
      </c>
      <c r="CB31" s="4">
        <f t="shared" si="10"/>
        <v>10868.283738335233</v>
      </c>
      <c r="CC31" s="4">
        <f t="shared" si="10"/>
        <v>1419.7165956610559</v>
      </c>
      <c r="CD31" s="4">
        <f t="shared" si="11"/>
        <v>6.0972674780159997</v>
      </c>
      <c r="CE31" s="4">
        <f t="shared" si="11"/>
        <v>23.22303264864</v>
      </c>
    </row>
    <row r="32" spans="1:83">
      <c r="A32" s="2">
        <v>42438</v>
      </c>
      <c r="B32" s="28">
        <v>0.67212321759259253</v>
      </c>
      <c r="C32" s="4">
        <v>12.417</v>
      </c>
      <c r="D32" s="4">
        <v>3.1543999999999999</v>
      </c>
      <c r="E32" s="4" t="s">
        <v>155</v>
      </c>
      <c r="F32" s="4">
        <v>31544.214464000001</v>
      </c>
      <c r="G32" s="4">
        <v>73.7</v>
      </c>
      <c r="H32" s="4">
        <v>12.1</v>
      </c>
      <c r="I32" s="4">
        <v>859.2</v>
      </c>
      <c r="K32" s="4">
        <v>0.1</v>
      </c>
      <c r="L32" s="4">
        <v>0.86250000000000004</v>
      </c>
      <c r="M32" s="4">
        <v>10.7095</v>
      </c>
      <c r="N32" s="4">
        <v>2.7206999999999999</v>
      </c>
      <c r="O32" s="4">
        <v>63.528399999999998</v>
      </c>
      <c r="P32" s="4">
        <v>10.436400000000001</v>
      </c>
      <c r="Q32" s="4">
        <v>74</v>
      </c>
      <c r="R32" s="4">
        <v>50.927599999999998</v>
      </c>
      <c r="S32" s="4">
        <v>8.3664000000000005</v>
      </c>
      <c r="T32" s="4">
        <v>59.3</v>
      </c>
      <c r="U32" s="4">
        <v>859.23469999999998</v>
      </c>
      <c r="X32" s="4">
        <v>0</v>
      </c>
      <c r="Y32" s="4">
        <v>8.6300000000000002E-2</v>
      </c>
      <c r="Z32" s="4" t="s">
        <v>377</v>
      </c>
      <c r="AA32" s="4">
        <v>0</v>
      </c>
      <c r="AB32" s="4">
        <v>11.8</v>
      </c>
      <c r="AC32" s="4">
        <v>839</v>
      </c>
      <c r="AD32" s="4">
        <v>864</v>
      </c>
      <c r="AE32" s="4">
        <v>824</v>
      </c>
      <c r="AF32" s="4">
        <v>88</v>
      </c>
      <c r="AG32" s="4">
        <v>22.36</v>
      </c>
      <c r="AH32" s="4">
        <v>0.51</v>
      </c>
      <c r="AI32" s="4">
        <v>977</v>
      </c>
      <c r="AJ32" s="4">
        <v>-1</v>
      </c>
      <c r="AK32" s="4">
        <v>0</v>
      </c>
      <c r="AL32" s="4">
        <v>22</v>
      </c>
      <c r="AM32" s="4">
        <v>190</v>
      </c>
      <c r="AN32" s="4">
        <v>189</v>
      </c>
      <c r="AO32" s="4">
        <v>2.9</v>
      </c>
      <c r="AP32" s="4">
        <v>195</v>
      </c>
      <c r="AQ32" s="4" t="s">
        <v>155</v>
      </c>
      <c r="AR32" s="4">
        <v>1</v>
      </c>
      <c r="AS32" s="5">
        <v>0.88003472222222223</v>
      </c>
      <c r="AT32" s="4">
        <v>47.158531000000004</v>
      </c>
      <c r="AU32" s="4">
        <v>-88.485140999999999</v>
      </c>
      <c r="AV32" s="4">
        <v>313.39999999999998</v>
      </c>
      <c r="AW32" s="4">
        <v>24.1</v>
      </c>
      <c r="AX32" s="4">
        <v>12</v>
      </c>
      <c r="AY32" s="4">
        <v>9</v>
      </c>
      <c r="AZ32" s="4" t="s">
        <v>427</v>
      </c>
      <c r="BA32" s="4">
        <v>1.405</v>
      </c>
      <c r="BB32" s="4">
        <v>1.2649999999999999</v>
      </c>
      <c r="BC32" s="4">
        <v>2.2000000000000002</v>
      </c>
      <c r="BD32" s="4">
        <v>14.063000000000001</v>
      </c>
      <c r="BE32" s="4">
        <v>13.26</v>
      </c>
      <c r="BF32" s="4">
        <v>0.94</v>
      </c>
      <c r="BG32" s="4">
        <v>15.94</v>
      </c>
      <c r="BH32" s="4">
        <v>2402.7310000000002</v>
      </c>
      <c r="BI32" s="4">
        <v>388.50599999999997</v>
      </c>
      <c r="BJ32" s="4">
        <v>1.4930000000000001</v>
      </c>
      <c r="BK32" s="4">
        <v>0.245</v>
      </c>
      <c r="BL32" s="4">
        <v>1.738</v>
      </c>
      <c r="BM32" s="4">
        <v>1.1970000000000001</v>
      </c>
      <c r="BN32" s="4">
        <v>0.19700000000000001</v>
      </c>
      <c r="BO32" s="4">
        <v>1.393</v>
      </c>
      <c r="BP32" s="4">
        <v>6.3745000000000003</v>
      </c>
      <c r="BT32" s="4">
        <v>14.07</v>
      </c>
      <c r="BU32" s="4">
        <v>0.21826599999999999</v>
      </c>
      <c r="BV32" s="4">
        <v>-5</v>
      </c>
      <c r="BW32" s="4">
        <v>0.59510200000000002</v>
      </c>
      <c r="BX32" s="4">
        <v>5.3338760000000001</v>
      </c>
      <c r="BY32" s="4">
        <v>12.02106</v>
      </c>
      <c r="BZ32" s="4">
        <f t="shared" si="9"/>
        <v>1.4092100392</v>
      </c>
      <c r="CB32" s="4">
        <f t="shared" si="10"/>
        <v>9573.4543038709326</v>
      </c>
      <c r="CC32" s="4">
        <f t="shared" si="10"/>
        <v>1547.9653934542318</v>
      </c>
      <c r="CD32" s="4">
        <f t="shared" si="11"/>
        <v>5.5502766831960004</v>
      </c>
      <c r="CE32" s="4">
        <f t="shared" si="11"/>
        <v>25.398592043814002</v>
      </c>
    </row>
    <row r="33" spans="1:83">
      <c r="A33" s="2">
        <v>42438</v>
      </c>
      <c r="B33" s="28">
        <v>0.67213479166666668</v>
      </c>
      <c r="C33" s="4">
        <v>13.007</v>
      </c>
      <c r="D33" s="4">
        <v>2.6541000000000001</v>
      </c>
      <c r="E33" s="4" t="s">
        <v>155</v>
      </c>
      <c r="F33" s="4">
        <v>26540.95</v>
      </c>
      <c r="G33" s="4">
        <v>44.9</v>
      </c>
      <c r="H33" s="4">
        <v>12.2</v>
      </c>
      <c r="I33" s="4">
        <v>680.5</v>
      </c>
      <c r="K33" s="4">
        <v>0.1</v>
      </c>
      <c r="L33" s="4">
        <v>0.86270000000000002</v>
      </c>
      <c r="M33" s="4">
        <v>11.220499999999999</v>
      </c>
      <c r="N33" s="4">
        <v>2.2896000000000001</v>
      </c>
      <c r="O33" s="4">
        <v>38.764200000000002</v>
      </c>
      <c r="P33" s="4">
        <v>10.5246</v>
      </c>
      <c r="Q33" s="4">
        <v>49.3</v>
      </c>
      <c r="R33" s="4">
        <v>31.075299999999999</v>
      </c>
      <c r="S33" s="4">
        <v>8.4370999999999992</v>
      </c>
      <c r="T33" s="4">
        <v>39.5</v>
      </c>
      <c r="U33" s="4">
        <v>680.50019999999995</v>
      </c>
      <c r="X33" s="4">
        <v>0</v>
      </c>
      <c r="Y33" s="4">
        <v>8.6300000000000002E-2</v>
      </c>
      <c r="Z33" s="4" t="s">
        <v>377</v>
      </c>
      <c r="AA33" s="4">
        <v>0</v>
      </c>
      <c r="AB33" s="4">
        <v>11.7</v>
      </c>
      <c r="AC33" s="4">
        <v>841</v>
      </c>
      <c r="AD33" s="4">
        <v>866</v>
      </c>
      <c r="AE33" s="4">
        <v>827</v>
      </c>
      <c r="AF33" s="4">
        <v>88</v>
      </c>
      <c r="AG33" s="4">
        <v>22.36</v>
      </c>
      <c r="AH33" s="4">
        <v>0.51</v>
      </c>
      <c r="AI33" s="4">
        <v>977</v>
      </c>
      <c r="AJ33" s="4">
        <v>-1</v>
      </c>
      <c r="AK33" s="4">
        <v>0</v>
      </c>
      <c r="AL33" s="4">
        <v>22</v>
      </c>
      <c r="AM33" s="4">
        <v>190</v>
      </c>
      <c r="AN33" s="4">
        <v>189.6</v>
      </c>
      <c r="AO33" s="4">
        <v>2.9</v>
      </c>
      <c r="AP33" s="4">
        <v>195</v>
      </c>
      <c r="AQ33" s="4" t="s">
        <v>155</v>
      </c>
      <c r="AR33" s="4">
        <v>1</v>
      </c>
      <c r="AS33" s="5">
        <v>0.88004629629629638</v>
      </c>
      <c r="AT33" s="4">
        <v>47.158509000000002</v>
      </c>
      <c r="AU33" s="4">
        <v>-88.485011</v>
      </c>
      <c r="AV33" s="4">
        <v>312.3</v>
      </c>
      <c r="AW33" s="4">
        <v>23.8</v>
      </c>
      <c r="AX33" s="4">
        <v>12</v>
      </c>
      <c r="AY33" s="4">
        <v>9</v>
      </c>
      <c r="AZ33" s="4" t="s">
        <v>427</v>
      </c>
      <c r="BA33" s="4">
        <v>1.3</v>
      </c>
      <c r="BB33" s="4">
        <v>1.365</v>
      </c>
      <c r="BC33" s="4">
        <v>2.2000000000000002</v>
      </c>
      <c r="BD33" s="4">
        <v>14.063000000000001</v>
      </c>
      <c r="BE33" s="4">
        <v>13.27</v>
      </c>
      <c r="BF33" s="4">
        <v>0.94</v>
      </c>
      <c r="BG33" s="4">
        <v>15.917999999999999</v>
      </c>
      <c r="BH33" s="4">
        <v>2505.8609999999999</v>
      </c>
      <c r="BI33" s="4">
        <v>325.45</v>
      </c>
      <c r="BJ33" s="4">
        <v>0.90700000000000003</v>
      </c>
      <c r="BK33" s="4">
        <v>0.246</v>
      </c>
      <c r="BL33" s="4">
        <v>1.153</v>
      </c>
      <c r="BM33" s="4">
        <v>0.72699999999999998</v>
      </c>
      <c r="BN33" s="4">
        <v>0.19700000000000001</v>
      </c>
      <c r="BO33" s="4">
        <v>0.92400000000000004</v>
      </c>
      <c r="BP33" s="4">
        <v>5.0254000000000003</v>
      </c>
      <c r="BT33" s="4">
        <v>14.007999999999999</v>
      </c>
      <c r="BU33" s="4">
        <v>0.19638800000000001</v>
      </c>
      <c r="BV33" s="4">
        <v>-5</v>
      </c>
      <c r="BW33" s="4">
        <v>0.59489800000000004</v>
      </c>
      <c r="BX33" s="4">
        <v>4.7992319999999999</v>
      </c>
      <c r="BY33" s="4">
        <v>12.01694</v>
      </c>
      <c r="BZ33" s="4">
        <f t="shared" si="9"/>
        <v>1.2679570944</v>
      </c>
      <c r="CB33" s="4">
        <f t="shared" si="10"/>
        <v>8983.5775991677438</v>
      </c>
      <c r="CC33" s="4">
        <f t="shared" si="10"/>
        <v>1166.7468106368001</v>
      </c>
      <c r="CD33" s="4">
        <f t="shared" si="11"/>
        <v>3.3125643048960005</v>
      </c>
      <c r="CE33" s="4">
        <f t="shared" si="11"/>
        <v>18.016191188121603</v>
      </c>
    </row>
    <row r="34" spans="1:83">
      <c r="A34" s="2">
        <v>42438</v>
      </c>
      <c r="B34" s="28">
        <v>0.67214636574074083</v>
      </c>
      <c r="C34" s="4">
        <v>13.481999999999999</v>
      </c>
      <c r="D34" s="4">
        <v>1.2465999999999999</v>
      </c>
      <c r="E34" s="4" t="s">
        <v>155</v>
      </c>
      <c r="F34" s="4">
        <v>12465.95</v>
      </c>
      <c r="G34" s="4">
        <v>30.3</v>
      </c>
      <c r="H34" s="4">
        <v>12.6</v>
      </c>
      <c r="I34" s="4">
        <v>382.4</v>
      </c>
      <c r="K34" s="4">
        <v>0.1</v>
      </c>
      <c r="L34" s="4">
        <v>0.87180000000000002</v>
      </c>
      <c r="M34" s="4">
        <v>11.7539</v>
      </c>
      <c r="N34" s="4">
        <v>1.0868</v>
      </c>
      <c r="O34" s="4">
        <v>26.445799999999998</v>
      </c>
      <c r="P34" s="4">
        <v>10.9922</v>
      </c>
      <c r="Q34" s="4">
        <v>37.4</v>
      </c>
      <c r="R34" s="4">
        <v>21.200199999999999</v>
      </c>
      <c r="S34" s="4">
        <v>8.8118999999999996</v>
      </c>
      <c r="T34" s="4">
        <v>30</v>
      </c>
      <c r="U34" s="4">
        <v>382.36989999999997</v>
      </c>
      <c r="X34" s="4">
        <v>0</v>
      </c>
      <c r="Y34" s="4">
        <v>8.72E-2</v>
      </c>
      <c r="Z34" s="4" t="s">
        <v>377</v>
      </c>
      <c r="AA34" s="4">
        <v>0</v>
      </c>
      <c r="AB34" s="4">
        <v>11.7</v>
      </c>
      <c r="AC34" s="4">
        <v>845</v>
      </c>
      <c r="AD34" s="4">
        <v>868</v>
      </c>
      <c r="AE34" s="4">
        <v>830</v>
      </c>
      <c r="AF34" s="4">
        <v>88</v>
      </c>
      <c r="AG34" s="4">
        <v>22.36</v>
      </c>
      <c r="AH34" s="4">
        <v>0.51</v>
      </c>
      <c r="AI34" s="4">
        <v>977</v>
      </c>
      <c r="AJ34" s="4">
        <v>-1</v>
      </c>
      <c r="AK34" s="4">
        <v>0</v>
      </c>
      <c r="AL34" s="4">
        <v>22</v>
      </c>
      <c r="AM34" s="4">
        <v>190</v>
      </c>
      <c r="AN34" s="4">
        <v>188.9</v>
      </c>
      <c r="AO34" s="4">
        <v>2.9</v>
      </c>
      <c r="AP34" s="4">
        <v>195</v>
      </c>
      <c r="AQ34" s="4" t="s">
        <v>155</v>
      </c>
      <c r="AR34" s="4">
        <v>1</v>
      </c>
      <c r="AS34" s="5">
        <v>0.88005787037037031</v>
      </c>
      <c r="AT34" s="4">
        <v>47.158493999999997</v>
      </c>
      <c r="AU34" s="4">
        <v>-88.484876999999997</v>
      </c>
      <c r="AV34" s="4">
        <v>311.5</v>
      </c>
      <c r="AW34" s="4">
        <v>23.6</v>
      </c>
      <c r="AX34" s="4">
        <v>12</v>
      </c>
      <c r="AY34" s="4">
        <v>9</v>
      </c>
      <c r="AZ34" s="4" t="s">
        <v>427</v>
      </c>
      <c r="BA34" s="4">
        <v>1.4950000000000001</v>
      </c>
      <c r="BB34" s="4">
        <v>1.4</v>
      </c>
      <c r="BC34" s="4">
        <v>2.33</v>
      </c>
      <c r="BD34" s="4">
        <v>14.063000000000001</v>
      </c>
      <c r="BE34" s="4">
        <v>14.27</v>
      </c>
      <c r="BF34" s="4">
        <v>1.01</v>
      </c>
      <c r="BG34" s="4">
        <v>14.702999999999999</v>
      </c>
      <c r="BH34" s="4">
        <v>2767.9879999999998</v>
      </c>
      <c r="BI34" s="4">
        <v>162.89699999999999</v>
      </c>
      <c r="BJ34" s="4">
        <v>0.65200000000000002</v>
      </c>
      <c r="BK34" s="4">
        <v>0.27100000000000002</v>
      </c>
      <c r="BL34" s="4">
        <v>0.92300000000000004</v>
      </c>
      <c r="BM34" s="4">
        <v>0.52300000000000002</v>
      </c>
      <c r="BN34" s="4">
        <v>0.217</v>
      </c>
      <c r="BO34" s="4">
        <v>0.74</v>
      </c>
      <c r="BP34" s="4">
        <v>2.9775999999999998</v>
      </c>
      <c r="BT34" s="4">
        <v>14.928000000000001</v>
      </c>
      <c r="BU34" s="4">
        <v>0.19265299999999999</v>
      </c>
      <c r="BV34" s="4">
        <v>-5</v>
      </c>
      <c r="BW34" s="4">
        <v>0.59620399999999996</v>
      </c>
      <c r="BX34" s="4">
        <v>4.7079570000000004</v>
      </c>
      <c r="BY34" s="4">
        <v>12.043321000000001</v>
      </c>
      <c r="BZ34" s="4">
        <f t="shared" si="9"/>
        <v>1.2438422394000002</v>
      </c>
      <c r="CB34" s="4">
        <f t="shared" si="10"/>
        <v>9734.5816549454521</v>
      </c>
      <c r="CC34" s="4">
        <f t="shared" si="10"/>
        <v>572.88331735746294</v>
      </c>
      <c r="CD34" s="4">
        <f t="shared" si="11"/>
        <v>2.6024644704600002</v>
      </c>
      <c r="CE34" s="4">
        <f t="shared" si="11"/>
        <v>10.4717543341104</v>
      </c>
    </row>
    <row r="35" spans="1:83">
      <c r="A35" s="2">
        <v>42438</v>
      </c>
      <c r="B35" s="28">
        <v>0.67215793981481475</v>
      </c>
      <c r="C35" s="4">
        <v>13.343999999999999</v>
      </c>
      <c r="D35" s="4">
        <v>1.5663</v>
      </c>
      <c r="E35" s="4" t="s">
        <v>155</v>
      </c>
      <c r="F35" s="4">
        <v>15663.216667000001</v>
      </c>
      <c r="G35" s="4">
        <v>48.5</v>
      </c>
      <c r="H35" s="4">
        <v>16.100000000000001</v>
      </c>
      <c r="I35" s="4">
        <v>448</v>
      </c>
      <c r="K35" s="4">
        <v>0.1</v>
      </c>
      <c r="L35" s="4">
        <v>0.87</v>
      </c>
      <c r="M35" s="4">
        <v>11.608599999999999</v>
      </c>
      <c r="N35" s="4">
        <v>1.3627</v>
      </c>
      <c r="O35" s="4">
        <v>42.220999999999997</v>
      </c>
      <c r="P35" s="4">
        <v>13.987</v>
      </c>
      <c r="Q35" s="4">
        <v>56.2</v>
      </c>
      <c r="R35" s="4">
        <v>33.846499999999999</v>
      </c>
      <c r="S35" s="4">
        <v>11.2127</v>
      </c>
      <c r="T35" s="4">
        <v>45.1</v>
      </c>
      <c r="U35" s="4">
        <v>447.95890000000003</v>
      </c>
      <c r="X35" s="4">
        <v>0</v>
      </c>
      <c r="Y35" s="4">
        <v>8.6999999999999994E-2</v>
      </c>
      <c r="Z35" s="4" t="s">
        <v>377</v>
      </c>
      <c r="AA35" s="4">
        <v>0</v>
      </c>
      <c r="AB35" s="4">
        <v>11.7</v>
      </c>
      <c r="AC35" s="4">
        <v>844</v>
      </c>
      <c r="AD35" s="4">
        <v>866</v>
      </c>
      <c r="AE35" s="4">
        <v>829</v>
      </c>
      <c r="AF35" s="4">
        <v>88</v>
      </c>
      <c r="AG35" s="4">
        <v>22.36</v>
      </c>
      <c r="AH35" s="4">
        <v>0.51</v>
      </c>
      <c r="AI35" s="4">
        <v>977</v>
      </c>
      <c r="AJ35" s="4">
        <v>-1</v>
      </c>
      <c r="AK35" s="4">
        <v>0</v>
      </c>
      <c r="AL35" s="4">
        <v>22</v>
      </c>
      <c r="AM35" s="4">
        <v>190</v>
      </c>
      <c r="AN35" s="4">
        <v>188.6</v>
      </c>
      <c r="AO35" s="4">
        <v>2.8</v>
      </c>
      <c r="AP35" s="4">
        <v>195</v>
      </c>
      <c r="AQ35" s="4" t="s">
        <v>155</v>
      </c>
      <c r="AR35" s="4">
        <v>1</v>
      </c>
      <c r="AS35" s="5">
        <v>0.88006944444444446</v>
      </c>
      <c r="AT35" s="4">
        <v>47.158487000000001</v>
      </c>
      <c r="AU35" s="4">
        <v>-88.484750000000005</v>
      </c>
      <c r="AV35" s="4">
        <v>311.2</v>
      </c>
      <c r="AW35" s="4">
        <v>22.7</v>
      </c>
      <c r="AX35" s="4">
        <v>12</v>
      </c>
      <c r="AY35" s="4">
        <v>9</v>
      </c>
      <c r="AZ35" s="4" t="s">
        <v>427</v>
      </c>
      <c r="BA35" s="4">
        <v>1.6</v>
      </c>
      <c r="BB35" s="4">
        <v>1.1399999999999999</v>
      </c>
      <c r="BC35" s="4">
        <v>2.2050000000000001</v>
      </c>
      <c r="BD35" s="4">
        <v>14.063000000000001</v>
      </c>
      <c r="BE35" s="4">
        <v>14.06</v>
      </c>
      <c r="BF35" s="4">
        <v>1</v>
      </c>
      <c r="BG35" s="4">
        <v>14.946</v>
      </c>
      <c r="BH35" s="4">
        <v>2704.8719999999998</v>
      </c>
      <c r="BI35" s="4">
        <v>202.08500000000001</v>
      </c>
      <c r="BJ35" s="4">
        <v>1.03</v>
      </c>
      <c r="BK35" s="4">
        <v>0.34100000000000003</v>
      </c>
      <c r="BL35" s="4">
        <v>1.3720000000000001</v>
      </c>
      <c r="BM35" s="4">
        <v>0.82599999999999996</v>
      </c>
      <c r="BN35" s="4">
        <v>0.27400000000000002</v>
      </c>
      <c r="BO35" s="4">
        <v>1.099</v>
      </c>
      <c r="BP35" s="4">
        <v>3.4514999999999998</v>
      </c>
      <c r="BT35" s="4">
        <v>14.739000000000001</v>
      </c>
      <c r="BU35" s="4">
        <v>0.19675500000000001</v>
      </c>
      <c r="BV35" s="4">
        <v>-5</v>
      </c>
      <c r="BW35" s="4">
        <v>0.59689800000000004</v>
      </c>
      <c r="BX35" s="4">
        <v>4.8082000000000003</v>
      </c>
      <c r="BY35" s="4">
        <v>12.05734</v>
      </c>
      <c r="BZ35" s="4">
        <f t="shared" si="9"/>
        <v>1.2703264400000001</v>
      </c>
      <c r="CB35" s="4">
        <f t="shared" si="10"/>
        <v>9715.1574661488012</v>
      </c>
      <c r="CC35" s="4">
        <f t="shared" si="10"/>
        <v>725.83382745900008</v>
      </c>
      <c r="CD35" s="4">
        <f t="shared" si="11"/>
        <v>3.9473062146000002</v>
      </c>
      <c r="CE35" s="4">
        <f t="shared" si="11"/>
        <v>12.396840218099999</v>
      </c>
    </row>
    <row r="36" spans="1:83">
      <c r="A36" s="2">
        <v>42438</v>
      </c>
      <c r="B36" s="28">
        <v>0.6721695138888889</v>
      </c>
      <c r="C36" s="4">
        <v>13.029</v>
      </c>
      <c r="D36" s="4">
        <v>2.1724000000000001</v>
      </c>
      <c r="E36" s="4" t="s">
        <v>155</v>
      </c>
      <c r="F36" s="4">
        <v>21724.338983000001</v>
      </c>
      <c r="G36" s="4">
        <v>85.9</v>
      </c>
      <c r="H36" s="4">
        <v>24.9</v>
      </c>
      <c r="I36" s="4">
        <v>736.5</v>
      </c>
      <c r="K36" s="4">
        <v>0.1</v>
      </c>
      <c r="L36" s="4">
        <v>0.86670000000000003</v>
      </c>
      <c r="M36" s="4">
        <v>11.292299999999999</v>
      </c>
      <c r="N36" s="4">
        <v>1.8829</v>
      </c>
      <c r="O36" s="4">
        <v>74.432500000000005</v>
      </c>
      <c r="P36" s="4">
        <v>21.581399999999999</v>
      </c>
      <c r="Q36" s="4">
        <v>96</v>
      </c>
      <c r="R36" s="4">
        <v>59.668799999999997</v>
      </c>
      <c r="S36" s="4">
        <v>17.300699999999999</v>
      </c>
      <c r="T36" s="4">
        <v>77</v>
      </c>
      <c r="U36" s="4">
        <v>736.46799999999996</v>
      </c>
      <c r="X36" s="4">
        <v>0</v>
      </c>
      <c r="Y36" s="4">
        <v>8.6699999999999999E-2</v>
      </c>
      <c r="Z36" s="4" t="s">
        <v>377</v>
      </c>
      <c r="AA36" s="4">
        <v>0</v>
      </c>
      <c r="AB36" s="4">
        <v>11.7</v>
      </c>
      <c r="AC36" s="4">
        <v>841</v>
      </c>
      <c r="AD36" s="4">
        <v>865</v>
      </c>
      <c r="AE36" s="4">
        <v>826</v>
      </c>
      <c r="AF36" s="4">
        <v>88</v>
      </c>
      <c r="AG36" s="4">
        <v>22.36</v>
      </c>
      <c r="AH36" s="4">
        <v>0.51</v>
      </c>
      <c r="AI36" s="4">
        <v>977</v>
      </c>
      <c r="AJ36" s="4">
        <v>-1</v>
      </c>
      <c r="AK36" s="4">
        <v>0</v>
      </c>
      <c r="AL36" s="4">
        <v>22</v>
      </c>
      <c r="AM36" s="4">
        <v>190</v>
      </c>
      <c r="AN36" s="4">
        <v>189</v>
      </c>
      <c r="AO36" s="4">
        <v>2.8</v>
      </c>
      <c r="AP36" s="4">
        <v>195</v>
      </c>
      <c r="AQ36" s="4" t="s">
        <v>155</v>
      </c>
      <c r="AR36" s="4">
        <v>1</v>
      </c>
      <c r="AS36" s="5">
        <v>0.8800810185185185</v>
      </c>
      <c r="AT36" s="4">
        <v>47.158479999999997</v>
      </c>
      <c r="AU36" s="4">
        <v>-88.484630999999993</v>
      </c>
      <c r="AV36" s="4">
        <v>310.89999999999998</v>
      </c>
      <c r="AW36" s="4">
        <v>21.4</v>
      </c>
      <c r="AX36" s="4">
        <v>12</v>
      </c>
      <c r="AY36" s="4">
        <v>9</v>
      </c>
      <c r="AZ36" s="4" t="s">
        <v>427</v>
      </c>
      <c r="BA36" s="4">
        <v>1.405</v>
      </c>
      <c r="BB36" s="4">
        <v>1.0649999999999999</v>
      </c>
      <c r="BC36" s="4">
        <v>2.0350000000000001</v>
      </c>
      <c r="BD36" s="4">
        <v>14.063000000000001</v>
      </c>
      <c r="BE36" s="4">
        <v>13.7</v>
      </c>
      <c r="BF36" s="4">
        <v>0.97</v>
      </c>
      <c r="BG36" s="4">
        <v>15.377000000000001</v>
      </c>
      <c r="BH36" s="4">
        <v>2584.7849999999999</v>
      </c>
      <c r="BI36" s="4">
        <v>274.31200000000001</v>
      </c>
      <c r="BJ36" s="4">
        <v>1.784</v>
      </c>
      <c r="BK36" s="4">
        <v>0.51700000000000002</v>
      </c>
      <c r="BL36" s="4">
        <v>2.302</v>
      </c>
      <c r="BM36" s="4">
        <v>1.43</v>
      </c>
      <c r="BN36" s="4">
        <v>0.41499999999999998</v>
      </c>
      <c r="BO36" s="4">
        <v>1.845</v>
      </c>
      <c r="BP36" s="4">
        <v>5.5743</v>
      </c>
      <c r="BT36" s="4">
        <v>14.425000000000001</v>
      </c>
      <c r="BU36" s="4">
        <v>0.22432099999999999</v>
      </c>
      <c r="BV36" s="4">
        <v>-5</v>
      </c>
      <c r="BW36" s="4">
        <v>0.59545000000000003</v>
      </c>
      <c r="BX36" s="4">
        <v>5.4818369999999996</v>
      </c>
      <c r="BY36" s="4">
        <v>12.028081</v>
      </c>
      <c r="BZ36" s="4">
        <f t="shared" si="9"/>
        <v>1.4483013353999998</v>
      </c>
      <c r="CB36" s="4">
        <f t="shared" si="10"/>
        <v>10584.519427383613</v>
      </c>
      <c r="CC36" s="4">
        <f t="shared" si="10"/>
        <v>1123.2890523445681</v>
      </c>
      <c r="CD36" s="4">
        <f t="shared" si="11"/>
        <v>7.5551499809549991</v>
      </c>
      <c r="CE36" s="4">
        <f t="shared" si="11"/>
        <v>22.826380779857701</v>
      </c>
    </row>
    <row r="37" spans="1:83">
      <c r="A37" s="2">
        <v>42438</v>
      </c>
      <c r="B37" s="28">
        <v>0.67218108796296294</v>
      </c>
      <c r="C37" s="4">
        <v>13.069000000000001</v>
      </c>
      <c r="D37" s="4">
        <v>2.3664000000000001</v>
      </c>
      <c r="E37" s="4" t="s">
        <v>155</v>
      </c>
      <c r="F37" s="4">
        <v>23664.070351999999</v>
      </c>
      <c r="G37" s="4">
        <v>77.3</v>
      </c>
      <c r="H37" s="4">
        <v>24.8</v>
      </c>
      <c r="I37" s="4">
        <v>720.6</v>
      </c>
      <c r="K37" s="4">
        <v>0.1</v>
      </c>
      <c r="L37" s="4">
        <v>0.86470000000000002</v>
      </c>
      <c r="M37" s="4">
        <v>11.300800000000001</v>
      </c>
      <c r="N37" s="4">
        <v>2.0463</v>
      </c>
      <c r="O37" s="4">
        <v>66.811099999999996</v>
      </c>
      <c r="P37" s="4">
        <v>21.434699999999999</v>
      </c>
      <c r="Q37" s="4">
        <v>88.2</v>
      </c>
      <c r="R37" s="4">
        <v>53.559199999999997</v>
      </c>
      <c r="S37" s="4">
        <v>17.1831</v>
      </c>
      <c r="T37" s="4">
        <v>70.7</v>
      </c>
      <c r="U37" s="4">
        <v>720.5702</v>
      </c>
      <c r="X37" s="4">
        <v>0</v>
      </c>
      <c r="Y37" s="4">
        <v>8.6499999999999994E-2</v>
      </c>
      <c r="Z37" s="4" t="s">
        <v>377</v>
      </c>
      <c r="AA37" s="4">
        <v>0</v>
      </c>
      <c r="AB37" s="4">
        <v>11.7</v>
      </c>
      <c r="AC37" s="4">
        <v>840</v>
      </c>
      <c r="AD37" s="4">
        <v>865</v>
      </c>
      <c r="AE37" s="4">
        <v>823</v>
      </c>
      <c r="AF37" s="4">
        <v>88</v>
      </c>
      <c r="AG37" s="4">
        <v>22.36</v>
      </c>
      <c r="AH37" s="4">
        <v>0.51</v>
      </c>
      <c r="AI37" s="4">
        <v>977</v>
      </c>
      <c r="AJ37" s="4">
        <v>-1</v>
      </c>
      <c r="AK37" s="4">
        <v>0</v>
      </c>
      <c r="AL37" s="4">
        <v>22</v>
      </c>
      <c r="AM37" s="4">
        <v>190</v>
      </c>
      <c r="AN37" s="4">
        <v>189</v>
      </c>
      <c r="AO37" s="4">
        <v>2.9</v>
      </c>
      <c r="AP37" s="4">
        <v>195</v>
      </c>
      <c r="AQ37" s="4" t="s">
        <v>155</v>
      </c>
      <c r="AR37" s="4">
        <v>1</v>
      </c>
      <c r="AS37" s="5">
        <v>0.88009259259259265</v>
      </c>
      <c r="AT37" s="4">
        <v>47.158489000000003</v>
      </c>
      <c r="AU37" s="4">
        <v>-88.484510999999998</v>
      </c>
      <c r="AV37" s="4">
        <v>310.7</v>
      </c>
      <c r="AW37" s="4">
        <v>20.8</v>
      </c>
      <c r="AX37" s="4">
        <v>12</v>
      </c>
      <c r="AY37" s="4">
        <v>9</v>
      </c>
      <c r="AZ37" s="4" t="s">
        <v>427</v>
      </c>
      <c r="BA37" s="4">
        <v>1.43</v>
      </c>
      <c r="BB37" s="4">
        <v>1.0349999999999999</v>
      </c>
      <c r="BC37" s="4">
        <v>2.13</v>
      </c>
      <c r="BD37" s="4">
        <v>14.063000000000001</v>
      </c>
      <c r="BE37" s="4">
        <v>13.49</v>
      </c>
      <c r="BF37" s="4">
        <v>0.96</v>
      </c>
      <c r="BG37" s="4">
        <v>15.641999999999999</v>
      </c>
      <c r="BH37" s="4">
        <v>2553.7930000000001</v>
      </c>
      <c r="BI37" s="4">
        <v>294.32499999999999</v>
      </c>
      <c r="BJ37" s="4">
        <v>1.581</v>
      </c>
      <c r="BK37" s="4">
        <v>0.50700000000000001</v>
      </c>
      <c r="BL37" s="4">
        <v>2.0880000000000001</v>
      </c>
      <c r="BM37" s="4">
        <v>1.2669999999999999</v>
      </c>
      <c r="BN37" s="4">
        <v>0.40699999999999997</v>
      </c>
      <c r="BO37" s="4">
        <v>1.6739999999999999</v>
      </c>
      <c r="BP37" s="4">
        <v>5.3845000000000001</v>
      </c>
      <c r="BT37" s="4">
        <v>14.209</v>
      </c>
      <c r="BU37" s="4">
        <v>0.24279800000000001</v>
      </c>
      <c r="BV37" s="4">
        <v>-5</v>
      </c>
      <c r="BW37" s="4">
        <v>0.59555100000000005</v>
      </c>
      <c r="BX37" s="4">
        <v>5.9333710000000002</v>
      </c>
      <c r="BY37" s="4">
        <v>12.030120999999999</v>
      </c>
      <c r="BZ37" s="4">
        <f t="shared" si="9"/>
        <v>1.5675966182000001</v>
      </c>
      <c r="CB37" s="4">
        <f t="shared" si="10"/>
        <v>11318.993190673642</v>
      </c>
      <c r="CC37" s="4">
        <f t="shared" si="10"/>
        <v>1304.5155464225249</v>
      </c>
      <c r="CD37" s="4">
        <f t="shared" si="11"/>
        <v>7.4195499013379997</v>
      </c>
      <c r="CE37" s="4">
        <f t="shared" si="11"/>
        <v>23.865332403676501</v>
      </c>
    </row>
    <row r="38" spans="1:83">
      <c r="A38" s="2">
        <v>42438</v>
      </c>
      <c r="B38" s="28">
        <v>0.67219266203703709</v>
      </c>
      <c r="C38" s="4">
        <v>13.06</v>
      </c>
      <c r="D38" s="4">
        <v>2.2033999999999998</v>
      </c>
      <c r="E38" s="4" t="s">
        <v>155</v>
      </c>
      <c r="F38" s="4">
        <v>22034.339315000001</v>
      </c>
      <c r="G38" s="4">
        <v>74.3</v>
      </c>
      <c r="H38" s="4">
        <v>22.3</v>
      </c>
      <c r="I38" s="4">
        <v>938.1</v>
      </c>
      <c r="K38" s="4">
        <v>0.1</v>
      </c>
      <c r="L38" s="4">
        <v>0.86609999999999998</v>
      </c>
      <c r="M38" s="4">
        <v>11.3109</v>
      </c>
      <c r="N38" s="4">
        <v>1.9083000000000001</v>
      </c>
      <c r="O38" s="4">
        <v>64.346000000000004</v>
      </c>
      <c r="P38" s="4">
        <v>19.313199999999998</v>
      </c>
      <c r="Q38" s="4">
        <v>83.7</v>
      </c>
      <c r="R38" s="4">
        <v>51.582999999999998</v>
      </c>
      <c r="S38" s="4">
        <v>15.4824</v>
      </c>
      <c r="T38" s="4">
        <v>67.099999999999994</v>
      </c>
      <c r="U38" s="4">
        <v>938.09680000000003</v>
      </c>
      <c r="X38" s="4">
        <v>0</v>
      </c>
      <c r="Y38" s="4">
        <v>8.6599999999999996E-2</v>
      </c>
      <c r="Z38" s="4" t="s">
        <v>377</v>
      </c>
      <c r="AA38" s="4">
        <v>0</v>
      </c>
      <c r="AB38" s="4">
        <v>11.7</v>
      </c>
      <c r="AC38" s="4">
        <v>839</v>
      </c>
      <c r="AD38" s="4">
        <v>864</v>
      </c>
      <c r="AE38" s="4">
        <v>823</v>
      </c>
      <c r="AF38" s="4">
        <v>88</v>
      </c>
      <c r="AG38" s="4">
        <v>22.36</v>
      </c>
      <c r="AH38" s="4">
        <v>0.51</v>
      </c>
      <c r="AI38" s="4">
        <v>977</v>
      </c>
      <c r="AJ38" s="4">
        <v>-1</v>
      </c>
      <c r="AK38" s="4">
        <v>0</v>
      </c>
      <c r="AL38" s="4">
        <v>22</v>
      </c>
      <c r="AM38" s="4">
        <v>190</v>
      </c>
      <c r="AN38" s="4">
        <v>189</v>
      </c>
      <c r="AO38" s="4">
        <v>2.9</v>
      </c>
      <c r="AP38" s="4">
        <v>195</v>
      </c>
      <c r="AQ38" s="4" t="s">
        <v>155</v>
      </c>
      <c r="AR38" s="4">
        <v>1</v>
      </c>
      <c r="AS38" s="5">
        <v>0.88010416666666658</v>
      </c>
      <c r="AT38" s="4">
        <v>47.158512999999999</v>
      </c>
      <c r="AU38" s="4">
        <v>-88.484390000000005</v>
      </c>
      <c r="AV38" s="4">
        <v>310.7</v>
      </c>
      <c r="AW38" s="4">
        <v>20.8</v>
      </c>
      <c r="AX38" s="4">
        <v>12</v>
      </c>
      <c r="AY38" s="4">
        <v>9</v>
      </c>
      <c r="AZ38" s="4" t="s">
        <v>427</v>
      </c>
      <c r="BA38" s="4">
        <v>1.5</v>
      </c>
      <c r="BB38" s="4">
        <v>1.0649999999999999</v>
      </c>
      <c r="BC38" s="4">
        <v>2.2000000000000002</v>
      </c>
      <c r="BD38" s="4">
        <v>14.063000000000001</v>
      </c>
      <c r="BE38" s="4">
        <v>13.63</v>
      </c>
      <c r="BF38" s="4">
        <v>0.97</v>
      </c>
      <c r="BG38" s="4">
        <v>15.465</v>
      </c>
      <c r="BH38" s="4">
        <v>2576.5219999999999</v>
      </c>
      <c r="BI38" s="4">
        <v>276.67099999999999</v>
      </c>
      <c r="BJ38" s="4">
        <v>1.5349999999999999</v>
      </c>
      <c r="BK38" s="4">
        <v>0.46100000000000002</v>
      </c>
      <c r="BL38" s="4">
        <v>1.996</v>
      </c>
      <c r="BM38" s="4">
        <v>1.23</v>
      </c>
      <c r="BN38" s="4">
        <v>0.36899999999999999</v>
      </c>
      <c r="BO38" s="4">
        <v>1.6</v>
      </c>
      <c r="BP38" s="4">
        <v>7.0660999999999996</v>
      </c>
      <c r="BT38" s="4">
        <v>14.343999999999999</v>
      </c>
      <c r="BU38" s="4">
        <v>0.26248899999999997</v>
      </c>
      <c r="BV38" s="4">
        <v>-5</v>
      </c>
      <c r="BW38" s="4">
        <v>0.59544900000000001</v>
      </c>
      <c r="BX38" s="4">
        <v>6.4145750000000001</v>
      </c>
      <c r="BY38" s="4">
        <v>12.02807</v>
      </c>
      <c r="BZ38" s="4">
        <f t="shared" si="9"/>
        <v>1.6947307149999999</v>
      </c>
      <c r="CB38" s="4">
        <f t="shared" si="10"/>
        <v>12345.888325288051</v>
      </c>
      <c r="CC38" s="4">
        <f t="shared" si="10"/>
        <v>1325.7209792292749</v>
      </c>
      <c r="CD38" s="4">
        <f t="shared" si="11"/>
        <v>7.6667000400000003</v>
      </c>
      <c r="CE38" s="4">
        <f t="shared" si="11"/>
        <v>33.858543220402495</v>
      </c>
    </row>
    <row r="39" spans="1:83">
      <c r="A39" s="2">
        <v>42438</v>
      </c>
      <c r="B39" s="28">
        <v>0.67220423611111102</v>
      </c>
      <c r="C39" s="4">
        <v>13.326000000000001</v>
      </c>
      <c r="D39" s="4">
        <v>1.9147000000000001</v>
      </c>
      <c r="E39" s="4" t="s">
        <v>155</v>
      </c>
      <c r="F39" s="4">
        <v>19146.871794999999</v>
      </c>
      <c r="G39" s="4">
        <v>97.9</v>
      </c>
      <c r="H39" s="4">
        <v>22.3</v>
      </c>
      <c r="I39" s="4">
        <v>1006.2</v>
      </c>
      <c r="K39" s="4">
        <v>0.1</v>
      </c>
      <c r="L39" s="4">
        <v>0.86650000000000005</v>
      </c>
      <c r="M39" s="4">
        <v>11.5467</v>
      </c>
      <c r="N39" s="4">
        <v>1.659</v>
      </c>
      <c r="O39" s="4">
        <v>84.862200000000001</v>
      </c>
      <c r="P39" s="4">
        <v>19.311900000000001</v>
      </c>
      <c r="Q39" s="4">
        <v>104.2</v>
      </c>
      <c r="R39" s="4">
        <v>68.029799999999994</v>
      </c>
      <c r="S39" s="4">
        <v>15.481400000000001</v>
      </c>
      <c r="T39" s="4">
        <v>83.5</v>
      </c>
      <c r="U39" s="4">
        <v>1006.2435</v>
      </c>
      <c r="X39" s="4">
        <v>0</v>
      </c>
      <c r="Y39" s="4">
        <v>8.6599999999999996E-2</v>
      </c>
      <c r="Z39" s="4" t="s">
        <v>377</v>
      </c>
      <c r="AA39" s="4">
        <v>0</v>
      </c>
      <c r="AB39" s="4">
        <v>11.7</v>
      </c>
      <c r="AC39" s="4">
        <v>839</v>
      </c>
      <c r="AD39" s="4">
        <v>862</v>
      </c>
      <c r="AE39" s="4">
        <v>821</v>
      </c>
      <c r="AF39" s="4">
        <v>88</v>
      </c>
      <c r="AG39" s="4">
        <v>22.36</v>
      </c>
      <c r="AH39" s="4">
        <v>0.51</v>
      </c>
      <c r="AI39" s="4">
        <v>977</v>
      </c>
      <c r="AJ39" s="4">
        <v>-1</v>
      </c>
      <c r="AK39" s="4">
        <v>0</v>
      </c>
      <c r="AL39" s="4">
        <v>22</v>
      </c>
      <c r="AM39" s="4">
        <v>190</v>
      </c>
      <c r="AN39" s="4">
        <v>189</v>
      </c>
      <c r="AO39" s="4">
        <v>2.8</v>
      </c>
      <c r="AP39" s="4">
        <v>195</v>
      </c>
      <c r="AQ39" s="4" t="s">
        <v>155</v>
      </c>
      <c r="AR39" s="4">
        <v>1</v>
      </c>
      <c r="AS39" s="5">
        <v>0.88011574074074073</v>
      </c>
      <c r="AT39" s="4">
        <v>47.158552</v>
      </c>
      <c r="AU39" s="4">
        <v>-88.484280999999996</v>
      </c>
      <c r="AV39" s="4">
        <v>310.60000000000002</v>
      </c>
      <c r="AW39" s="4">
        <v>20.7</v>
      </c>
      <c r="AX39" s="4">
        <v>12</v>
      </c>
      <c r="AY39" s="4">
        <v>9</v>
      </c>
      <c r="AZ39" s="4" t="s">
        <v>427</v>
      </c>
      <c r="BA39" s="4">
        <v>1.5</v>
      </c>
      <c r="BB39" s="4">
        <v>1.1649350000000001</v>
      </c>
      <c r="BC39" s="4">
        <v>2.2000000000000002</v>
      </c>
      <c r="BD39" s="4">
        <v>14.063000000000001</v>
      </c>
      <c r="BE39" s="4">
        <v>13.68</v>
      </c>
      <c r="BF39" s="4">
        <v>0.97</v>
      </c>
      <c r="BG39" s="4">
        <v>15.41</v>
      </c>
      <c r="BH39" s="4">
        <v>2631.5659999999998</v>
      </c>
      <c r="BI39" s="4">
        <v>240.65199999999999</v>
      </c>
      <c r="BJ39" s="4">
        <v>2.0249999999999999</v>
      </c>
      <c r="BK39" s="4">
        <v>0.46100000000000002</v>
      </c>
      <c r="BL39" s="4">
        <v>2.4860000000000002</v>
      </c>
      <c r="BM39" s="4">
        <v>1.6240000000000001</v>
      </c>
      <c r="BN39" s="4">
        <v>0.36899999999999999</v>
      </c>
      <c r="BO39" s="4">
        <v>1.9930000000000001</v>
      </c>
      <c r="BP39" s="4">
        <v>7.5833000000000004</v>
      </c>
      <c r="BT39" s="4">
        <v>14.359</v>
      </c>
      <c r="BU39" s="4">
        <v>0.26291900000000001</v>
      </c>
      <c r="BV39" s="4">
        <v>-5</v>
      </c>
      <c r="BW39" s="4">
        <v>0.59499999999999997</v>
      </c>
      <c r="BX39" s="4">
        <v>6.4250829999999999</v>
      </c>
      <c r="BY39" s="4">
        <v>12.019</v>
      </c>
      <c r="BZ39" s="4">
        <f t="shared" si="9"/>
        <v>1.6975069286</v>
      </c>
      <c r="CB39" s="4">
        <f t="shared" si="10"/>
        <v>12630.298387573564</v>
      </c>
      <c r="CC39" s="4">
        <f t="shared" si="10"/>
        <v>1155.0181783646519</v>
      </c>
      <c r="CD39" s="4">
        <f t="shared" si="11"/>
        <v>9.5654772429929995</v>
      </c>
      <c r="CE39" s="4">
        <f t="shared" si="11"/>
        <v>36.396328939683301</v>
      </c>
    </row>
    <row r="40" spans="1:83">
      <c r="A40" s="2">
        <v>42438</v>
      </c>
      <c r="B40" s="28">
        <v>0.67221581018518517</v>
      </c>
      <c r="C40" s="4">
        <v>13.583</v>
      </c>
      <c r="D40" s="4">
        <v>1.2249000000000001</v>
      </c>
      <c r="E40" s="4" t="s">
        <v>155</v>
      </c>
      <c r="F40" s="4">
        <v>12249.430893999999</v>
      </c>
      <c r="G40" s="4">
        <v>165</v>
      </c>
      <c r="H40" s="4">
        <v>21.8</v>
      </c>
      <c r="I40" s="4">
        <v>856.3</v>
      </c>
      <c r="K40" s="4">
        <v>0.1</v>
      </c>
      <c r="L40" s="4">
        <v>0.87080000000000002</v>
      </c>
      <c r="M40" s="4">
        <v>11.827400000000001</v>
      </c>
      <c r="N40" s="4">
        <v>1.0666</v>
      </c>
      <c r="O40" s="4">
        <v>143.63460000000001</v>
      </c>
      <c r="P40" s="4">
        <v>19.005099999999999</v>
      </c>
      <c r="Q40" s="4">
        <v>162.6</v>
      </c>
      <c r="R40" s="4">
        <v>115.1447</v>
      </c>
      <c r="S40" s="4">
        <v>15.2354</v>
      </c>
      <c r="T40" s="4">
        <v>130.4</v>
      </c>
      <c r="U40" s="4">
        <v>856.30430000000001</v>
      </c>
      <c r="X40" s="4">
        <v>0</v>
      </c>
      <c r="Y40" s="4">
        <v>8.7099999999999997E-2</v>
      </c>
      <c r="Z40" s="4" t="s">
        <v>377</v>
      </c>
      <c r="AA40" s="4">
        <v>0</v>
      </c>
      <c r="AB40" s="4">
        <v>11.7</v>
      </c>
      <c r="AC40" s="4">
        <v>838</v>
      </c>
      <c r="AD40" s="4">
        <v>863</v>
      </c>
      <c r="AE40" s="4">
        <v>817</v>
      </c>
      <c r="AF40" s="4">
        <v>88</v>
      </c>
      <c r="AG40" s="4">
        <v>22.36</v>
      </c>
      <c r="AH40" s="4">
        <v>0.51</v>
      </c>
      <c r="AI40" s="4">
        <v>977</v>
      </c>
      <c r="AJ40" s="4">
        <v>-1</v>
      </c>
      <c r="AK40" s="4">
        <v>0</v>
      </c>
      <c r="AL40" s="4">
        <v>22</v>
      </c>
      <c r="AM40" s="4">
        <v>190</v>
      </c>
      <c r="AN40" s="4">
        <v>189</v>
      </c>
      <c r="AO40" s="4">
        <v>2.8</v>
      </c>
      <c r="AP40" s="4">
        <v>195</v>
      </c>
      <c r="AQ40" s="4" t="s">
        <v>155</v>
      </c>
      <c r="AR40" s="4">
        <v>1</v>
      </c>
      <c r="AS40" s="5">
        <v>0.88012731481481488</v>
      </c>
      <c r="AT40" s="4">
        <v>47.158610000000003</v>
      </c>
      <c r="AU40" s="4">
        <v>-88.484184999999997</v>
      </c>
      <c r="AV40" s="4">
        <v>310.39999999999998</v>
      </c>
      <c r="AW40" s="4">
        <v>21.3</v>
      </c>
      <c r="AX40" s="4">
        <v>12</v>
      </c>
      <c r="AY40" s="4">
        <v>9</v>
      </c>
      <c r="AZ40" s="4" t="s">
        <v>427</v>
      </c>
      <c r="BA40" s="4">
        <v>1.3700699999999999</v>
      </c>
      <c r="BB40" s="4">
        <v>1.2649649999999999</v>
      </c>
      <c r="BC40" s="4">
        <v>2.2000000000000002</v>
      </c>
      <c r="BD40" s="4">
        <v>14.063000000000001</v>
      </c>
      <c r="BE40" s="4">
        <v>14.15</v>
      </c>
      <c r="BF40" s="4">
        <v>1.01</v>
      </c>
      <c r="BG40" s="4">
        <v>14.842000000000001</v>
      </c>
      <c r="BH40" s="4">
        <v>2763.6179999999999</v>
      </c>
      <c r="BI40" s="4">
        <v>158.62799999999999</v>
      </c>
      <c r="BJ40" s="4">
        <v>3.5150000000000001</v>
      </c>
      <c r="BK40" s="4">
        <v>0.46500000000000002</v>
      </c>
      <c r="BL40" s="4">
        <v>3.98</v>
      </c>
      <c r="BM40" s="4">
        <v>2.8180000000000001</v>
      </c>
      <c r="BN40" s="4">
        <v>0.373</v>
      </c>
      <c r="BO40" s="4">
        <v>3.19</v>
      </c>
      <c r="BP40" s="4">
        <v>6.6162999999999998</v>
      </c>
      <c r="BT40" s="4">
        <v>14.794</v>
      </c>
      <c r="BU40" s="4">
        <v>0.26001999999999997</v>
      </c>
      <c r="BV40" s="4">
        <v>-5</v>
      </c>
      <c r="BW40" s="4">
        <v>0.59444900000000001</v>
      </c>
      <c r="BX40" s="4">
        <v>6.3542389999999997</v>
      </c>
      <c r="BY40" s="4">
        <v>12.00787</v>
      </c>
      <c r="BZ40" s="4">
        <f t="shared" si="9"/>
        <v>1.6787899437999998</v>
      </c>
      <c r="CB40" s="4">
        <f t="shared" si="10"/>
        <v>13117.834889696394</v>
      </c>
      <c r="CC40" s="4">
        <f t="shared" si="10"/>
        <v>752.94628739672385</v>
      </c>
      <c r="CD40" s="4">
        <f t="shared" si="11"/>
        <v>15.141706740269999</v>
      </c>
      <c r="CE40" s="4">
        <f t="shared" si="11"/>
        <v>31.405038967287897</v>
      </c>
    </row>
    <row r="41" spans="1:83">
      <c r="A41" s="2">
        <v>42438</v>
      </c>
      <c r="B41" s="28">
        <v>0.67222738425925932</v>
      </c>
      <c r="C41" s="4">
        <v>13.786</v>
      </c>
      <c r="D41" s="4">
        <v>0.9607</v>
      </c>
      <c r="E41" s="4" t="s">
        <v>155</v>
      </c>
      <c r="F41" s="4">
        <v>9607.1544720000002</v>
      </c>
      <c r="G41" s="4">
        <v>208.1</v>
      </c>
      <c r="H41" s="4">
        <v>18.399999999999999</v>
      </c>
      <c r="I41" s="4">
        <v>746.7</v>
      </c>
      <c r="K41" s="4">
        <v>0.1</v>
      </c>
      <c r="L41" s="4">
        <v>0.87160000000000004</v>
      </c>
      <c r="M41" s="4">
        <v>12.016</v>
      </c>
      <c r="N41" s="4">
        <v>0.83740000000000003</v>
      </c>
      <c r="O41" s="4">
        <v>181.38489999999999</v>
      </c>
      <c r="P41" s="4">
        <v>16.081499999999998</v>
      </c>
      <c r="Q41" s="4">
        <v>197.5</v>
      </c>
      <c r="R41" s="4">
        <v>145.40729999999999</v>
      </c>
      <c r="S41" s="4">
        <v>12.8917</v>
      </c>
      <c r="T41" s="4">
        <v>158.30000000000001</v>
      </c>
      <c r="U41" s="4">
        <v>746.71270000000004</v>
      </c>
      <c r="X41" s="4">
        <v>0</v>
      </c>
      <c r="Y41" s="4">
        <v>8.72E-2</v>
      </c>
      <c r="Z41" s="4" t="s">
        <v>377</v>
      </c>
      <c r="AA41" s="4">
        <v>0</v>
      </c>
      <c r="AB41" s="4">
        <v>11.7</v>
      </c>
      <c r="AC41" s="4">
        <v>838</v>
      </c>
      <c r="AD41" s="4">
        <v>864</v>
      </c>
      <c r="AE41" s="4">
        <v>816</v>
      </c>
      <c r="AF41" s="4">
        <v>88</v>
      </c>
      <c r="AG41" s="4">
        <v>22.36</v>
      </c>
      <c r="AH41" s="4">
        <v>0.51</v>
      </c>
      <c r="AI41" s="4">
        <v>977</v>
      </c>
      <c r="AJ41" s="4">
        <v>-1</v>
      </c>
      <c r="AK41" s="4">
        <v>0</v>
      </c>
      <c r="AL41" s="4">
        <v>22</v>
      </c>
      <c r="AM41" s="4">
        <v>190</v>
      </c>
      <c r="AN41" s="4">
        <v>189.6</v>
      </c>
      <c r="AO41" s="4">
        <v>2.8</v>
      </c>
      <c r="AP41" s="4">
        <v>195</v>
      </c>
      <c r="AQ41" s="4" t="s">
        <v>155</v>
      </c>
      <c r="AR41" s="4">
        <v>1</v>
      </c>
      <c r="AS41" s="5">
        <v>0.88013888888888892</v>
      </c>
      <c r="AT41" s="4">
        <v>47.158687999999998</v>
      </c>
      <c r="AU41" s="4">
        <v>-88.484110000000001</v>
      </c>
      <c r="AV41" s="4">
        <v>310</v>
      </c>
      <c r="AW41" s="4">
        <v>22</v>
      </c>
      <c r="AX41" s="4">
        <v>12</v>
      </c>
      <c r="AY41" s="4">
        <v>9</v>
      </c>
      <c r="AZ41" s="4" t="s">
        <v>427</v>
      </c>
      <c r="BA41" s="4">
        <v>1.43</v>
      </c>
      <c r="BB41" s="4">
        <v>1.43</v>
      </c>
      <c r="BC41" s="4">
        <v>2.33</v>
      </c>
      <c r="BD41" s="4">
        <v>14.063000000000001</v>
      </c>
      <c r="BE41" s="4">
        <v>14.25</v>
      </c>
      <c r="BF41" s="4">
        <v>1.01</v>
      </c>
      <c r="BG41" s="4">
        <v>14.728</v>
      </c>
      <c r="BH41" s="4">
        <v>2818.94</v>
      </c>
      <c r="BI41" s="4">
        <v>125.03400000000001</v>
      </c>
      <c r="BJ41" s="4">
        <v>4.4560000000000004</v>
      </c>
      <c r="BK41" s="4">
        <v>0.39500000000000002</v>
      </c>
      <c r="BL41" s="4">
        <v>4.851</v>
      </c>
      <c r="BM41" s="4">
        <v>3.5720000000000001</v>
      </c>
      <c r="BN41" s="4">
        <v>0.317</v>
      </c>
      <c r="BO41" s="4">
        <v>3.8889999999999998</v>
      </c>
      <c r="BP41" s="4">
        <v>5.7926000000000002</v>
      </c>
      <c r="BT41" s="4">
        <v>14.868</v>
      </c>
      <c r="BU41" s="4">
        <v>0.26073499999999999</v>
      </c>
      <c r="BV41" s="4">
        <v>-5</v>
      </c>
      <c r="BW41" s="4">
        <v>0.593449</v>
      </c>
      <c r="BX41" s="4">
        <v>6.3717119999999996</v>
      </c>
      <c r="BY41" s="4">
        <v>11.98767</v>
      </c>
      <c r="BZ41" s="4">
        <f t="shared" si="9"/>
        <v>1.6834063103999999</v>
      </c>
      <c r="CB41" s="4">
        <f t="shared" si="10"/>
        <v>13417.220947484158</v>
      </c>
      <c r="CC41" s="4">
        <f t="shared" si="10"/>
        <v>595.12043674137601</v>
      </c>
      <c r="CD41" s="4">
        <f t="shared" si="11"/>
        <v>18.510352212095999</v>
      </c>
      <c r="CE41" s="4">
        <f t="shared" si="11"/>
        <v>27.570857861606399</v>
      </c>
    </row>
    <row r="42" spans="1:83">
      <c r="A42" s="2">
        <v>42438</v>
      </c>
      <c r="B42" s="28">
        <v>0.67223895833333336</v>
      </c>
      <c r="C42" s="4">
        <v>13.955</v>
      </c>
      <c r="D42" s="4">
        <v>0.67930000000000001</v>
      </c>
      <c r="E42" s="4" t="s">
        <v>155</v>
      </c>
      <c r="F42" s="4">
        <v>6792.9491529999996</v>
      </c>
      <c r="G42" s="4">
        <v>280.5</v>
      </c>
      <c r="H42" s="4">
        <v>17.3</v>
      </c>
      <c r="I42" s="4">
        <v>978.9</v>
      </c>
      <c r="K42" s="4">
        <v>0.1</v>
      </c>
      <c r="L42" s="4">
        <v>0.87260000000000004</v>
      </c>
      <c r="M42" s="4">
        <v>12.176399999999999</v>
      </c>
      <c r="N42" s="4">
        <v>0.5927</v>
      </c>
      <c r="O42" s="4">
        <v>244.75899999999999</v>
      </c>
      <c r="P42" s="4">
        <v>15.0954</v>
      </c>
      <c r="Q42" s="4">
        <v>259.89999999999998</v>
      </c>
      <c r="R42" s="4">
        <v>196.21119999999999</v>
      </c>
      <c r="S42" s="4">
        <v>12.1013</v>
      </c>
      <c r="T42" s="4">
        <v>208.3</v>
      </c>
      <c r="U42" s="4">
        <v>978.91430000000003</v>
      </c>
      <c r="X42" s="4">
        <v>0</v>
      </c>
      <c r="Y42" s="4">
        <v>8.7300000000000003E-2</v>
      </c>
      <c r="Z42" s="4" t="s">
        <v>377</v>
      </c>
      <c r="AA42" s="4">
        <v>0</v>
      </c>
      <c r="AB42" s="4">
        <v>11.8</v>
      </c>
      <c r="AC42" s="4">
        <v>839</v>
      </c>
      <c r="AD42" s="4">
        <v>864</v>
      </c>
      <c r="AE42" s="4">
        <v>820</v>
      </c>
      <c r="AF42" s="4">
        <v>88</v>
      </c>
      <c r="AG42" s="4">
        <v>22.36</v>
      </c>
      <c r="AH42" s="4">
        <v>0.51</v>
      </c>
      <c r="AI42" s="4">
        <v>977</v>
      </c>
      <c r="AJ42" s="4">
        <v>-1</v>
      </c>
      <c r="AK42" s="4">
        <v>0</v>
      </c>
      <c r="AL42" s="4">
        <v>22</v>
      </c>
      <c r="AM42" s="4">
        <v>190</v>
      </c>
      <c r="AN42" s="4">
        <v>189.4</v>
      </c>
      <c r="AO42" s="4">
        <v>2.8</v>
      </c>
      <c r="AP42" s="4">
        <v>195</v>
      </c>
      <c r="AQ42" s="4" t="s">
        <v>155</v>
      </c>
      <c r="AR42" s="4">
        <v>1</v>
      </c>
      <c r="AS42" s="5">
        <v>0.88015046296296295</v>
      </c>
      <c r="AT42" s="4">
        <v>47.158782000000002</v>
      </c>
      <c r="AU42" s="4">
        <v>-88.484071999999998</v>
      </c>
      <c r="AV42" s="4">
        <v>310.10000000000002</v>
      </c>
      <c r="AW42" s="4">
        <v>23.8</v>
      </c>
      <c r="AX42" s="4">
        <v>12</v>
      </c>
      <c r="AY42" s="4">
        <v>9</v>
      </c>
      <c r="AZ42" s="4" t="s">
        <v>427</v>
      </c>
      <c r="BA42" s="4">
        <v>1.5</v>
      </c>
      <c r="BB42" s="4">
        <v>1.5649999999999999</v>
      </c>
      <c r="BC42" s="4">
        <v>2.4649999999999999</v>
      </c>
      <c r="BD42" s="4">
        <v>14.063000000000001</v>
      </c>
      <c r="BE42" s="4">
        <v>14.37</v>
      </c>
      <c r="BF42" s="4">
        <v>1.02</v>
      </c>
      <c r="BG42" s="4">
        <v>14.603999999999999</v>
      </c>
      <c r="BH42" s="4">
        <v>2870.1709999999998</v>
      </c>
      <c r="BI42" s="4">
        <v>88.924999999999997</v>
      </c>
      <c r="BJ42" s="4">
        <v>6.0419999999999998</v>
      </c>
      <c r="BK42" s="4">
        <v>0.373</v>
      </c>
      <c r="BL42" s="4">
        <v>6.4139999999999997</v>
      </c>
      <c r="BM42" s="4">
        <v>4.843</v>
      </c>
      <c r="BN42" s="4">
        <v>0.29899999999999999</v>
      </c>
      <c r="BO42" s="4">
        <v>5.1420000000000003</v>
      </c>
      <c r="BP42" s="4">
        <v>7.6300999999999997</v>
      </c>
      <c r="BT42" s="4">
        <v>14.955</v>
      </c>
      <c r="BU42" s="4">
        <v>0.28650900000000001</v>
      </c>
      <c r="BV42" s="4">
        <v>-5</v>
      </c>
      <c r="BW42" s="4">
        <v>0.59465299999999999</v>
      </c>
      <c r="BX42" s="4">
        <v>7.001563</v>
      </c>
      <c r="BY42" s="4">
        <v>12.011991</v>
      </c>
      <c r="BZ42" s="4">
        <f t="shared" si="9"/>
        <v>1.8498129446</v>
      </c>
      <c r="CB42" s="4">
        <f t="shared" si="10"/>
        <v>15011.47525872293</v>
      </c>
      <c r="CC42" s="4">
        <f t="shared" si="10"/>
        <v>465.09265036192494</v>
      </c>
      <c r="CD42" s="4">
        <f t="shared" si="11"/>
        <v>26.893521598662002</v>
      </c>
      <c r="CE42" s="4">
        <f t="shared" si="11"/>
        <v>39.906701507186099</v>
      </c>
    </row>
    <row r="43" spans="1:83">
      <c r="A43" s="2">
        <v>42438</v>
      </c>
      <c r="B43" s="28">
        <v>0.6722505324074074</v>
      </c>
      <c r="C43" s="4">
        <v>14.087999999999999</v>
      </c>
      <c r="D43" s="4">
        <v>0.5181</v>
      </c>
      <c r="E43" s="4" t="s">
        <v>155</v>
      </c>
      <c r="F43" s="4">
        <v>5181.2428920000002</v>
      </c>
      <c r="G43" s="4">
        <v>422.5</v>
      </c>
      <c r="H43" s="4">
        <v>17.2</v>
      </c>
      <c r="I43" s="4">
        <v>1172</v>
      </c>
      <c r="K43" s="4">
        <v>0.1</v>
      </c>
      <c r="L43" s="4">
        <v>0.87280000000000002</v>
      </c>
      <c r="M43" s="4">
        <v>12.2966</v>
      </c>
      <c r="N43" s="4">
        <v>0.45219999999999999</v>
      </c>
      <c r="O43" s="4">
        <v>368.78879999999998</v>
      </c>
      <c r="P43" s="4">
        <v>15.012600000000001</v>
      </c>
      <c r="Q43" s="4">
        <v>383.8</v>
      </c>
      <c r="R43" s="4">
        <v>295.6397</v>
      </c>
      <c r="S43" s="4">
        <v>12.0349</v>
      </c>
      <c r="T43" s="4">
        <v>307.7</v>
      </c>
      <c r="U43" s="4">
        <v>1172.0209</v>
      </c>
      <c r="X43" s="4">
        <v>0</v>
      </c>
      <c r="Y43" s="4">
        <v>8.7300000000000003E-2</v>
      </c>
      <c r="Z43" s="4" t="s">
        <v>377</v>
      </c>
      <c r="AA43" s="4">
        <v>0</v>
      </c>
      <c r="AB43" s="4">
        <v>11.7</v>
      </c>
      <c r="AC43" s="4">
        <v>841</v>
      </c>
      <c r="AD43" s="4">
        <v>866</v>
      </c>
      <c r="AE43" s="4">
        <v>824</v>
      </c>
      <c r="AF43" s="4">
        <v>88</v>
      </c>
      <c r="AG43" s="4">
        <v>22.36</v>
      </c>
      <c r="AH43" s="4">
        <v>0.51</v>
      </c>
      <c r="AI43" s="4">
        <v>977</v>
      </c>
      <c r="AJ43" s="4">
        <v>-1</v>
      </c>
      <c r="AK43" s="4">
        <v>0</v>
      </c>
      <c r="AL43" s="4">
        <v>22</v>
      </c>
      <c r="AM43" s="4">
        <v>190</v>
      </c>
      <c r="AN43" s="4">
        <v>189.6</v>
      </c>
      <c r="AO43" s="4">
        <v>2.9</v>
      </c>
      <c r="AP43" s="4">
        <v>195</v>
      </c>
      <c r="AQ43" s="4" t="s">
        <v>155</v>
      </c>
      <c r="AR43" s="4">
        <v>1</v>
      </c>
      <c r="AS43" s="5">
        <v>0.88016203703703699</v>
      </c>
      <c r="AT43" s="4">
        <v>47.158886000000003</v>
      </c>
      <c r="AU43" s="4">
        <v>-88.484059999999999</v>
      </c>
      <c r="AV43" s="4">
        <v>310.10000000000002</v>
      </c>
      <c r="AW43" s="4">
        <v>25.6</v>
      </c>
      <c r="AX43" s="4">
        <v>12</v>
      </c>
      <c r="AY43" s="4">
        <v>9</v>
      </c>
      <c r="AZ43" s="4" t="s">
        <v>427</v>
      </c>
      <c r="BA43" s="4">
        <v>1.5</v>
      </c>
      <c r="BB43" s="4">
        <v>1.665</v>
      </c>
      <c r="BC43" s="4">
        <v>2.4350000000000001</v>
      </c>
      <c r="BD43" s="4">
        <v>14.063000000000001</v>
      </c>
      <c r="BE43" s="4">
        <v>14.39</v>
      </c>
      <c r="BF43" s="4">
        <v>1.02</v>
      </c>
      <c r="BG43" s="4">
        <v>14.57</v>
      </c>
      <c r="BH43" s="4">
        <v>2898.7339999999999</v>
      </c>
      <c r="BI43" s="4">
        <v>67.852000000000004</v>
      </c>
      <c r="BJ43" s="4">
        <v>9.1039999999999992</v>
      </c>
      <c r="BK43" s="4">
        <v>0.371</v>
      </c>
      <c r="BL43" s="4">
        <v>9.4749999999999996</v>
      </c>
      <c r="BM43" s="4">
        <v>7.298</v>
      </c>
      <c r="BN43" s="4">
        <v>0.29699999999999999</v>
      </c>
      <c r="BO43" s="4">
        <v>7.5949999999999998</v>
      </c>
      <c r="BP43" s="4">
        <v>9.1359999999999992</v>
      </c>
      <c r="BT43" s="4">
        <v>14.961</v>
      </c>
      <c r="BU43" s="4">
        <v>0.32291799999999998</v>
      </c>
      <c r="BV43" s="4">
        <v>-5</v>
      </c>
      <c r="BW43" s="4">
        <v>0.59544900000000001</v>
      </c>
      <c r="BX43" s="4">
        <v>7.8913080000000004</v>
      </c>
      <c r="BY43" s="4">
        <v>12.02807</v>
      </c>
      <c r="BZ43" s="4">
        <f t="shared" si="9"/>
        <v>2.0848835736</v>
      </c>
      <c r="CB43" s="4">
        <f t="shared" si="10"/>
        <v>17087.477694641784</v>
      </c>
      <c r="CC43" s="4">
        <f t="shared" si="10"/>
        <v>399.97444972075209</v>
      </c>
      <c r="CD43" s="4">
        <f t="shared" si="11"/>
        <v>44.771059742219997</v>
      </c>
      <c r="CE43" s="4">
        <f t="shared" si="11"/>
        <v>53.854957446336002</v>
      </c>
    </row>
    <row r="44" spans="1:83">
      <c r="A44" s="2">
        <v>42438</v>
      </c>
      <c r="B44" s="28">
        <v>0.67226210648148144</v>
      </c>
      <c r="C44" s="4">
        <v>14.08</v>
      </c>
      <c r="D44" s="4">
        <v>0.52539999999999998</v>
      </c>
      <c r="E44" s="4" t="s">
        <v>155</v>
      </c>
      <c r="F44" s="4">
        <v>5254.0366969999995</v>
      </c>
      <c r="G44" s="4">
        <v>469.5</v>
      </c>
      <c r="H44" s="4">
        <v>17.2</v>
      </c>
      <c r="I44" s="4">
        <v>1294.0999999999999</v>
      </c>
      <c r="K44" s="4">
        <v>0.1</v>
      </c>
      <c r="L44" s="4">
        <v>0.87270000000000003</v>
      </c>
      <c r="M44" s="4">
        <v>12.2882</v>
      </c>
      <c r="N44" s="4">
        <v>0.45850000000000002</v>
      </c>
      <c r="O44" s="4">
        <v>409.77940000000001</v>
      </c>
      <c r="P44" s="4">
        <v>15.011200000000001</v>
      </c>
      <c r="Q44" s="4">
        <v>424.8</v>
      </c>
      <c r="R44" s="4">
        <v>328.49979999999999</v>
      </c>
      <c r="S44" s="4">
        <v>12.0337</v>
      </c>
      <c r="T44" s="4">
        <v>340.5</v>
      </c>
      <c r="U44" s="4">
        <v>1294.1004</v>
      </c>
      <c r="X44" s="4">
        <v>0</v>
      </c>
      <c r="Y44" s="4">
        <v>8.7300000000000003E-2</v>
      </c>
      <c r="Z44" s="4" t="s">
        <v>377</v>
      </c>
      <c r="AA44" s="4">
        <v>0</v>
      </c>
      <c r="AB44" s="4">
        <v>11.7</v>
      </c>
      <c r="AC44" s="4">
        <v>844</v>
      </c>
      <c r="AD44" s="4">
        <v>868</v>
      </c>
      <c r="AE44" s="4">
        <v>827</v>
      </c>
      <c r="AF44" s="4">
        <v>88</v>
      </c>
      <c r="AG44" s="4">
        <v>22.36</v>
      </c>
      <c r="AH44" s="4">
        <v>0.51</v>
      </c>
      <c r="AI44" s="4">
        <v>977</v>
      </c>
      <c r="AJ44" s="4">
        <v>-1</v>
      </c>
      <c r="AK44" s="4">
        <v>0</v>
      </c>
      <c r="AL44" s="4">
        <v>22</v>
      </c>
      <c r="AM44" s="4">
        <v>190</v>
      </c>
      <c r="AN44" s="4">
        <v>190</v>
      </c>
      <c r="AO44" s="4">
        <v>3</v>
      </c>
      <c r="AP44" s="4">
        <v>195</v>
      </c>
      <c r="AQ44" s="4" t="s">
        <v>155</v>
      </c>
      <c r="AR44" s="4">
        <v>1</v>
      </c>
      <c r="AS44" s="5">
        <v>0.88017361111111114</v>
      </c>
      <c r="AT44" s="4">
        <v>47.158994</v>
      </c>
      <c r="AU44" s="4">
        <v>-88.484054999999998</v>
      </c>
      <c r="AV44" s="4">
        <v>310</v>
      </c>
      <c r="AW44" s="4">
        <v>26.4</v>
      </c>
      <c r="AX44" s="4">
        <v>12</v>
      </c>
      <c r="AY44" s="4">
        <v>9</v>
      </c>
      <c r="AZ44" s="4" t="s">
        <v>427</v>
      </c>
      <c r="BA44" s="4">
        <v>1.5</v>
      </c>
      <c r="BB44" s="4">
        <v>1.7</v>
      </c>
      <c r="BC44" s="4">
        <v>2.4649999999999999</v>
      </c>
      <c r="BD44" s="4">
        <v>14.063000000000001</v>
      </c>
      <c r="BE44" s="4">
        <v>14.38</v>
      </c>
      <c r="BF44" s="4">
        <v>1.02</v>
      </c>
      <c r="BG44" s="4">
        <v>14.581</v>
      </c>
      <c r="BH44" s="4">
        <v>2894.471</v>
      </c>
      <c r="BI44" s="4">
        <v>68.744</v>
      </c>
      <c r="BJ44" s="4">
        <v>10.108000000000001</v>
      </c>
      <c r="BK44" s="4">
        <v>0.37</v>
      </c>
      <c r="BL44" s="4">
        <v>10.478</v>
      </c>
      <c r="BM44" s="4">
        <v>8.1029999999999998</v>
      </c>
      <c r="BN44" s="4">
        <v>0.29699999999999999</v>
      </c>
      <c r="BO44" s="4">
        <v>8.4</v>
      </c>
      <c r="BP44" s="4">
        <v>10.079599999999999</v>
      </c>
      <c r="BT44" s="4">
        <v>14.946999999999999</v>
      </c>
      <c r="BU44" s="4">
        <v>0.35193799999999997</v>
      </c>
      <c r="BV44" s="4">
        <v>-5</v>
      </c>
      <c r="BW44" s="4">
        <v>0.59610200000000002</v>
      </c>
      <c r="BX44" s="4">
        <v>8.6004839999999998</v>
      </c>
      <c r="BY44" s="4">
        <v>12.041259999999999</v>
      </c>
      <c r="BZ44" s="4">
        <f t="shared" si="9"/>
        <v>2.2722478728</v>
      </c>
      <c r="CB44" s="4">
        <f t="shared" si="10"/>
        <v>18595.707088401108</v>
      </c>
      <c r="CC44" s="4">
        <f t="shared" si="10"/>
        <v>441.65005905571201</v>
      </c>
      <c r="CD44" s="4">
        <f t="shared" si="11"/>
        <v>53.966317003199997</v>
      </c>
      <c r="CE44" s="4">
        <f t="shared" si="11"/>
        <v>64.757010579220804</v>
      </c>
    </row>
    <row r="45" spans="1:83">
      <c r="A45" s="2">
        <v>42438</v>
      </c>
      <c r="B45" s="28">
        <v>0.67227368055555559</v>
      </c>
      <c r="C45" s="4">
        <v>14.08</v>
      </c>
      <c r="D45" s="4">
        <v>0.60829999999999995</v>
      </c>
      <c r="E45" s="4" t="s">
        <v>155</v>
      </c>
      <c r="F45" s="4">
        <v>6082.7272730000004</v>
      </c>
      <c r="G45" s="4">
        <v>565.79999999999995</v>
      </c>
      <c r="H45" s="4">
        <v>17.2</v>
      </c>
      <c r="I45" s="4">
        <v>1349</v>
      </c>
      <c r="K45" s="4">
        <v>0.1</v>
      </c>
      <c r="L45" s="4">
        <v>0.872</v>
      </c>
      <c r="M45" s="4">
        <v>12.2773</v>
      </c>
      <c r="N45" s="4">
        <v>0.53039999999999998</v>
      </c>
      <c r="O45" s="4">
        <v>493.36439999999999</v>
      </c>
      <c r="P45" s="4">
        <v>14.9978</v>
      </c>
      <c r="Q45" s="4">
        <v>508.4</v>
      </c>
      <c r="R45" s="4">
        <v>395.50580000000002</v>
      </c>
      <c r="S45" s="4">
        <v>12.023</v>
      </c>
      <c r="T45" s="4">
        <v>407.5</v>
      </c>
      <c r="U45" s="4">
        <v>1349.0379</v>
      </c>
      <c r="X45" s="4">
        <v>0</v>
      </c>
      <c r="Y45" s="4">
        <v>8.72E-2</v>
      </c>
      <c r="Z45" s="4" t="s">
        <v>377</v>
      </c>
      <c r="AA45" s="4">
        <v>0</v>
      </c>
      <c r="AB45" s="4">
        <v>11.8</v>
      </c>
      <c r="AC45" s="4">
        <v>844</v>
      </c>
      <c r="AD45" s="4">
        <v>870</v>
      </c>
      <c r="AE45" s="4">
        <v>830</v>
      </c>
      <c r="AF45" s="4">
        <v>88</v>
      </c>
      <c r="AG45" s="4">
        <v>22.36</v>
      </c>
      <c r="AH45" s="4">
        <v>0.51</v>
      </c>
      <c r="AI45" s="4">
        <v>977</v>
      </c>
      <c r="AJ45" s="4">
        <v>-1</v>
      </c>
      <c r="AK45" s="4">
        <v>0</v>
      </c>
      <c r="AL45" s="4">
        <v>22</v>
      </c>
      <c r="AM45" s="4">
        <v>190</v>
      </c>
      <c r="AN45" s="4">
        <v>190</v>
      </c>
      <c r="AO45" s="4">
        <v>3</v>
      </c>
      <c r="AP45" s="4">
        <v>195</v>
      </c>
      <c r="AQ45" s="4" t="s">
        <v>155</v>
      </c>
      <c r="AR45" s="4">
        <v>1</v>
      </c>
      <c r="AS45" s="5">
        <v>0.88018518518518529</v>
      </c>
      <c r="AT45" s="4">
        <v>47.159109999999998</v>
      </c>
      <c r="AU45" s="4">
        <v>-88.484058000000005</v>
      </c>
      <c r="AV45" s="4">
        <v>310.10000000000002</v>
      </c>
      <c r="AW45" s="4">
        <v>27.3</v>
      </c>
      <c r="AX45" s="4">
        <v>12</v>
      </c>
      <c r="AY45" s="4">
        <v>9</v>
      </c>
      <c r="AZ45" s="4" t="s">
        <v>427</v>
      </c>
      <c r="BA45" s="4">
        <v>1.63</v>
      </c>
      <c r="BB45" s="4">
        <v>1.83</v>
      </c>
      <c r="BC45" s="4">
        <v>2.63</v>
      </c>
      <c r="BD45" s="4">
        <v>14.063000000000001</v>
      </c>
      <c r="BE45" s="4">
        <v>14.29</v>
      </c>
      <c r="BF45" s="4">
        <v>1.02</v>
      </c>
      <c r="BG45" s="4">
        <v>14.683</v>
      </c>
      <c r="BH45" s="4">
        <v>2877.0070000000001</v>
      </c>
      <c r="BI45" s="4">
        <v>79.106999999999999</v>
      </c>
      <c r="BJ45" s="4">
        <v>12.106999999999999</v>
      </c>
      <c r="BK45" s="4">
        <v>0.36799999999999999</v>
      </c>
      <c r="BL45" s="4">
        <v>12.475</v>
      </c>
      <c r="BM45" s="4">
        <v>9.7059999999999995</v>
      </c>
      <c r="BN45" s="4">
        <v>0.29499999999999998</v>
      </c>
      <c r="BO45" s="4">
        <v>10.000999999999999</v>
      </c>
      <c r="BP45" s="4">
        <v>10.4534</v>
      </c>
      <c r="BT45" s="4">
        <v>14.856999999999999</v>
      </c>
      <c r="BU45" s="4">
        <v>0.35687799999999997</v>
      </c>
      <c r="BV45" s="4">
        <v>-5</v>
      </c>
      <c r="BW45" s="4">
        <v>0.59589800000000004</v>
      </c>
      <c r="BX45" s="4">
        <v>8.7212060000000005</v>
      </c>
      <c r="BY45" s="4">
        <v>12.037140000000001</v>
      </c>
      <c r="BZ45" s="4">
        <f t="shared" si="9"/>
        <v>2.3041426251999999</v>
      </c>
      <c r="CB45" s="4">
        <f t="shared" si="10"/>
        <v>18742.955120700175</v>
      </c>
      <c r="CC45" s="4">
        <f t="shared" si="10"/>
        <v>515.36160695237402</v>
      </c>
      <c r="CD45" s="4">
        <f t="shared" si="11"/>
        <v>65.153923560881992</v>
      </c>
      <c r="CE45" s="4">
        <f t="shared" si="11"/>
        <v>68.101192335898801</v>
      </c>
    </row>
    <row r="46" spans="1:83">
      <c r="A46" s="2">
        <v>42438</v>
      </c>
      <c r="B46" s="28">
        <v>0.67228525462962974</v>
      </c>
      <c r="C46" s="4">
        <v>14.08</v>
      </c>
      <c r="D46" s="4">
        <v>0.33550000000000002</v>
      </c>
      <c r="E46" s="4" t="s">
        <v>155</v>
      </c>
      <c r="F46" s="4">
        <v>3355.4545450000001</v>
      </c>
      <c r="G46" s="4">
        <v>592.20000000000005</v>
      </c>
      <c r="H46" s="4">
        <v>17.2</v>
      </c>
      <c r="I46" s="4">
        <v>1181.5999999999999</v>
      </c>
      <c r="K46" s="4">
        <v>0.1</v>
      </c>
      <c r="L46" s="4">
        <v>0.87450000000000006</v>
      </c>
      <c r="M46" s="4">
        <v>12.3131</v>
      </c>
      <c r="N46" s="4">
        <v>0.29339999999999999</v>
      </c>
      <c r="O46" s="4">
        <v>517.90419999999995</v>
      </c>
      <c r="P46" s="4">
        <v>15.041600000000001</v>
      </c>
      <c r="Q46" s="4">
        <v>532.9</v>
      </c>
      <c r="R46" s="4">
        <v>415.17809999999997</v>
      </c>
      <c r="S46" s="4">
        <v>12.0581</v>
      </c>
      <c r="T46" s="4">
        <v>427.2</v>
      </c>
      <c r="U46" s="4">
        <v>1181.5952</v>
      </c>
      <c r="X46" s="4">
        <v>0</v>
      </c>
      <c r="Y46" s="4">
        <v>8.7499999999999994E-2</v>
      </c>
      <c r="Z46" s="4" t="s">
        <v>377</v>
      </c>
      <c r="AA46" s="4">
        <v>0</v>
      </c>
      <c r="AB46" s="4">
        <v>11.7</v>
      </c>
      <c r="AC46" s="4">
        <v>844</v>
      </c>
      <c r="AD46" s="4">
        <v>870</v>
      </c>
      <c r="AE46" s="4">
        <v>830</v>
      </c>
      <c r="AF46" s="4">
        <v>88</v>
      </c>
      <c r="AG46" s="4">
        <v>22.36</v>
      </c>
      <c r="AH46" s="4">
        <v>0.51</v>
      </c>
      <c r="AI46" s="4">
        <v>977</v>
      </c>
      <c r="AJ46" s="4">
        <v>-1</v>
      </c>
      <c r="AK46" s="4">
        <v>0</v>
      </c>
      <c r="AL46" s="4">
        <v>22</v>
      </c>
      <c r="AM46" s="4">
        <v>190.6</v>
      </c>
      <c r="AN46" s="4">
        <v>190</v>
      </c>
      <c r="AO46" s="4">
        <v>3</v>
      </c>
      <c r="AP46" s="4">
        <v>195</v>
      </c>
      <c r="AQ46" s="4" t="s">
        <v>155</v>
      </c>
      <c r="AR46" s="4">
        <v>1</v>
      </c>
      <c r="AS46" s="5">
        <v>0.88019675925925922</v>
      </c>
      <c r="AT46" s="4">
        <v>47.159235000000002</v>
      </c>
      <c r="AU46" s="4">
        <v>-88.484065000000001</v>
      </c>
      <c r="AV46" s="4">
        <v>310.2</v>
      </c>
      <c r="AW46" s="4">
        <v>28.9</v>
      </c>
      <c r="AX46" s="4">
        <v>12</v>
      </c>
      <c r="AY46" s="4">
        <v>9</v>
      </c>
      <c r="AZ46" s="4" t="s">
        <v>427</v>
      </c>
      <c r="BA46" s="4">
        <v>1.7</v>
      </c>
      <c r="BB46" s="4">
        <v>1.9</v>
      </c>
      <c r="BC46" s="4">
        <v>2.7</v>
      </c>
      <c r="BD46" s="4">
        <v>14.063000000000001</v>
      </c>
      <c r="BE46" s="4">
        <v>14.59</v>
      </c>
      <c r="BF46" s="4">
        <v>1.04</v>
      </c>
      <c r="BG46" s="4">
        <v>14.35</v>
      </c>
      <c r="BH46" s="4">
        <v>2934.9720000000002</v>
      </c>
      <c r="BI46" s="4">
        <v>44.517000000000003</v>
      </c>
      <c r="BJ46" s="4">
        <v>12.928000000000001</v>
      </c>
      <c r="BK46" s="4">
        <v>0.375</v>
      </c>
      <c r="BL46" s="4">
        <v>13.303000000000001</v>
      </c>
      <c r="BM46" s="4">
        <v>10.364000000000001</v>
      </c>
      <c r="BN46" s="4">
        <v>0.30099999999999999</v>
      </c>
      <c r="BO46" s="4">
        <v>10.664999999999999</v>
      </c>
      <c r="BP46" s="4">
        <v>9.3132999999999999</v>
      </c>
      <c r="BT46" s="4">
        <v>15.157</v>
      </c>
      <c r="BU46" s="4">
        <v>0.35967300000000002</v>
      </c>
      <c r="BV46" s="4">
        <v>-5</v>
      </c>
      <c r="BW46" s="4">
        <v>0.59444900000000001</v>
      </c>
      <c r="BX46" s="4">
        <v>8.7895090000000007</v>
      </c>
      <c r="BY46" s="4">
        <v>12.00787</v>
      </c>
      <c r="BZ46" s="4">
        <f t="shared" si="9"/>
        <v>2.3221882778</v>
      </c>
      <c r="CB46" s="4">
        <f t="shared" si="10"/>
        <v>19270.331218134761</v>
      </c>
      <c r="CC46" s="4">
        <f t="shared" si="10"/>
        <v>292.28808139829101</v>
      </c>
      <c r="CD46" s="4">
        <f t="shared" si="11"/>
        <v>70.023864773295003</v>
      </c>
      <c r="CE46" s="4">
        <f t="shared" si="11"/>
        <v>61.148922624765902</v>
      </c>
    </row>
    <row r="47" spans="1:83">
      <c r="A47" s="2">
        <v>42438</v>
      </c>
      <c r="B47" s="28">
        <v>0.67229682870370366</v>
      </c>
      <c r="C47" s="4">
        <v>14.114000000000001</v>
      </c>
      <c r="D47" s="4">
        <v>0.22489999999999999</v>
      </c>
      <c r="E47" s="4" t="s">
        <v>155</v>
      </c>
      <c r="F47" s="4">
        <v>2249.471074</v>
      </c>
      <c r="G47" s="4">
        <v>691.9</v>
      </c>
      <c r="H47" s="4">
        <v>17.100000000000001</v>
      </c>
      <c r="I47" s="4">
        <v>1143.4000000000001</v>
      </c>
      <c r="K47" s="4">
        <v>0.1</v>
      </c>
      <c r="L47" s="4">
        <v>0.87529999999999997</v>
      </c>
      <c r="M47" s="4">
        <v>12.3537</v>
      </c>
      <c r="N47" s="4">
        <v>0.19689999999999999</v>
      </c>
      <c r="O47" s="4">
        <v>605.59749999999997</v>
      </c>
      <c r="P47" s="4">
        <v>14.9671</v>
      </c>
      <c r="Q47" s="4">
        <v>620.6</v>
      </c>
      <c r="R47" s="4">
        <v>485.47750000000002</v>
      </c>
      <c r="S47" s="4">
        <v>11.9984</v>
      </c>
      <c r="T47" s="4">
        <v>497.5</v>
      </c>
      <c r="U47" s="4">
        <v>1143.4491</v>
      </c>
      <c r="X47" s="4">
        <v>0</v>
      </c>
      <c r="Y47" s="4">
        <v>8.7499999999999994E-2</v>
      </c>
      <c r="Z47" s="4" t="s">
        <v>377</v>
      </c>
      <c r="AA47" s="4">
        <v>0</v>
      </c>
      <c r="AB47" s="4">
        <v>11.8</v>
      </c>
      <c r="AC47" s="4">
        <v>845</v>
      </c>
      <c r="AD47" s="4">
        <v>869</v>
      </c>
      <c r="AE47" s="4">
        <v>829</v>
      </c>
      <c r="AF47" s="4">
        <v>88</v>
      </c>
      <c r="AG47" s="4">
        <v>22.36</v>
      </c>
      <c r="AH47" s="4">
        <v>0.51</v>
      </c>
      <c r="AI47" s="4">
        <v>977</v>
      </c>
      <c r="AJ47" s="4">
        <v>-1</v>
      </c>
      <c r="AK47" s="4">
        <v>0</v>
      </c>
      <c r="AL47" s="4">
        <v>22</v>
      </c>
      <c r="AM47" s="4">
        <v>191</v>
      </c>
      <c r="AN47" s="4">
        <v>189.4</v>
      </c>
      <c r="AO47" s="4">
        <v>3.1</v>
      </c>
      <c r="AP47" s="4">
        <v>195</v>
      </c>
      <c r="AQ47" s="4" t="s">
        <v>155</v>
      </c>
      <c r="AR47" s="4">
        <v>1</v>
      </c>
      <c r="AS47" s="5">
        <v>0.88020833333333337</v>
      </c>
      <c r="AT47" s="4">
        <v>47.159357</v>
      </c>
      <c r="AU47" s="4">
        <v>-88.484069000000005</v>
      </c>
      <c r="AV47" s="4">
        <v>310.39999999999998</v>
      </c>
      <c r="AW47" s="4">
        <v>29.5</v>
      </c>
      <c r="AX47" s="4">
        <v>12</v>
      </c>
      <c r="AY47" s="4">
        <v>8</v>
      </c>
      <c r="AZ47" s="4" t="s">
        <v>423</v>
      </c>
      <c r="BA47" s="4">
        <v>1.7</v>
      </c>
      <c r="BB47" s="4">
        <v>1.9</v>
      </c>
      <c r="BC47" s="4">
        <v>2.7</v>
      </c>
      <c r="BD47" s="4">
        <v>14.063000000000001</v>
      </c>
      <c r="BE47" s="4">
        <v>14.68</v>
      </c>
      <c r="BF47" s="4">
        <v>1.04</v>
      </c>
      <c r="BG47" s="4">
        <v>14.250999999999999</v>
      </c>
      <c r="BH47" s="4">
        <v>2958.5929999999998</v>
      </c>
      <c r="BI47" s="4">
        <v>30.010999999999999</v>
      </c>
      <c r="BJ47" s="4">
        <v>15.188000000000001</v>
      </c>
      <c r="BK47" s="4">
        <v>0.375</v>
      </c>
      <c r="BL47" s="4">
        <v>15.564</v>
      </c>
      <c r="BM47" s="4">
        <v>12.176</v>
      </c>
      <c r="BN47" s="4">
        <v>0.30099999999999999</v>
      </c>
      <c r="BO47" s="4">
        <v>12.477</v>
      </c>
      <c r="BP47" s="4">
        <v>9.0553000000000008</v>
      </c>
      <c r="BT47" s="4">
        <v>15.242000000000001</v>
      </c>
      <c r="BU47" s="4">
        <v>0.37936700000000001</v>
      </c>
      <c r="BV47" s="4">
        <v>-5</v>
      </c>
      <c r="BW47" s="4">
        <v>0.59510200000000002</v>
      </c>
      <c r="BX47" s="4">
        <v>9.2707809999999995</v>
      </c>
      <c r="BY47" s="4">
        <v>12.02106</v>
      </c>
      <c r="BZ47" s="4">
        <f t="shared" si="9"/>
        <v>2.4493403401999996</v>
      </c>
      <c r="CB47" s="4">
        <f t="shared" si="10"/>
        <v>20489.065425036348</v>
      </c>
      <c r="CC47" s="4">
        <f t="shared" si="10"/>
        <v>207.83438021747696</v>
      </c>
      <c r="CD47" s="4">
        <f t="shared" si="11"/>
        <v>86.406636299138995</v>
      </c>
      <c r="CE47" s="4">
        <f t="shared" si="11"/>
        <v>62.710428282407108</v>
      </c>
    </row>
    <row r="48" spans="1:83">
      <c r="A48" s="2">
        <v>42438</v>
      </c>
      <c r="B48" s="28">
        <v>0.67230840277777781</v>
      </c>
      <c r="C48" s="4">
        <v>14.144</v>
      </c>
      <c r="D48" s="4">
        <v>0.25530000000000003</v>
      </c>
      <c r="E48" s="4" t="s">
        <v>155</v>
      </c>
      <c r="F48" s="4">
        <v>2552.8521740000001</v>
      </c>
      <c r="G48" s="4">
        <v>992.4</v>
      </c>
      <c r="H48" s="4">
        <v>17.100000000000001</v>
      </c>
      <c r="I48" s="4">
        <v>1146.5</v>
      </c>
      <c r="K48" s="4">
        <v>0.1</v>
      </c>
      <c r="L48" s="4">
        <v>0.87480000000000002</v>
      </c>
      <c r="M48" s="4">
        <v>12.3728</v>
      </c>
      <c r="N48" s="4">
        <v>0.2233</v>
      </c>
      <c r="O48" s="4">
        <v>868.13869999999997</v>
      </c>
      <c r="P48" s="4">
        <v>14.947900000000001</v>
      </c>
      <c r="Q48" s="4">
        <v>883.1</v>
      </c>
      <c r="R48" s="4">
        <v>695.94370000000004</v>
      </c>
      <c r="S48" s="4">
        <v>11.983000000000001</v>
      </c>
      <c r="T48" s="4">
        <v>707.9</v>
      </c>
      <c r="U48" s="4">
        <v>1146.5</v>
      </c>
      <c r="X48" s="4">
        <v>0</v>
      </c>
      <c r="Y48" s="4">
        <v>8.7499999999999994E-2</v>
      </c>
      <c r="Z48" s="4" t="s">
        <v>377</v>
      </c>
      <c r="AA48" s="4">
        <v>0</v>
      </c>
      <c r="AB48" s="4">
        <v>11.7</v>
      </c>
      <c r="AC48" s="4">
        <v>846</v>
      </c>
      <c r="AD48" s="4">
        <v>870</v>
      </c>
      <c r="AE48" s="4">
        <v>828</v>
      </c>
      <c r="AF48" s="4">
        <v>88</v>
      </c>
      <c r="AG48" s="4">
        <v>22.36</v>
      </c>
      <c r="AH48" s="4">
        <v>0.51</v>
      </c>
      <c r="AI48" s="4">
        <v>977</v>
      </c>
      <c r="AJ48" s="4">
        <v>-1</v>
      </c>
      <c r="AK48" s="4">
        <v>0</v>
      </c>
      <c r="AL48" s="4">
        <v>22</v>
      </c>
      <c r="AM48" s="4">
        <v>191</v>
      </c>
      <c r="AN48" s="4">
        <v>189.6</v>
      </c>
      <c r="AO48" s="4">
        <v>3.1</v>
      </c>
      <c r="AP48" s="4">
        <v>195</v>
      </c>
      <c r="AQ48" s="4" t="s">
        <v>155</v>
      </c>
      <c r="AR48" s="4">
        <v>1</v>
      </c>
      <c r="AS48" s="5">
        <v>0.88021990740740741</v>
      </c>
      <c r="AT48" s="4">
        <v>47.159488000000003</v>
      </c>
      <c r="AU48" s="4">
        <v>-88.484077999999997</v>
      </c>
      <c r="AV48" s="4">
        <v>310.7</v>
      </c>
      <c r="AW48" s="4">
        <v>30.5</v>
      </c>
      <c r="AX48" s="4">
        <v>12</v>
      </c>
      <c r="AY48" s="4">
        <v>8</v>
      </c>
      <c r="AZ48" s="4" t="s">
        <v>423</v>
      </c>
      <c r="BA48" s="4">
        <v>1.7</v>
      </c>
      <c r="BB48" s="4">
        <v>1.9</v>
      </c>
      <c r="BC48" s="4">
        <v>2.7</v>
      </c>
      <c r="BD48" s="4">
        <v>14.063000000000001</v>
      </c>
      <c r="BE48" s="4">
        <v>14.62</v>
      </c>
      <c r="BF48" s="4">
        <v>1.04</v>
      </c>
      <c r="BG48" s="4">
        <v>14.314</v>
      </c>
      <c r="BH48" s="4">
        <v>2952.4470000000001</v>
      </c>
      <c r="BI48" s="4">
        <v>33.917000000000002</v>
      </c>
      <c r="BJ48" s="4">
        <v>21.693999999999999</v>
      </c>
      <c r="BK48" s="4">
        <v>0.374</v>
      </c>
      <c r="BL48" s="4">
        <v>22.067</v>
      </c>
      <c r="BM48" s="4">
        <v>17.390999999999998</v>
      </c>
      <c r="BN48" s="4">
        <v>0.29899999999999999</v>
      </c>
      <c r="BO48" s="4">
        <v>17.690000000000001</v>
      </c>
      <c r="BP48" s="4">
        <v>9.0465999999999998</v>
      </c>
      <c r="BT48" s="4">
        <v>15.178000000000001</v>
      </c>
      <c r="BU48" s="4">
        <v>0.43658999999999998</v>
      </c>
      <c r="BV48" s="4">
        <v>-5</v>
      </c>
      <c r="BW48" s="4">
        <v>0.59434699999999996</v>
      </c>
      <c r="BX48" s="4">
        <v>10.669169</v>
      </c>
      <c r="BY48" s="4">
        <v>12.005808999999999</v>
      </c>
      <c r="BZ48" s="4">
        <f t="shared" si="9"/>
        <v>2.8187944497999999</v>
      </c>
      <c r="CB48" s="4">
        <f t="shared" si="10"/>
        <v>23530.616536887621</v>
      </c>
      <c r="CC48" s="4">
        <f t="shared" si="10"/>
        <v>270.31405511483104</v>
      </c>
      <c r="CD48" s="4">
        <f t="shared" si="11"/>
        <v>140.98698690867002</v>
      </c>
      <c r="CE48" s="4">
        <f t="shared" si="11"/>
        <v>72.100219093723808</v>
      </c>
    </row>
    <row r="49" spans="1:83">
      <c r="A49" s="2">
        <v>42438</v>
      </c>
      <c r="B49" s="28">
        <v>0.67231997685185185</v>
      </c>
      <c r="C49" s="4">
        <v>14.163</v>
      </c>
      <c r="D49" s="4">
        <v>0.2581</v>
      </c>
      <c r="E49" s="4" t="s">
        <v>155</v>
      </c>
      <c r="F49" s="4">
        <v>2581.412429</v>
      </c>
      <c r="G49" s="4">
        <v>1047.5999999999999</v>
      </c>
      <c r="H49" s="4">
        <v>13.4</v>
      </c>
      <c r="I49" s="4">
        <v>1133.5</v>
      </c>
      <c r="K49" s="4">
        <v>0.1</v>
      </c>
      <c r="L49" s="4">
        <v>0.87460000000000004</v>
      </c>
      <c r="M49" s="4">
        <v>12.3874</v>
      </c>
      <c r="N49" s="4">
        <v>0.2258</v>
      </c>
      <c r="O49" s="4">
        <v>916.24699999999996</v>
      </c>
      <c r="P49" s="4">
        <v>11.7097</v>
      </c>
      <c r="Q49" s="4">
        <v>928</v>
      </c>
      <c r="R49" s="4">
        <v>734.50980000000004</v>
      </c>
      <c r="S49" s="4">
        <v>9.3871000000000002</v>
      </c>
      <c r="T49" s="4">
        <v>743.9</v>
      </c>
      <c r="U49" s="4">
        <v>1133.4906000000001</v>
      </c>
      <c r="X49" s="4">
        <v>0</v>
      </c>
      <c r="Y49" s="4">
        <v>8.7499999999999994E-2</v>
      </c>
      <c r="Z49" s="4" t="s">
        <v>377</v>
      </c>
      <c r="AA49" s="4">
        <v>0</v>
      </c>
      <c r="AB49" s="4">
        <v>11.7</v>
      </c>
      <c r="AC49" s="4">
        <v>845</v>
      </c>
      <c r="AD49" s="4">
        <v>870</v>
      </c>
      <c r="AE49" s="4">
        <v>828</v>
      </c>
      <c r="AF49" s="4">
        <v>88</v>
      </c>
      <c r="AG49" s="4">
        <v>22.36</v>
      </c>
      <c r="AH49" s="4">
        <v>0.51</v>
      </c>
      <c r="AI49" s="4">
        <v>977</v>
      </c>
      <c r="AJ49" s="4">
        <v>-1</v>
      </c>
      <c r="AK49" s="4">
        <v>0</v>
      </c>
      <c r="AL49" s="4">
        <v>22</v>
      </c>
      <c r="AM49" s="4">
        <v>191</v>
      </c>
      <c r="AN49" s="4">
        <v>189.4</v>
      </c>
      <c r="AO49" s="4">
        <v>3.2</v>
      </c>
      <c r="AP49" s="4">
        <v>195</v>
      </c>
      <c r="AQ49" s="4" t="s">
        <v>155</v>
      </c>
      <c r="AR49" s="4">
        <v>1</v>
      </c>
      <c r="AS49" s="5">
        <v>0.88023148148148145</v>
      </c>
      <c r="AT49" s="4">
        <v>47.159537</v>
      </c>
      <c r="AU49" s="4">
        <v>-88.484082000000001</v>
      </c>
      <c r="AV49" s="4">
        <v>310.8</v>
      </c>
      <c r="AW49" s="4">
        <v>31.4</v>
      </c>
      <c r="AX49" s="4">
        <v>12</v>
      </c>
      <c r="AY49" s="4">
        <v>9</v>
      </c>
      <c r="AZ49" s="4" t="s">
        <v>424</v>
      </c>
      <c r="BA49" s="4">
        <v>1.7</v>
      </c>
      <c r="BB49" s="4">
        <v>1.9</v>
      </c>
      <c r="BC49" s="4">
        <v>2.7</v>
      </c>
      <c r="BD49" s="4">
        <v>14.063000000000001</v>
      </c>
      <c r="BE49" s="4">
        <v>14.6</v>
      </c>
      <c r="BF49" s="4">
        <v>1.04</v>
      </c>
      <c r="BG49" s="4">
        <v>14.332000000000001</v>
      </c>
      <c r="BH49" s="4">
        <v>2952.259</v>
      </c>
      <c r="BI49" s="4">
        <v>34.249000000000002</v>
      </c>
      <c r="BJ49" s="4">
        <v>22.867999999999999</v>
      </c>
      <c r="BK49" s="4">
        <v>0.29199999999999998</v>
      </c>
      <c r="BL49" s="4">
        <v>23.16</v>
      </c>
      <c r="BM49" s="4">
        <v>18.332000000000001</v>
      </c>
      <c r="BN49" s="4">
        <v>0.23400000000000001</v>
      </c>
      <c r="BO49" s="4">
        <v>18.565999999999999</v>
      </c>
      <c r="BP49" s="4">
        <v>8.9328000000000003</v>
      </c>
      <c r="BT49" s="4">
        <v>15.157</v>
      </c>
      <c r="BU49" s="4">
        <v>0.470939</v>
      </c>
      <c r="BV49" s="4">
        <v>-5</v>
      </c>
      <c r="BW49" s="4">
        <v>0.59465299999999999</v>
      </c>
      <c r="BX49" s="4">
        <v>11.508571999999999</v>
      </c>
      <c r="BY49" s="4">
        <v>12.011991</v>
      </c>
      <c r="BZ49" s="4">
        <f t="shared" si="9"/>
        <v>3.0405647223999996</v>
      </c>
      <c r="CB49" s="4">
        <f t="shared" si="10"/>
        <v>25380.285092318554</v>
      </c>
      <c r="CC49" s="4">
        <f t="shared" si="10"/>
        <v>294.43534057371602</v>
      </c>
      <c r="CD49" s="4">
        <f t="shared" si="11"/>
        <v>159.61010637074398</v>
      </c>
      <c r="CE49" s="4">
        <f t="shared" si="11"/>
        <v>76.7944176553152</v>
      </c>
    </row>
    <row r="50" spans="1:83">
      <c r="A50" s="2">
        <v>42438</v>
      </c>
      <c r="B50" s="28">
        <v>0.67233155092592589</v>
      </c>
      <c r="C50" s="4">
        <v>14.346</v>
      </c>
      <c r="D50" s="4">
        <v>0.4884</v>
      </c>
      <c r="E50" s="4" t="s">
        <v>155</v>
      </c>
      <c r="F50" s="4">
        <v>4883.8709680000002</v>
      </c>
      <c r="G50" s="4">
        <v>1005.5</v>
      </c>
      <c r="H50" s="4">
        <v>13.3</v>
      </c>
      <c r="I50" s="4">
        <v>1170.3</v>
      </c>
      <c r="K50" s="4">
        <v>0.2</v>
      </c>
      <c r="L50" s="4">
        <v>0.87119999999999997</v>
      </c>
      <c r="M50" s="4">
        <v>12.498100000000001</v>
      </c>
      <c r="N50" s="4">
        <v>0.42549999999999999</v>
      </c>
      <c r="O50" s="4">
        <v>875.97190000000001</v>
      </c>
      <c r="P50" s="4">
        <v>11.5869</v>
      </c>
      <c r="Q50" s="4">
        <v>887.6</v>
      </c>
      <c r="R50" s="4">
        <v>702.22329999999999</v>
      </c>
      <c r="S50" s="4">
        <v>9.2887000000000004</v>
      </c>
      <c r="T50" s="4">
        <v>711.5</v>
      </c>
      <c r="U50" s="4">
        <v>1170.2626</v>
      </c>
      <c r="X50" s="4">
        <v>0</v>
      </c>
      <c r="Y50" s="4">
        <v>0.17419999999999999</v>
      </c>
      <c r="Z50" s="4" t="s">
        <v>377</v>
      </c>
      <c r="AA50" s="4">
        <v>0</v>
      </c>
      <c r="AB50" s="4">
        <v>11.7</v>
      </c>
      <c r="AC50" s="4">
        <v>845</v>
      </c>
      <c r="AD50" s="4">
        <v>871</v>
      </c>
      <c r="AE50" s="4">
        <v>829</v>
      </c>
      <c r="AF50" s="4">
        <v>88</v>
      </c>
      <c r="AG50" s="4">
        <v>22.36</v>
      </c>
      <c r="AH50" s="4">
        <v>0.51</v>
      </c>
      <c r="AI50" s="4">
        <v>977</v>
      </c>
      <c r="AJ50" s="4">
        <v>-1</v>
      </c>
      <c r="AK50" s="4">
        <v>0</v>
      </c>
      <c r="AL50" s="4">
        <v>22</v>
      </c>
      <c r="AM50" s="4">
        <v>191</v>
      </c>
      <c r="AN50" s="4">
        <v>189.6</v>
      </c>
      <c r="AO50" s="4">
        <v>3.1</v>
      </c>
      <c r="AP50" s="4">
        <v>195</v>
      </c>
      <c r="AQ50" s="4" t="s">
        <v>155</v>
      </c>
      <c r="AR50" s="4">
        <v>1</v>
      </c>
      <c r="AS50" s="5">
        <v>0.88023148148148145</v>
      </c>
      <c r="AT50" s="4">
        <v>47.159703</v>
      </c>
      <c r="AU50" s="4">
        <v>-88.484092000000004</v>
      </c>
      <c r="AV50" s="4">
        <v>311.10000000000002</v>
      </c>
      <c r="AW50" s="4">
        <v>31.6</v>
      </c>
      <c r="AX50" s="4">
        <v>12</v>
      </c>
      <c r="AY50" s="4">
        <v>9</v>
      </c>
      <c r="AZ50" s="4" t="s">
        <v>424</v>
      </c>
      <c r="BA50" s="4">
        <v>1.2450000000000001</v>
      </c>
      <c r="BB50" s="4">
        <v>1.4450000000000001</v>
      </c>
      <c r="BC50" s="4">
        <v>1.9850000000000001</v>
      </c>
      <c r="BD50" s="4">
        <v>14.063000000000001</v>
      </c>
      <c r="BE50" s="4">
        <v>14.19</v>
      </c>
      <c r="BF50" s="4">
        <v>1.01</v>
      </c>
      <c r="BG50" s="4">
        <v>14.785</v>
      </c>
      <c r="BH50" s="4">
        <v>2906.674</v>
      </c>
      <c r="BI50" s="4">
        <v>62.981000000000002</v>
      </c>
      <c r="BJ50" s="4">
        <v>21.334</v>
      </c>
      <c r="BK50" s="4">
        <v>0.28199999999999997</v>
      </c>
      <c r="BL50" s="4">
        <v>21.617000000000001</v>
      </c>
      <c r="BM50" s="4">
        <v>17.103000000000002</v>
      </c>
      <c r="BN50" s="4">
        <v>0.22600000000000001</v>
      </c>
      <c r="BO50" s="4">
        <v>17.329000000000001</v>
      </c>
      <c r="BP50" s="4">
        <v>8.9998000000000005</v>
      </c>
      <c r="BT50" s="4">
        <v>29.463999999999999</v>
      </c>
      <c r="BU50" s="4">
        <v>0.45553100000000002</v>
      </c>
      <c r="BV50" s="4">
        <v>-5</v>
      </c>
      <c r="BW50" s="4">
        <v>0.59544900000000001</v>
      </c>
      <c r="BX50" s="4">
        <v>11.132039000000001</v>
      </c>
      <c r="BY50" s="4">
        <v>12.02807</v>
      </c>
      <c r="BZ50" s="4">
        <f t="shared" si="9"/>
        <v>2.9410847038000001</v>
      </c>
      <c r="CB50" s="4">
        <f t="shared" si="10"/>
        <v>24170.834621229642</v>
      </c>
      <c r="CC50" s="4">
        <f t="shared" si="10"/>
        <v>523.72689034947302</v>
      </c>
      <c r="CD50" s="4">
        <f t="shared" si="11"/>
        <v>144.10160656175702</v>
      </c>
      <c r="CE50" s="4">
        <f t="shared" si="11"/>
        <v>74.839035070373413</v>
      </c>
    </row>
    <row r="51" spans="1:83">
      <c r="A51" s="2">
        <v>42438</v>
      </c>
      <c r="B51" s="28">
        <v>0.67234312499999993</v>
      </c>
      <c r="C51" s="4">
        <v>13.884</v>
      </c>
      <c r="D51" s="4">
        <v>1.0891999999999999</v>
      </c>
      <c r="E51" s="4" t="s">
        <v>155</v>
      </c>
      <c r="F51" s="4">
        <v>10891.886305</v>
      </c>
      <c r="G51" s="4">
        <v>1045.7</v>
      </c>
      <c r="H51" s="4">
        <v>14.5</v>
      </c>
      <c r="I51" s="4">
        <v>1454.8</v>
      </c>
      <c r="K51" s="4">
        <v>0.2</v>
      </c>
      <c r="L51" s="4">
        <v>0.86919999999999997</v>
      </c>
      <c r="M51" s="4">
        <v>12.0678</v>
      </c>
      <c r="N51" s="4">
        <v>0.94669999999999999</v>
      </c>
      <c r="O51" s="4">
        <v>908.87170000000003</v>
      </c>
      <c r="P51" s="4">
        <v>12.626799999999999</v>
      </c>
      <c r="Q51" s="4">
        <v>921.5</v>
      </c>
      <c r="R51" s="4">
        <v>728.59739999999999</v>
      </c>
      <c r="S51" s="4">
        <v>10.122299999999999</v>
      </c>
      <c r="T51" s="4">
        <v>738.7</v>
      </c>
      <c r="U51" s="4">
        <v>1454.8381999999999</v>
      </c>
      <c r="X51" s="4">
        <v>0</v>
      </c>
      <c r="Y51" s="4">
        <v>0.17380000000000001</v>
      </c>
      <c r="Z51" s="4" t="s">
        <v>377</v>
      </c>
      <c r="AA51" s="4">
        <v>0</v>
      </c>
      <c r="AB51" s="4">
        <v>11.7</v>
      </c>
      <c r="AC51" s="4">
        <v>846</v>
      </c>
      <c r="AD51" s="4">
        <v>870</v>
      </c>
      <c r="AE51" s="4">
        <v>829</v>
      </c>
      <c r="AF51" s="4">
        <v>88</v>
      </c>
      <c r="AG51" s="4">
        <v>22.36</v>
      </c>
      <c r="AH51" s="4">
        <v>0.51</v>
      </c>
      <c r="AI51" s="4">
        <v>977</v>
      </c>
      <c r="AJ51" s="4">
        <v>-1</v>
      </c>
      <c r="AK51" s="4">
        <v>0</v>
      </c>
      <c r="AL51" s="4">
        <v>22</v>
      </c>
      <c r="AM51" s="4">
        <v>190.4</v>
      </c>
      <c r="AN51" s="4">
        <v>190</v>
      </c>
      <c r="AO51" s="4">
        <v>3.1</v>
      </c>
      <c r="AP51" s="4">
        <v>195</v>
      </c>
      <c r="AQ51" s="4" t="s">
        <v>155</v>
      </c>
      <c r="AR51" s="4">
        <v>2</v>
      </c>
      <c r="AS51" s="5">
        <v>0.88025462962962964</v>
      </c>
      <c r="AT51" s="4">
        <v>47.159889999999997</v>
      </c>
      <c r="AU51" s="4">
        <v>-88.484110999999999</v>
      </c>
      <c r="AV51" s="4">
        <v>311.39999999999998</v>
      </c>
      <c r="AW51" s="4">
        <v>32.799999999999997</v>
      </c>
      <c r="AX51" s="4">
        <v>12</v>
      </c>
      <c r="AY51" s="4">
        <v>10</v>
      </c>
      <c r="AZ51" s="4" t="s">
        <v>425</v>
      </c>
      <c r="BA51" s="4">
        <v>1.1299999999999999</v>
      </c>
      <c r="BB51" s="4">
        <v>1.07</v>
      </c>
      <c r="BC51" s="4">
        <v>1.73</v>
      </c>
      <c r="BD51" s="4">
        <v>14.063000000000001</v>
      </c>
      <c r="BE51" s="4">
        <v>13.96</v>
      </c>
      <c r="BF51" s="4">
        <v>0.99</v>
      </c>
      <c r="BG51" s="4">
        <v>15.051</v>
      </c>
      <c r="BH51" s="4">
        <v>2781.04</v>
      </c>
      <c r="BI51" s="4">
        <v>138.858</v>
      </c>
      <c r="BJ51" s="4">
        <v>21.934000000000001</v>
      </c>
      <c r="BK51" s="4">
        <v>0.30499999999999999</v>
      </c>
      <c r="BL51" s="4">
        <v>22.239000000000001</v>
      </c>
      <c r="BM51" s="4">
        <v>17.582999999999998</v>
      </c>
      <c r="BN51" s="4">
        <v>0.24399999999999999</v>
      </c>
      <c r="BO51" s="4">
        <v>17.827999999999999</v>
      </c>
      <c r="BP51" s="4">
        <v>11.086399999999999</v>
      </c>
      <c r="BT51" s="4">
        <v>29.129000000000001</v>
      </c>
      <c r="BU51" s="4">
        <v>0.42936800000000003</v>
      </c>
      <c r="BV51" s="4">
        <v>-5</v>
      </c>
      <c r="BW51" s="4">
        <v>0.59444900000000001</v>
      </c>
      <c r="BX51" s="4">
        <v>10.49268</v>
      </c>
      <c r="BY51" s="4">
        <v>12.00787</v>
      </c>
      <c r="BZ51" s="4">
        <f t="shared" si="9"/>
        <v>2.7721660560000001</v>
      </c>
      <c r="CB51" s="4">
        <f t="shared" si="10"/>
        <v>21797.880402038401</v>
      </c>
      <c r="CC51" s="4">
        <f t="shared" si="10"/>
        <v>1088.3734419016801</v>
      </c>
      <c r="CD51" s="4">
        <f t="shared" si="11"/>
        <v>139.73643378288</v>
      </c>
      <c r="CE51" s="4">
        <f t="shared" si="11"/>
        <v>86.895557521343989</v>
      </c>
    </row>
    <row r="52" spans="1:83">
      <c r="A52" s="2">
        <v>42438</v>
      </c>
      <c r="B52" s="28">
        <v>0.67235469907407408</v>
      </c>
      <c r="C52" s="4">
        <v>13.747</v>
      </c>
      <c r="D52" s="4">
        <v>1.3089</v>
      </c>
      <c r="E52" s="4" t="s">
        <v>155</v>
      </c>
      <c r="F52" s="4">
        <v>13089.478907999999</v>
      </c>
      <c r="G52" s="4">
        <v>906.5</v>
      </c>
      <c r="H52" s="4">
        <v>22.4</v>
      </c>
      <c r="I52" s="4">
        <v>1711.2</v>
      </c>
      <c r="K52" s="4">
        <v>0.2</v>
      </c>
      <c r="L52" s="4">
        <v>0.86799999999999999</v>
      </c>
      <c r="M52" s="4">
        <v>11.9323</v>
      </c>
      <c r="N52" s="4">
        <v>1.1362000000000001</v>
      </c>
      <c r="O52" s="4">
        <v>786.86</v>
      </c>
      <c r="P52" s="4">
        <v>19.4437</v>
      </c>
      <c r="Q52" s="4">
        <v>806.3</v>
      </c>
      <c r="R52" s="4">
        <v>630.7867</v>
      </c>
      <c r="S52" s="4">
        <v>15.587</v>
      </c>
      <c r="T52" s="4">
        <v>646.4</v>
      </c>
      <c r="U52" s="4">
        <v>1711.2089000000001</v>
      </c>
      <c r="X52" s="4">
        <v>0</v>
      </c>
      <c r="Y52" s="4">
        <v>0.1736</v>
      </c>
      <c r="Z52" s="4" t="s">
        <v>377</v>
      </c>
      <c r="AA52" s="4">
        <v>0</v>
      </c>
      <c r="AB52" s="4">
        <v>11.8</v>
      </c>
      <c r="AC52" s="4">
        <v>846</v>
      </c>
      <c r="AD52" s="4">
        <v>868</v>
      </c>
      <c r="AE52" s="4">
        <v>830</v>
      </c>
      <c r="AF52" s="4">
        <v>88</v>
      </c>
      <c r="AG52" s="4">
        <v>22.36</v>
      </c>
      <c r="AH52" s="4">
        <v>0.51</v>
      </c>
      <c r="AI52" s="4">
        <v>977</v>
      </c>
      <c r="AJ52" s="4">
        <v>-1</v>
      </c>
      <c r="AK52" s="4">
        <v>0</v>
      </c>
      <c r="AL52" s="4">
        <v>22</v>
      </c>
      <c r="AM52" s="4">
        <v>190.6</v>
      </c>
      <c r="AN52" s="4">
        <v>189.4</v>
      </c>
      <c r="AO52" s="4">
        <v>3</v>
      </c>
      <c r="AP52" s="4">
        <v>195</v>
      </c>
      <c r="AQ52" s="4" t="s">
        <v>155</v>
      </c>
      <c r="AR52" s="4">
        <v>2</v>
      </c>
      <c r="AS52" s="5">
        <v>0.88026620370370379</v>
      </c>
      <c r="AT52" s="4">
        <v>47.159942999999998</v>
      </c>
      <c r="AU52" s="4">
        <v>-88.484117999999995</v>
      </c>
      <c r="AV52" s="4">
        <v>311.39999999999998</v>
      </c>
      <c r="AW52" s="4">
        <v>33.5</v>
      </c>
      <c r="AX52" s="4">
        <v>12</v>
      </c>
      <c r="AY52" s="4">
        <v>10</v>
      </c>
      <c r="AZ52" s="4" t="s">
        <v>425</v>
      </c>
      <c r="BA52" s="4">
        <v>1.2</v>
      </c>
      <c r="BB52" s="4">
        <v>1</v>
      </c>
      <c r="BC52" s="4">
        <v>1.8</v>
      </c>
      <c r="BD52" s="4">
        <v>14.063000000000001</v>
      </c>
      <c r="BE52" s="4">
        <v>13.84</v>
      </c>
      <c r="BF52" s="4">
        <v>0.98</v>
      </c>
      <c r="BG52" s="4">
        <v>15.205</v>
      </c>
      <c r="BH52" s="4">
        <v>2733.2190000000001</v>
      </c>
      <c r="BI52" s="4">
        <v>165.64599999999999</v>
      </c>
      <c r="BJ52" s="4">
        <v>18.875</v>
      </c>
      <c r="BK52" s="4">
        <v>0.46600000000000003</v>
      </c>
      <c r="BL52" s="4">
        <v>19.341000000000001</v>
      </c>
      <c r="BM52" s="4">
        <v>15.131</v>
      </c>
      <c r="BN52" s="4">
        <v>0.374</v>
      </c>
      <c r="BO52" s="4">
        <v>15.505000000000001</v>
      </c>
      <c r="BP52" s="4">
        <v>12.961399999999999</v>
      </c>
      <c r="BT52" s="4">
        <v>28.914000000000001</v>
      </c>
      <c r="BU52" s="4">
        <v>0.38417499999999999</v>
      </c>
      <c r="BV52" s="4">
        <v>-5</v>
      </c>
      <c r="BW52" s="4">
        <v>0.59510099999999999</v>
      </c>
      <c r="BX52" s="4">
        <v>9.3882720000000006</v>
      </c>
      <c r="BY52" s="4">
        <v>12.021038000000001</v>
      </c>
      <c r="BZ52" s="4">
        <f t="shared" si="9"/>
        <v>2.4803814624</v>
      </c>
      <c r="CB52" s="4">
        <f t="shared" si="10"/>
        <v>19168.171945453298</v>
      </c>
      <c r="CC52" s="4">
        <f t="shared" si="10"/>
        <v>1161.681888672864</v>
      </c>
      <c r="CD52" s="4">
        <f t="shared" si="11"/>
        <v>108.73717254792003</v>
      </c>
      <c r="CE52" s="4">
        <f t="shared" si="11"/>
        <v>90.898806079497604</v>
      </c>
    </row>
    <row r="53" spans="1:83">
      <c r="A53" s="2">
        <v>42438</v>
      </c>
      <c r="B53" s="28">
        <v>0.67236627314814823</v>
      </c>
      <c r="C53" s="4">
        <v>13.695</v>
      </c>
      <c r="D53" s="4">
        <v>1.3015000000000001</v>
      </c>
      <c r="E53" s="4" t="s">
        <v>155</v>
      </c>
      <c r="F53" s="4">
        <v>13015.037221</v>
      </c>
      <c r="G53" s="4">
        <v>879.7</v>
      </c>
      <c r="H53" s="4">
        <v>22.4</v>
      </c>
      <c r="I53" s="4">
        <v>1760</v>
      </c>
      <c r="K53" s="4">
        <v>0.2</v>
      </c>
      <c r="L53" s="4">
        <v>0.86839999999999995</v>
      </c>
      <c r="M53" s="4">
        <v>11.892799999999999</v>
      </c>
      <c r="N53" s="4">
        <v>1.1303000000000001</v>
      </c>
      <c r="O53" s="4">
        <v>763.94960000000003</v>
      </c>
      <c r="P53" s="4">
        <v>19.4527</v>
      </c>
      <c r="Q53" s="4">
        <v>783.4</v>
      </c>
      <c r="R53" s="4">
        <v>612.42049999999995</v>
      </c>
      <c r="S53" s="4">
        <v>15.5943</v>
      </c>
      <c r="T53" s="4">
        <v>628</v>
      </c>
      <c r="U53" s="4">
        <v>1760.0008</v>
      </c>
      <c r="X53" s="4">
        <v>0</v>
      </c>
      <c r="Y53" s="4">
        <v>0.17369999999999999</v>
      </c>
      <c r="Z53" s="4" t="s">
        <v>377</v>
      </c>
      <c r="AA53" s="4">
        <v>0</v>
      </c>
      <c r="AB53" s="4">
        <v>11.7</v>
      </c>
      <c r="AC53" s="4">
        <v>845</v>
      </c>
      <c r="AD53" s="4">
        <v>869</v>
      </c>
      <c r="AE53" s="4">
        <v>829</v>
      </c>
      <c r="AF53" s="4">
        <v>88</v>
      </c>
      <c r="AG53" s="4">
        <v>22.36</v>
      </c>
      <c r="AH53" s="4">
        <v>0.51</v>
      </c>
      <c r="AI53" s="4">
        <v>977</v>
      </c>
      <c r="AJ53" s="4">
        <v>-1</v>
      </c>
      <c r="AK53" s="4">
        <v>0</v>
      </c>
      <c r="AL53" s="4">
        <v>22</v>
      </c>
      <c r="AM53" s="4">
        <v>191</v>
      </c>
      <c r="AN53" s="4">
        <v>189.6</v>
      </c>
      <c r="AO53" s="4">
        <v>3</v>
      </c>
      <c r="AP53" s="4">
        <v>195</v>
      </c>
      <c r="AQ53" s="4" t="s">
        <v>155</v>
      </c>
      <c r="AR53" s="4">
        <v>2</v>
      </c>
      <c r="AS53" s="5">
        <v>0.88026620370370379</v>
      </c>
      <c r="AT53" s="4">
        <v>47.160043000000002</v>
      </c>
      <c r="AU53" s="4">
        <v>-88.484108000000006</v>
      </c>
      <c r="AV53" s="4">
        <v>311.39999999999998</v>
      </c>
      <c r="AW53" s="4">
        <v>34.5</v>
      </c>
      <c r="AX53" s="4">
        <v>12</v>
      </c>
      <c r="AY53" s="4">
        <v>10</v>
      </c>
      <c r="AZ53" s="4" t="s">
        <v>425</v>
      </c>
      <c r="BA53" s="4">
        <v>1.2</v>
      </c>
      <c r="BB53" s="4">
        <v>1</v>
      </c>
      <c r="BC53" s="4">
        <v>1.8</v>
      </c>
      <c r="BD53" s="4">
        <v>14.063000000000001</v>
      </c>
      <c r="BE53" s="4">
        <v>13.88</v>
      </c>
      <c r="BF53" s="4">
        <v>0.99</v>
      </c>
      <c r="BG53" s="4">
        <v>15.151</v>
      </c>
      <c r="BH53" s="4">
        <v>2732.5680000000002</v>
      </c>
      <c r="BI53" s="4">
        <v>165.28800000000001</v>
      </c>
      <c r="BJ53" s="4">
        <v>18.382000000000001</v>
      </c>
      <c r="BK53" s="4">
        <v>0.46800000000000003</v>
      </c>
      <c r="BL53" s="4">
        <v>18.850000000000001</v>
      </c>
      <c r="BM53" s="4">
        <v>14.736000000000001</v>
      </c>
      <c r="BN53" s="4">
        <v>0.375</v>
      </c>
      <c r="BO53" s="4">
        <v>15.111000000000001</v>
      </c>
      <c r="BP53" s="4">
        <v>13.372</v>
      </c>
      <c r="BT53" s="4">
        <v>29.016999999999999</v>
      </c>
      <c r="BU53" s="4">
        <v>0.37606699999999998</v>
      </c>
      <c r="BV53" s="4">
        <v>-5</v>
      </c>
      <c r="BW53" s="4">
        <v>0.59489899999999996</v>
      </c>
      <c r="BX53" s="4">
        <v>9.1901390000000003</v>
      </c>
      <c r="BY53" s="4">
        <v>12.016958000000001</v>
      </c>
      <c r="BZ53" s="4">
        <f t="shared" si="9"/>
        <v>2.4280347238000002</v>
      </c>
      <c r="CB53" s="4">
        <f t="shared" si="10"/>
        <v>18759.171770973146</v>
      </c>
      <c r="CC53" s="4">
        <f t="shared" si="10"/>
        <v>1134.707712188904</v>
      </c>
      <c r="CD53" s="4">
        <f t="shared" si="11"/>
        <v>103.73752625046301</v>
      </c>
      <c r="CE53" s="4">
        <f t="shared" si="11"/>
        <v>91.799232414876002</v>
      </c>
    </row>
    <row r="54" spans="1:83">
      <c r="A54" s="2">
        <v>42438</v>
      </c>
      <c r="B54" s="28">
        <v>0.67237784722222216</v>
      </c>
      <c r="C54" s="4">
        <v>13.590999999999999</v>
      </c>
      <c r="D54" s="4">
        <v>1.2735000000000001</v>
      </c>
      <c r="E54" s="4" t="s">
        <v>155</v>
      </c>
      <c r="F54" s="4">
        <v>12734.883721</v>
      </c>
      <c r="G54" s="4">
        <v>903.9</v>
      </c>
      <c r="H54" s="4">
        <v>22.3</v>
      </c>
      <c r="I54" s="4">
        <v>1707.2</v>
      </c>
      <c r="K54" s="4">
        <v>0.2</v>
      </c>
      <c r="L54" s="4">
        <v>0.86950000000000005</v>
      </c>
      <c r="M54" s="4">
        <v>11.8179</v>
      </c>
      <c r="N54" s="4">
        <v>1.1073</v>
      </c>
      <c r="O54" s="4">
        <v>785.92769999999996</v>
      </c>
      <c r="P54" s="4">
        <v>19.390499999999999</v>
      </c>
      <c r="Q54" s="4">
        <v>805.3</v>
      </c>
      <c r="R54" s="4">
        <v>630.03920000000005</v>
      </c>
      <c r="S54" s="4">
        <v>15.5444</v>
      </c>
      <c r="T54" s="4">
        <v>645.6</v>
      </c>
      <c r="U54" s="4">
        <v>1707.2315000000001</v>
      </c>
      <c r="X54" s="4">
        <v>0</v>
      </c>
      <c r="Y54" s="4">
        <v>0.1739</v>
      </c>
      <c r="Z54" s="4" t="s">
        <v>377</v>
      </c>
      <c r="AA54" s="4">
        <v>0</v>
      </c>
      <c r="AB54" s="4">
        <v>11.8</v>
      </c>
      <c r="AC54" s="4">
        <v>846</v>
      </c>
      <c r="AD54" s="4">
        <v>872</v>
      </c>
      <c r="AE54" s="4">
        <v>827</v>
      </c>
      <c r="AF54" s="4">
        <v>88</v>
      </c>
      <c r="AG54" s="4">
        <v>22.36</v>
      </c>
      <c r="AH54" s="4">
        <v>0.51</v>
      </c>
      <c r="AI54" s="4">
        <v>977</v>
      </c>
      <c r="AJ54" s="4">
        <v>-1</v>
      </c>
      <c r="AK54" s="4">
        <v>0</v>
      </c>
      <c r="AL54" s="4">
        <v>22</v>
      </c>
      <c r="AM54" s="4">
        <v>191</v>
      </c>
      <c r="AN54" s="4">
        <v>190</v>
      </c>
      <c r="AO54" s="4">
        <v>3</v>
      </c>
      <c r="AP54" s="4">
        <v>195</v>
      </c>
      <c r="AQ54" s="4" t="s">
        <v>155</v>
      </c>
      <c r="AR54" s="4">
        <v>2</v>
      </c>
      <c r="AS54" s="5">
        <v>0.88027777777777771</v>
      </c>
      <c r="AT54" s="4">
        <v>47.160285999999999</v>
      </c>
      <c r="AU54" s="4">
        <v>-88.484106999999995</v>
      </c>
      <c r="AV54" s="4">
        <v>312.3</v>
      </c>
      <c r="AW54" s="4">
        <v>35.5</v>
      </c>
      <c r="AX54" s="4">
        <v>12</v>
      </c>
      <c r="AY54" s="4">
        <v>10</v>
      </c>
      <c r="AZ54" s="4" t="s">
        <v>425</v>
      </c>
      <c r="BA54" s="4">
        <v>1.2</v>
      </c>
      <c r="BB54" s="4">
        <v>1</v>
      </c>
      <c r="BC54" s="4">
        <v>1.8</v>
      </c>
      <c r="BD54" s="4">
        <v>14.063000000000001</v>
      </c>
      <c r="BE54" s="4">
        <v>14.01</v>
      </c>
      <c r="BF54" s="4">
        <v>1</v>
      </c>
      <c r="BG54" s="4">
        <v>15.004</v>
      </c>
      <c r="BH54" s="4">
        <v>2736.799</v>
      </c>
      <c r="BI54" s="4">
        <v>163.215</v>
      </c>
      <c r="BJ54" s="4">
        <v>19.059999999999999</v>
      </c>
      <c r="BK54" s="4">
        <v>0.47</v>
      </c>
      <c r="BL54" s="4">
        <v>19.53</v>
      </c>
      <c r="BM54" s="4">
        <v>15.279</v>
      </c>
      <c r="BN54" s="4">
        <v>0.377</v>
      </c>
      <c r="BO54" s="4">
        <v>15.656000000000001</v>
      </c>
      <c r="BP54" s="4">
        <v>13.073499999999999</v>
      </c>
      <c r="BT54" s="4">
        <v>29.283000000000001</v>
      </c>
      <c r="BU54" s="4">
        <v>0.361348</v>
      </c>
      <c r="BV54" s="4">
        <v>-5</v>
      </c>
      <c r="BW54" s="4">
        <v>0.593449</v>
      </c>
      <c r="BX54" s="4">
        <v>8.8304419999999997</v>
      </c>
      <c r="BY54" s="4">
        <v>11.98767</v>
      </c>
      <c r="BZ54" s="4">
        <f t="shared" si="9"/>
        <v>2.3330027763999999</v>
      </c>
      <c r="CB54" s="4">
        <f t="shared" si="10"/>
        <v>18052.857191863026</v>
      </c>
      <c r="CC54" s="4">
        <f t="shared" si="10"/>
        <v>1076.6216614994098</v>
      </c>
      <c r="CD54" s="4">
        <f t="shared" si="11"/>
        <v>103.272301764144</v>
      </c>
      <c r="CE54" s="4">
        <f t="shared" si="11"/>
        <v>86.23725326478899</v>
      </c>
    </row>
    <row r="55" spans="1:83">
      <c r="A55" s="2">
        <v>42438</v>
      </c>
      <c r="B55" s="28">
        <v>0.67238942129629631</v>
      </c>
      <c r="C55" s="4">
        <v>13.423</v>
      </c>
      <c r="D55" s="4">
        <v>1.5317000000000001</v>
      </c>
      <c r="E55" s="4" t="s">
        <v>155</v>
      </c>
      <c r="F55" s="4">
        <v>15317.080292000001</v>
      </c>
      <c r="G55" s="4">
        <v>926.4</v>
      </c>
      <c r="H55" s="4">
        <v>22.3</v>
      </c>
      <c r="I55" s="4">
        <v>1803.6</v>
      </c>
      <c r="K55" s="4">
        <v>0.2</v>
      </c>
      <c r="L55" s="4">
        <v>0.86839999999999995</v>
      </c>
      <c r="M55" s="4">
        <v>11.657500000000001</v>
      </c>
      <c r="N55" s="4">
        <v>1.3302</v>
      </c>
      <c r="O55" s="4">
        <v>804.52790000000005</v>
      </c>
      <c r="P55" s="4">
        <v>19.366299999999999</v>
      </c>
      <c r="Q55" s="4">
        <v>823.9</v>
      </c>
      <c r="R55" s="4">
        <v>644.9502</v>
      </c>
      <c r="S55" s="4">
        <v>15.525</v>
      </c>
      <c r="T55" s="4">
        <v>660.5</v>
      </c>
      <c r="U55" s="4">
        <v>1803.6331</v>
      </c>
      <c r="X55" s="4">
        <v>0</v>
      </c>
      <c r="Y55" s="4">
        <v>0.17369999999999999</v>
      </c>
      <c r="Z55" s="4" t="s">
        <v>377</v>
      </c>
      <c r="AA55" s="4">
        <v>0</v>
      </c>
      <c r="AB55" s="4">
        <v>11.8</v>
      </c>
      <c r="AC55" s="4">
        <v>847</v>
      </c>
      <c r="AD55" s="4">
        <v>874</v>
      </c>
      <c r="AE55" s="4">
        <v>827</v>
      </c>
      <c r="AF55" s="4">
        <v>88</v>
      </c>
      <c r="AG55" s="4">
        <v>22.36</v>
      </c>
      <c r="AH55" s="4">
        <v>0.51</v>
      </c>
      <c r="AI55" s="4">
        <v>977</v>
      </c>
      <c r="AJ55" s="4">
        <v>-1</v>
      </c>
      <c r="AK55" s="4">
        <v>0</v>
      </c>
      <c r="AL55" s="4">
        <v>22</v>
      </c>
      <c r="AM55" s="4">
        <v>191</v>
      </c>
      <c r="AN55" s="4">
        <v>190</v>
      </c>
      <c r="AO55" s="4">
        <v>3</v>
      </c>
      <c r="AP55" s="4">
        <v>195</v>
      </c>
      <c r="AQ55" s="4" t="s">
        <v>155</v>
      </c>
      <c r="AR55" s="4">
        <v>2</v>
      </c>
      <c r="AS55" s="5">
        <v>0.8803009259259259</v>
      </c>
      <c r="AT55" s="4">
        <v>47.160482000000002</v>
      </c>
      <c r="AU55" s="4">
        <v>-88.484111999999996</v>
      </c>
      <c r="AV55" s="4">
        <v>313.10000000000002</v>
      </c>
      <c r="AW55" s="4">
        <v>35.799999999999997</v>
      </c>
      <c r="AX55" s="4">
        <v>12</v>
      </c>
      <c r="AY55" s="4">
        <v>9</v>
      </c>
      <c r="AZ55" s="4" t="s">
        <v>425</v>
      </c>
      <c r="BA55" s="4">
        <v>1.3298700000000001</v>
      </c>
      <c r="BB55" s="4">
        <v>1.1298699999999999</v>
      </c>
      <c r="BC55" s="4">
        <v>1.92987</v>
      </c>
      <c r="BD55" s="4">
        <v>14.063000000000001</v>
      </c>
      <c r="BE55" s="4">
        <v>13.88</v>
      </c>
      <c r="BF55" s="4">
        <v>0.99</v>
      </c>
      <c r="BG55" s="4">
        <v>15.148999999999999</v>
      </c>
      <c r="BH55" s="4">
        <v>2684.819</v>
      </c>
      <c r="BI55" s="4">
        <v>194.98599999999999</v>
      </c>
      <c r="BJ55" s="4">
        <v>19.404</v>
      </c>
      <c r="BK55" s="4">
        <v>0.46700000000000003</v>
      </c>
      <c r="BL55" s="4">
        <v>19.870999999999999</v>
      </c>
      <c r="BM55" s="4">
        <v>15.555</v>
      </c>
      <c r="BN55" s="4">
        <v>0.374</v>
      </c>
      <c r="BO55" s="4">
        <v>15.929</v>
      </c>
      <c r="BP55" s="4">
        <v>13.735799999999999</v>
      </c>
      <c r="BT55" s="4">
        <v>29.085999999999999</v>
      </c>
      <c r="BU55" s="4">
        <v>0.37106</v>
      </c>
      <c r="BV55" s="4">
        <v>-5</v>
      </c>
      <c r="BW55" s="4">
        <v>0.592449</v>
      </c>
      <c r="BX55" s="4">
        <v>9.0677789999999998</v>
      </c>
      <c r="BY55" s="4">
        <v>11.96747</v>
      </c>
      <c r="BZ55" s="4">
        <f t="shared" si="9"/>
        <v>2.3957072118</v>
      </c>
      <c r="CB55" s="4">
        <f t="shared" si="10"/>
        <v>18185.972974209748</v>
      </c>
      <c r="CC55" s="4">
        <f t="shared" si="10"/>
        <v>1320.763197202218</v>
      </c>
      <c r="CD55" s="4">
        <f t="shared" si="11"/>
        <v>107.89716681317699</v>
      </c>
      <c r="CE55" s="4">
        <f t="shared" si="11"/>
        <v>93.041239494785401</v>
      </c>
    </row>
    <row r="56" spans="1:83">
      <c r="A56" s="2">
        <v>42438</v>
      </c>
      <c r="B56" s="28">
        <v>0.67240099537037035</v>
      </c>
      <c r="C56" s="4">
        <v>13.34</v>
      </c>
      <c r="D56" s="4">
        <v>1.8237000000000001</v>
      </c>
      <c r="E56" s="4" t="s">
        <v>155</v>
      </c>
      <c r="F56" s="4">
        <v>18236.989158</v>
      </c>
      <c r="G56" s="4">
        <v>946.6</v>
      </c>
      <c r="H56" s="4">
        <v>22.2</v>
      </c>
      <c r="I56" s="4">
        <v>2071.6</v>
      </c>
      <c r="K56" s="4">
        <v>0.2</v>
      </c>
      <c r="L56" s="4">
        <v>0.86619999999999997</v>
      </c>
      <c r="M56" s="4">
        <v>11.555400000000001</v>
      </c>
      <c r="N56" s="4">
        <v>1.5797000000000001</v>
      </c>
      <c r="O56" s="4">
        <v>819.96690000000001</v>
      </c>
      <c r="P56" s="4">
        <v>19.2302</v>
      </c>
      <c r="Q56" s="4">
        <v>839.2</v>
      </c>
      <c r="R56" s="4">
        <v>657.32680000000005</v>
      </c>
      <c r="S56" s="4">
        <v>15.415900000000001</v>
      </c>
      <c r="T56" s="4">
        <v>672.7</v>
      </c>
      <c r="U56" s="4">
        <v>2071.5704999999998</v>
      </c>
      <c r="X56" s="4">
        <v>0</v>
      </c>
      <c r="Y56" s="4">
        <v>0.17319999999999999</v>
      </c>
      <c r="Z56" s="4" t="s">
        <v>377</v>
      </c>
      <c r="AA56" s="4">
        <v>0</v>
      </c>
      <c r="AB56" s="4">
        <v>11.7</v>
      </c>
      <c r="AC56" s="4">
        <v>847</v>
      </c>
      <c r="AD56" s="4">
        <v>873</v>
      </c>
      <c r="AE56" s="4">
        <v>829</v>
      </c>
      <c r="AF56" s="4">
        <v>88</v>
      </c>
      <c r="AG56" s="4">
        <v>22.36</v>
      </c>
      <c r="AH56" s="4">
        <v>0.51</v>
      </c>
      <c r="AI56" s="4">
        <v>977</v>
      </c>
      <c r="AJ56" s="4">
        <v>-1</v>
      </c>
      <c r="AK56" s="4">
        <v>0</v>
      </c>
      <c r="AL56" s="4">
        <v>22</v>
      </c>
      <c r="AM56" s="4">
        <v>191</v>
      </c>
      <c r="AN56" s="4">
        <v>189.4</v>
      </c>
      <c r="AO56" s="4">
        <v>2.9</v>
      </c>
      <c r="AP56" s="4">
        <v>195</v>
      </c>
      <c r="AQ56" s="4" t="s">
        <v>155</v>
      </c>
      <c r="AR56" s="4">
        <v>2</v>
      </c>
      <c r="AS56" s="5">
        <v>0.88031250000000005</v>
      </c>
      <c r="AT56" s="4">
        <v>47.160626000000001</v>
      </c>
      <c r="AU56" s="4">
        <v>-88.484071999999998</v>
      </c>
      <c r="AV56" s="4">
        <v>313.5</v>
      </c>
      <c r="AW56" s="4">
        <v>36</v>
      </c>
      <c r="AX56" s="4">
        <v>12</v>
      </c>
      <c r="AY56" s="4">
        <v>9</v>
      </c>
      <c r="AZ56" s="4" t="s">
        <v>434</v>
      </c>
      <c r="BA56" s="4">
        <v>1.4</v>
      </c>
      <c r="BB56" s="4">
        <v>1.2649649999999999</v>
      </c>
      <c r="BC56" s="4">
        <v>2.0649649999999999</v>
      </c>
      <c r="BD56" s="4">
        <v>14.063000000000001</v>
      </c>
      <c r="BE56" s="4">
        <v>13.64</v>
      </c>
      <c r="BF56" s="4">
        <v>0.97</v>
      </c>
      <c r="BG56" s="4">
        <v>15.444000000000001</v>
      </c>
      <c r="BH56" s="4">
        <v>2626.44</v>
      </c>
      <c r="BI56" s="4">
        <v>228.529</v>
      </c>
      <c r="BJ56" s="4">
        <v>19.516999999999999</v>
      </c>
      <c r="BK56" s="4">
        <v>0.45800000000000002</v>
      </c>
      <c r="BL56" s="4">
        <v>19.975000000000001</v>
      </c>
      <c r="BM56" s="4">
        <v>15.646000000000001</v>
      </c>
      <c r="BN56" s="4">
        <v>0.36699999999999999</v>
      </c>
      <c r="BO56" s="4">
        <v>16.013000000000002</v>
      </c>
      <c r="BP56" s="4">
        <v>15.569599999999999</v>
      </c>
      <c r="BT56" s="4">
        <v>28.631</v>
      </c>
      <c r="BU56" s="4">
        <v>0.393592</v>
      </c>
      <c r="BV56" s="4">
        <v>-5</v>
      </c>
      <c r="BW56" s="4">
        <v>0.591449</v>
      </c>
      <c r="BX56" s="4">
        <v>9.6184049999999992</v>
      </c>
      <c r="BY56" s="4">
        <v>11.94727</v>
      </c>
      <c r="BZ56" s="4">
        <f t="shared" si="9"/>
        <v>2.5411826009999996</v>
      </c>
      <c r="CB56" s="4">
        <f t="shared" si="10"/>
        <v>18870.836230265399</v>
      </c>
      <c r="CC56" s="4">
        <f t="shared" si="10"/>
        <v>1641.9691037550147</v>
      </c>
      <c r="CD56" s="4">
        <f t="shared" si="11"/>
        <v>115.05258089095501</v>
      </c>
      <c r="CE56" s="4">
        <f t="shared" si="11"/>
        <v>111.86677471053598</v>
      </c>
    </row>
    <row r="57" spans="1:83">
      <c r="A57" s="2">
        <v>42438</v>
      </c>
      <c r="B57" s="28">
        <v>0.6724125694444445</v>
      </c>
      <c r="C57" s="4">
        <v>13.348000000000001</v>
      </c>
      <c r="D57" s="4">
        <v>1.7287999999999999</v>
      </c>
      <c r="E57" s="4" t="s">
        <v>155</v>
      </c>
      <c r="F57" s="4">
        <v>17288.366293999999</v>
      </c>
      <c r="G57" s="4">
        <v>1018.9</v>
      </c>
      <c r="H57" s="4">
        <v>22.2</v>
      </c>
      <c r="I57" s="4">
        <v>2233.1999999999998</v>
      </c>
      <c r="K57" s="4">
        <v>0.2</v>
      </c>
      <c r="L57" s="4">
        <v>0.8669</v>
      </c>
      <c r="M57" s="4">
        <v>11.571</v>
      </c>
      <c r="N57" s="4">
        <v>1.4985999999999999</v>
      </c>
      <c r="O57" s="4">
        <v>883.20619999999997</v>
      </c>
      <c r="P57" s="4">
        <v>19.255199999999999</v>
      </c>
      <c r="Q57" s="4">
        <v>902.5</v>
      </c>
      <c r="R57" s="4">
        <v>708.02260000000001</v>
      </c>
      <c r="S57" s="4">
        <v>15.4359</v>
      </c>
      <c r="T57" s="4">
        <v>723.5</v>
      </c>
      <c r="U57" s="4">
        <v>2233.1999999999998</v>
      </c>
      <c r="X57" s="4">
        <v>0</v>
      </c>
      <c r="Y57" s="4">
        <v>0.1734</v>
      </c>
      <c r="Z57" s="4" t="s">
        <v>377</v>
      </c>
      <c r="AA57" s="4">
        <v>0</v>
      </c>
      <c r="AB57" s="4">
        <v>11.8</v>
      </c>
      <c r="AC57" s="4">
        <v>847</v>
      </c>
      <c r="AD57" s="4">
        <v>871</v>
      </c>
      <c r="AE57" s="4">
        <v>829</v>
      </c>
      <c r="AF57" s="4">
        <v>88</v>
      </c>
      <c r="AG57" s="4">
        <v>22.36</v>
      </c>
      <c r="AH57" s="4">
        <v>0.51</v>
      </c>
      <c r="AI57" s="4">
        <v>977</v>
      </c>
      <c r="AJ57" s="4">
        <v>-1</v>
      </c>
      <c r="AK57" s="4">
        <v>0</v>
      </c>
      <c r="AL57" s="4">
        <v>22</v>
      </c>
      <c r="AM57" s="4">
        <v>191</v>
      </c>
      <c r="AN57" s="4">
        <v>189</v>
      </c>
      <c r="AO57" s="4">
        <v>3</v>
      </c>
      <c r="AP57" s="4">
        <v>195</v>
      </c>
      <c r="AQ57" s="4" t="s">
        <v>155</v>
      </c>
      <c r="AR57" s="4">
        <v>2</v>
      </c>
      <c r="AS57" s="5">
        <v>0.88032407407407398</v>
      </c>
      <c r="AT57" s="4">
        <v>47.160767</v>
      </c>
      <c r="AU57" s="4">
        <v>-88.484020999999998</v>
      </c>
      <c r="AV57" s="4">
        <v>313.89999999999998</v>
      </c>
      <c r="AW57" s="4">
        <v>35.5</v>
      </c>
      <c r="AX57" s="4">
        <v>12</v>
      </c>
      <c r="AY57" s="4">
        <v>9</v>
      </c>
      <c r="AZ57" s="4" t="s">
        <v>434</v>
      </c>
      <c r="BA57" s="4">
        <v>1.4</v>
      </c>
      <c r="BB57" s="4">
        <v>1.365</v>
      </c>
      <c r="BC57" s="4">
        <v>2.165</v>
      </c>
      <c r="BD57" s="4">
        <v>14.063000000000001</v>
      </c>
      <c r="BE57" s="4">
        <v>13.71</v>
      </c>
      <c r="BF57" s="4">
        <v>0.97</v>
      </c>
      <c r="BG57" s="4">
        <v>15.36</v>
      </c>
      <c r="BH57" s="4">
        <v>2639.7750000000001</v>
      </c>
      <c r="BI57" s="4">
        <v>217.607</v>
      </c>
      <c r="BJ57" s="4">
        <v>21.100999999999999</v>
      </c>
      <c r="BK57" s="4">
        <v>0.46</v>
      </c>
      <c r="BL57" s="4">
        <v>21.561</v>
      </c>
      <c r="BM57" s="4">
        <v>16.914999999999999</v>
      </c>
      <c r="BN57" s="4">
        <v>0.36899999999999999</v>
      </c>
      <c r="BO57" s="4">
        <v>17.283999999999999</v>
      </c>
      <c r="BP57" s="4">
        <v>16.846900000000002</v>
      </c>
      <c r="BT57" s="4">
        <v>28.759</v>
      </c>
      <c r="BU57" s="4">
        <v>0.39771400000000001</v>
      </c>
      <c r="BV57" s="4">
        <v>-5</v>
      </c>
      <c r="BW57" s="4">
        <v>0.59210200000000002</v>
      </c>
      <c r="BX57" s="4">
        <v>9.7191360000000007</v>
      </c>
      <c r="BY57" s="4">
        <v>11.960459999999999</v>
      </c>
      <c r="BZ57" s="4">
        <f t="shared" si="9"/>
        <v>2.5677957311999999</v>
      </c>
      <c r="CB57" s="4">
        <f t="shared" si="10"/>
        <v>19165.280179096804</v>
      </c>
      <c r="CC57" s="4">
        <f t="shared" si="10"/>
        <v>1579.8691645813442</v>
      </c>
      <c r="CD57" s="4">
        <f t="shared" si="11"/>
        <v>125.48520332812799</v>
      </c>
      <c r="CE57" s="4">
        <f t="shared" si="11"/>
        <v>122.31177227196481</v>
      </c>
    </row>
    <row r="58" spans="1:83">
      <c r="A58" s="2">
        <v>42438</v>
      </c>
      <c r="B58" s="28">
        <v>0.67242414351851842</v>
      </c>
      <c r="C58" s="4">
        <v>13.647</v>
      </c>
      <c r="D58" s="4">
        <v>1.1476</v>
      </c>
      <c r="E58" s="4" t="s">
        <v>155</v>
      </c>
      <c r="F58" s="4">
        <v>11475.812554</v>
      </c>
      <c r="G58" s="4">
        <v>1013.9</v>
      </c>
      <c r="H58" s="4">
        <v>22</v>
      </c>
      <c r="I58" s="4">
        <v>1931.2</v>
      </c>
      <c r="K58" s="4">
        <v>0.2</v>
      </c>
      <c r="L58" s="4">
        <v>0.87</v>
      </c>
      <c r="M58" s="4">
        <v>11.8735</v>
      </c>
      <c r="N58" s="4">
        <v>0.99839999999999995</v>
      </c>
      <c r="O58" s="4">
        <v>882.16219999999998</v>
      </c>
      <c r="P58" s="4">
        <v>19.151199999999999</v>
      </c>
      <c r="Q58" s="4">
        <v>901.3</v>
      </c>
      <c r="R58" s="4">
        <v>707.1857</v>
      </c>
      <c r="S58" s="4">
        <v>15.352600000000001</v>
      </c>
      <c r="T58" s="4">
        <v>722.5</v>
      </c>
      <c r="U58" s="4">
        <v>1931.1705999999999</v>
      </c>
      <c r="X58" s="4">
        <v>0</v>
      </c>
      <c r="Y58" s="4">
        <v>0.17399999999999999</v>
      </c>
      <c r="Z58" s="4" t="s">
        <v>377</v>
      </c>
      <c r="AA58" s="4">
        <v>0</v>
      </c>
      <c r="AB58" s="4">
        <v>11.7</v>
      </c>
      <c r="AC58" s="4">
        <v>846</v>
      </c>
      <c r="AD58" s="4">
        <v>869</v>
      </c>
      <c r="AE58" s="4">
        <v>828</v>
      </c>
      <c r="AF58" s="4">
        <v>88</v>
      </c>
      <c r="AG58" s="4">
        <v>22.36</v>
      </c>
      <c r="AH58" s="4">
        <v>0.51</v>
      </c>
      <c r="AI58" s="4">
        <v>977</v>
      </c>
      <c r="AJ58" s="4">
        <v>-1</v>
      </c>
      <c r="AK58" s="4">
        <v>0</v>
      </c>
      <c r="AL58" s="4">
        <v>22</v>
      </c>
      <c r="AM58" s="4">
        <v>191</v>
      </c>
      <c r="AN58" s="4">
        <v>189</v>
      </c>
      <c r="AO58" s="4">
        <v>3.1</v>
      </c>
      <c r="AP58" s="4">
        <v>195</v>
      </c>
      <c r="AQ58" s="4" t="s">
        <v>155</v>
      </c>
      <c r="AR58" s="4">
        <v>2</v>
      </c>
      <c r="AS58" s="5">
        <v>0.88033564814814813</v>
      </c>
      <c r="AT58" s="4">
        <v>47.160908999999997</v>
      </c>
      <c r="AU58" s="4">
        <v>-88.483984000000007</v>
      </c>
      <c r="AV58" s="4">
        <v>314.3</v>
      </c>
      <c r="AW58" s="4">
        <v>35.799999999999997</v>
      </c>
      <c r="AX58" s="4">
        <v>12</v>
      </c>
      <c r="AY58" s="4">
        <v>9</v>
      </c>
      <c r="AZ58" s="4" t="s">
        <v>434</v>
      </c>
      <c r="BA58" s="4">
        <v>1.335</v>
      </c>
      <c r="BB58" s="4">
        <v>1.4650000000000001</v>
      </c>
      <c r="BC58" s="4">
        <v>2.2000000000000002</v>
      </c>
      <c r="BD58" s="4">
        <v>14.063000000000001</v>
      </c>
      <c r="BE58" s="4">
        <v>14.06</v>
      </c>
      <c r="BF58" s="4">
        <v>1</v>
      </c>
      <c r="BG58" s="4">
        <v>14.936999999999999</v>
      </c>
      <c r="BH58" s="4">
        <v>2756.2049999999999</v>
      </c>
      <c r="BI58" s="4">
        <v>147.51300000000001</v>
      </c>
      <c r="BJ58" s="4">
        <v>21.445</v>
      </c>
      <c r="BK58" s="4">
        <v>0.46600000000000003</v>
      </c>
      <c r="BL58" s="4">
        <v>21.91</v>
      </c>
      <c r="BM58" s="4">
        <v>17.190999999999999</v>
      </c>
      <c r="BN58" s="4">
        <v>0.373</v>
      </c>
      <c r="BO58" s="4">
        <v>17.564</v>
      </c>
      <c r="BP58" s="4">
        <v>14.823399999999999</v>
      </c>
      <c r="BT58" s="4">
        <v>29.37</v>
      </c>
      <c r="BU58" s="4">
        <v>0.35275699999999999</v>
      </c>
      <c r="BV58" s="4">
        <v>-5</v>
      </c>
      <c r="BW58" s="4">
        <v>0.59134699999999996</v>
      </c>
      <c r="BX58" s="4">
        <v>8.6204990000000006</v>
      </c>
      <c r="BY58" s="4">
        <v>11.945209</v>
      </c>
      <c r="BZ58" s="4">
        <f t="shared" si="9"/>
        <v>2.2775358358000002</v>
      </c>
      <c r="CB58" s="4">
        <f t="shared" si="10"/>
        <v>17748.617247382364</v>
      </c>
      <c r="CC58" s="4">
        <f t="shared" si="10"/>
        <v>949.91184473328906</v>
      </c>
      <c r="CD58" s="4">
        <f t="shared" si="11"/>
        <v>113.10360199369201</v>
      </c>
      <c r="CE58" s="4">
        <f t="shared" si="11"/>
        <v>95.455473342820198</v>
      </c>
    </row>
    <row r="59" spans="1:83">
      <c r="A59" s="2">
        <v>42438</v>
      </c>
      <c r="B59" s="28">
        <v>0.67243571759259257</v>
      </c>
      <c r="C59" s="4">
        <v>13.941000000000001</v>
      </c>
      <c r="D59" s="4">
        <v>0.60860000000000003</v>
      </c>
      <c r="E59" s="4" t="s">
        <v>155</v>
      </c>
      <c r="F59" s="4">
        <v>6085.7260050000004</v>
      </c>
      <c r="G59" s="4">
        <v>868.7</v>
      </c>
      <c r="H59" s="4">
        <v>9.6</v>
      </c>
      <c r="I59" s="4">
        <v>1401.2</v>
      </c>
      <c r="K59" s="4">
        <v>0.2</v>
      </c>
      <c r="L59" s="4">
        <v>0.87309999999999999</v>
      </c>
      <c r="M59" s="4">
        <v>12.1708</v>
      </c>
      <c r="N59" s="4">
        <v>0.53129999999999999</v>
      </c>
      <c r="O59" s="4">
        <v>758.43</v>
      </c>
      <c r="P59" s="4">
        <v>8.3893000000000004</v>
      </c>
      <c r="Q59" s="4">
        <v>766.8</v>
      </c>
      <c r="R59" s="4">
        <v>607.99580000000003</v>
      </c>
      <c r="S59" s="4">
        <v>6.7252000000000001</v>
      </c>
      <c r="T59" s="4">
        <v>614.70000000000005</v>
      </c>
      <c r="U59" s="4">
        <v>1401.1831</v>
      </c>
      <c r="X59" s="4">
        <v>0</v>
      </c>
      <c r="Y59" s="4">
        <v>0.17460000000000001</v>
      </c>
      <c r="Z59" s="4" t="s">
        <v>377</v>
      </c>
      <c r="AA59" s="4">
        <v>0</v>
      </c>
      <c r="AB59" s="4">
        <v>11.8</v>
      </c>
      <c r="AC59" s="4">
        <v>845</v>
      </c>
      <c r="AD59" s="4">
        <v>869</v>
      </c>
      <c r="AE59" s="4">
        <v>827</v>
      </c>
      <c r="AF59" s="4">
        <v>88</v>
      </c>
      <c r="AG59" s="4">
        <v>22.36</v>
      </c>
      <c r="AH59" s="4">
        <v>0.51</v>
      </c>
      <c r="AI59" s="4">
        <v>977</v>
      </c>
      <c r="AJ59" s="4">
        <v>-1</v>
      </c>
      <c r="AK59" s="4">
        <v>0</v>
      </c>
      <c r="AL59" s="4">
        <v>22</v>
      </c>
      <c r="AM59" s="4">
        <v>191</v>
      </c>
      <c r="AN59" s="4">
        <v>189</v>
      </c>
      <c r="AO59" s="4">
        <v>3.2</v>
      </c>
      <c r="AP59" s="4">
        <v>195</v>
      </c>
      <c r="AQ59" s="4" t="s">
        <v>155</v>
      </c>
      <c r="AR59" s="4">
        <v>2</v>
      </c>
      <c r="AS59" s="5">
        <v>0.88034722222222228</v>
      </c>
      <c r="AT59" s="4">
        <v>47.161059000000002</v>
      </c>
      <c r="AU59" s="4">
        <v>-88.483963000000003</v>
      </c>
      <c r="AV59" s="4">
        <v>314.60000000000002</v>
      </c>
      <c r="AW59" s="4">
        <v>36.4</v>
      </c>
      <c r="AX59" s="4">
        <v>12</v>
      </c>
      <c r="AY59" s="4">
        <v>9</v>
      </c>
      <c r="AZ59" s="4" t="s">
        <v>434</v>
      </c>
      <c r="BA59" s="4">
        <v>1.3</v>
      </c>
      <c r="BB59" s="4">
        <v>1.5649999999999999</v>
      </c>
      <c r="BC59" s="4">
        <v>2.2000000000000002</v>
      </c>
      <c r="BD59" s="4">
        <v>14.063000000000001</v>
      </c>
      <c r="BE59" s="4">
        <v>14.41</v>
      </c>
      <c r="BF59" s="4">
        <v>1.02</v>
      </c>
      <c r="BG59" s="4">
        <v>14.541</v>
      </c>
      <c r="BH59" s="4">
        <v>2874.4090000000001</v>
      </c>
      <c r="BI59" s="4">
        <v>79.866</v>
      </c>
      <c r="BJ59" s="4">
        <v>18.757999999999999</v>
      </c>
      <c r="BK59" s="4">
        <v>0.20699999999999999</v>
      </c>
      <c r="BL59" s="4">
        <v>18.965</v>
      </c>
      <c r="BM59" s="4">
        <v>15.037000000000001</v>
      </c>
      <c r="BN59" s="4">
        <v>0.16600000000000001</v>
      </c>
      <c r="BO59" s="4">
        <v>15.204000000000001</v>
      </c>
      <c r="BP59" s="4">
        <v>10.942600000000001</v>
      </c>
      <c r="BT59" s="4">
        <v>29.984999999999999</v>
      </c>
      <c r="BU59" s="4">
        <v>0.32312200000000002</v>
      </c>
      <c r="BV59" s="4">
        <v>-5</v>
      </c>
      <c r="BW59" s="4">
        <v>0.59110200000000002</v>
      </c>
      <c r="BX59" s="4">
        <v>7.8962940000000001</v>
      </c>
      <c r="BY59" s="4">
        <v>11.94026</v>
      </c>
      <c r="BZ59" s="4">
        <f t="shared" si="9"/>
        <v>2.0862008747999998</v>
      </c>
      <c r="CB59" s="4">
        <f t="shared" si="10"/>
        <v>16954.792369563762</v>
      </c>
      <c r="CC59" s="4">
        <f t="shared" si="10"/>
        <v>471.09212620318806</v>
      </c>
      <c r="CD59" s="4">
        <f t="shared" si="11"/>
        <v>89.681274720071997</v>
      </c>
      <c r="CE59" s="4">
        <f t="shared" si="11"/>
        <v>64.545272083126804</v>
      </c>
    </row>
    <row r="60" spans="1:83">
      <c r="A60" s="2">
        <v>42438</v>
      </c>
      <c r="B60" s="28">
        <v>0.67244729166666672</v>
      </c>
      <c r="C60" s="4">
        <v>14.102</v>
      </c>
      <c r="D60" s="4">
        <v>0.36830000000000002</v>
      </c>
      <c r="E60" s="4" t="s">
        <v>155</v>
      </c>
      <c r="F60" s="4">
        <v>3683.3052280000002</v>
      </c>
      <c r="G60" s="4">
        <v>647.20000000000005</v>
      </c>
      <c r="H60" s="4">
        <v>15.2</v>
      </c>
      <c r="I60" s="4">
        <v>1174.4000000000001</v>
      </c>
      <c r="K60" s="4">
        <v>0.2</v>
      </c>
      <c r="L60" s="4">
        <v>0.87409999999999999</v>
      </c>
      <c r="M60" s="4">
        <v>12.3268</v>
      </c>
      <c r="N60" s="4">
        <v>0.32200000000000001</v>
      </c>
      <c r="O60" s="4">
        <v>565.68060000000003</v>
      </c>
      <c r="P60" s="4">
        <v>13.297000000000001</v>
      </c>
      <c r="Q60" s="4">
        <v>579</v>
      </c>
      <c r="R60" s="4">
        <v>453.47809999999998</v>
      </c>
      <c r="S60" s="4">
        <v>10.659599999999999</v>
      </c>
      <c r="T60" s="4">
        <v>464.1</v>
      </c>
      <c r="U60" s="4">
        <v>1174.4238</v>
      </c>
      <c r="X60" s="4">
        <v>0</v>
      </c>
      <c r="Y60" s="4">
        <v>0.17480000000000001</v>
      </c>
      <c r="Z60" s="4" t="s">
        <v>377</v>
      </c>
      <c r="AA60" s="4">
        <v>0</v>
      </c>
      <c r="AB60" s="4">
        <v>11.8</v>
      </c>
      <c r="AC60" s="4">
        <v>844</v>
      </c>
      <c r="AD60" s="4">
        <v>868</v>
      </c>
      <c r="AE60" s="4">
        <v>826</v>
      </c>
      <c r="AF60" s="4">
        <v>88</v>
      </c>
      <c r="AG60" s="4">
        <v>22.36</v>
      </c>
      <c r="AH60" s="4">
        <v>0.51</v>
      </c>
      <c r="AI60" s="4">
        <v>977</v>
      </c>
      <c r="AJ60" s="4">
        <v>-1</v>
      </c>
      <c r="AK60" s="4">
        <v>0</v>
      </c>
      <c r="AL60" s="4">
        <v>22</v>
      </c>
      <c r="AM60" s="4">
        <v>191</v>
      </c>
      <c r="AN60" s="4">
        <v>189</v>
      </c>
      <c r="AO60" s="4">
        <v>3.1</v>
      </c>
      <c r="AP60" s="4">
        <v>195</v>
      </c>
      <c r="AQ60" s="4" t="s">
        <v>155</v>
      </c>
      <c r="AR60" s="4">
        <v>2</v>
      </c>
      <c r="AS60" s="5">
        <v>0.88035879629629632</v>
      </c>
      <c r="AT60" s="4">
        <v>47.161208000000002</v>
      </c>
      <c r="AU60" s="4">
        <v>-88.483941999999999</v>
      </c>
      <c r="AV60" s="4">
        <v>314.8</v>
      </c>
      <c r="AW60" s="4">
        <v>36.6</v>
      </c>
      <c r="AX60" s="4">
        <v>12</v>
      </c>
      <c r="AY60" s="4">
        <v>9</v>
      </c>
      <c r="AZ60" s="4" t="s">
        <v>434</v>
      </c>
      <c r="BA60" s="4">
        <v>1.3</v>
      </c>
      <c r="BB60" s="4">
        <v>1.6</v>
      </c>
      <c r="BC60" s="4">
        <v>2.2000000000000002</v>
      </c>
      <c r="BD60" s="4">
        <v>14.063000000000001</v>
      </c>
      <c r="BE60" s="4">
        <v>14.54</v>
      </c>
      <c r="BF60" s="4">
        <v>1.03</v>
      </c>
      <c r="BG60" s="4">
        <v>14.401999999999999</v>
      </c>
      <c r="BH60" s="4">
        <v>2928.654</v>
      </c>
      <c r="BI60" s="4">
        <v>48.685000000000002</v>
      </c>
      <c r="BJ60" s="4">
        <v>14.074</v>
      </c>
      <c r="BK60" s="4">
        <v>0.33100000000000002</v>
      </c>
      <c r="BL60" s="4">
        <v>14.404999999999999</v>
      </c>
      <c r="BM60" s="4">
        <v>11.282999999999999</v>
      </c>
      <c r="BN60" s="4">
        <v>0.26500000000000001</v>
      </c>
      <c r="BO60" s="4">
        <v>11.548</v>
      </c>
      <c r="BP60" s="4">
        <v>9.2264999999999997</v>
      </c>
      <c r="BT60" s="4">
        <v>30.2</v>
      </c>
      <c r="BU60" s="4">
        <v>0.33575500000000003</v>
      </c>
      <c r="BV60" s="4">
        <v>-5</v>
      </c>
      <c r="BW60" s="4">
        <v>0.59199999999999997</v>
      </c>
      <c r="BX60" s="4">
        <v>8.2050129999999992</v>
      </c>
      <c r="BY60" s="4">
        <v>11.958399999999999</v>
      </c>
      <c r="BZ60" s="4">
        <f t="shared" si="9"/>
        <v>2.1677644345999996</v>
      </c>
      <c r="CB60" s="4">
        <f t="shared" si="10"/>
        <v>17950.144174448993</v>
      </c>
      <c r="CC60" s="4">
        <f t="shared" si="10"/>
        <v>298.39741025503497</v>
      </c>
      <c r="CD60" s="4">
        <f t="shared" si="11"/>
        <v>70.779363122627984</v>
      </c>
      <c r="CE60" s="4">
        <f t="shared" si="11"/>
        <v>56.550553676041496</v>
      </c>
    </row>
    <row r="61" spans="1:83">
      <c r="A61" s="2">
        <v>42438</v>
      </c>
      <c r="B61" s="28">
        <v>0.67245886574074076</v>
      </c>
      <c r="C61" s="4">
        <v>14.090999999999999</v>
      </c>
      <c r="D61" s="4">
        <v>0.4743</v>
      </c>
      <c r="E61" s="4" t="s">
        <v>155</v>
      </c>
      <c r="F61" s="4">
        <v>4742.9967429999997</v>
      </c>
      <c r="G61" s="4">
        <v>546.70000000000005</v>
      </c>
      <c r="H61" s="4">
        <v>18.7</v>
      </c>
      <c r="I61" s="4">
        <v>1246.9000000000001</v>
      </c>
      <c r="K61" s="4">
        <v>0.2</v>
      </c>
      <c r="L61" s="4">
        <v>0.87309999999999999</v>
      </c>
      <c r="M61" s="4">
        <v>12.3035</v>
      </c>
      <c r="N61" s="4">
        <v>0.41410000000000002</v>
      </c>
      <c r="O61" s="4">
        <v>477.39080000000001</v>
      </c>
      <c r="P61" s="4">
        <v>16.369800000000001</v>
      </c>
      <c r="Q61" s="4">
        <v>493.8</v>
      </c>
      <c r="R61" s="4">
        <v>382.70060000000001</v>
      </c>
      <c r="S61" s="4">
        <v>13.1229</v>
      </c>
      <c r="T61" s="4">
        <v>395.8</v>
      </c>
      <c r="U61" s="4">
        <v>1246.9168999999999</v>
      </c>
      <c r="X61" s="4">
        <v>0</v>
      </c>
      <c r="Y61" s="4">
        <v>0.17460000000000001</v>
      </c>
      <c r="Z61" s="4" t="s">
        <v>377</v>
      </c>
      <c r="AA61" s="4">
        <v>0</v>
      </c>
      <c r="AB61" s="4">
        <v>11.7</v>
      </c>
      <c r="AC61" s="4">
        <v>844</v>
      </c>
      <c r="AD61" s="4">
        <v>869</v>
      </c>
      <c r="AE61" s="4">
        <v>824</v>
      </c>
      <c r="AF61" s="4">
        <v>88</v>
      </c>
      <c r="AG61" s="4">
        <v>22.36</v>
      </c>
      <c r="AH61" s="4">
        <v>0.51</v>
      </c>
      <c r="AI61" s="4">
        <v>977</v>
      </c>
      <c r="AJ61" s="4">
        <v>-1</v>
      </c>
      <c r="AK61" s="4">
        <v>0</v>
      </c>
      <c r="AL61" s="4">
        <v>22</v>
      </c>
      <c r="AM61" s="4">
        <v>191</v>
      </c>
      <c r="AN61" s="4">
        <v>189</v>
      </c>
      <c r="AO61" s="4">
        <v>3</v>
      </c>
      <c r="AP61" s="4">
        <v>195</v>
      </c>
      <c r="AQ61" s="4" t="s">
        <v>155</v>
      </c>
      <c r="AR61" s="4">
        <v>2</v>
      </c>
      <c r="AS61" s="5">
        <v>0.88037037037037036</v>
      </c>
      <c r="AT61" s="4">
        <v>47.161352999999998</v>
      </c>
      <c r="AU61" s="4">
        <v>-88.483934000000005</v>
      </c>
      <c r="AV61" s="4">
        <v>315.10000000000002</v>
      </c>
      <c r="AW61" s="4">
        <v>36.1</v>
      </c>
      <c r="AX61" s="4">
        <v>12</v>
      </c>
      <c r="AY61" s="4">
        <v>10</v>
      </c>
      <c r="AZ61" s="4" t="s">
        <v>425</v>
      </c>
      <c r="BA61" s="4">
        <v>1.3</v>
      </c>
      <c r="BB61" s="4">
        <v>1.665</v>
      </c>
      <c r="BC61" s="4">
        <v>2.33</v>
      </c>
      <c r="BD61" s="4">
        <v>14.063000000000001</v>
      </c>
      <c r="BE61" s="4">
        <v>14.43</v>
      </c>
      <c r="BF61" s="4">
        <v>1.03</v>
      </c>
      <c r="BG61" s="4">
        <v>14.528</v>
      </c>
      <c r="BH61" s="4">
        <v>2905.7339999999999</v>
      </c>
      <c r="BI61" s="4">
        <v>62.250999999999998</v>
      </c>
      <c r="BJ61" s="4">
        <v>11.807</v>
      </c>
      <c r="BK61" s="4">
        <v>0.40500000000000003</v>
      </c>
      <c r="BL61" s="4">
        <v>12.212</v>
      </c>
      <c r="BM61" s="4">
        <v>9.4649999999999999</v>
      </c>
      <c r="BN61" s="4">
        <v>0.32500000000000001</v>
      </c>
      <c r="BO61" s="4">
        <v>9.7899999999999991</v>
      </c>
      <c r="BP61" s="4">
        <v>9.7378</v>
      </c>
      <c r="BT61" s="4">
        <v>29.988</v>
      </c>
      <c r="BU61" s="4">
        <v>0.33414300000000002</v>
      </c>
      <c r="BV61" s="4">
        <v>-5</v>
      </c>
      <c r="BW61" s="4">
        <v>0.58924500000000002</v>
      </c>
      <c r="BX61" s="4">
        <v>8.1656189999999995</v>
      </c>
      <c r="BY61" s="4">
        <v>11.902749</v>
      </c>
      <c r="BZ61" s="4">
        <f t="shared" si="9"/>
        <v>2.1573565397999999</v>
      </c>
      <c r="CB61" s="4">
        <f t="shared" si="10"/>
        <v>17724.15621923146</v>
      </c>
      <c r="CC61" s="4">
        <f t="shared" si="10"/>
        <v>379.713507431643</v>
      </c>
      <c r="CD61" s="4">
        <f t="shared" si="11"/>
        <v>59.716233277469989</v>
      </c>
      <c r="CE61" s="4">
        <f t="shared" si="11"/>
        <v>59.397828029555399</v>
      </c>
    </row>
    <row r="62" spans="1:83">
      <c r="A62" s="2">
        <v>42438</v>
      </c>
      <c r="B62" s="28">
        <v>0.6724704398148148</v>
      </c>
      <c r="C62" s="4">
        <v>13.843999999999999</v>
      </c>
      <c r="D62" s="4">
        <v>0.77500000000000002</v>
      </c>
      <c r="E62" s="4" t="s">
        <v>155</v>
      </c>
      <c r="F62" s="4">
        <v>7749.6497079999999</v>
      </c>
      <c r="G62" s="4">
        <v>570.70000000000005</v>
      </c>
      <c r="H62" s="4">
        <v>36</v>
      </c>
      <c r="I62" s="4">
        <v>1496.5</v>
      </c>
      <c r="K62" s="4">
        <v>0.2</v>
      </c>
      <c r="L62" s="4">
        <v>0.87209999999999999</v>
      </c>
      <c r="M62" s="4">
        <v>12.0741</v>
      </c>
      <c r="N62" s="4">
        <v>0.67589999999999995</v>
      </c>
      <c r="O62" s="4">
        <v>497.73099999999999</v>
      </c>
      <c r="P62" s="4">
        <v>31.397099999999998</v>
      </c>
      <c r="Q62" s="4">
        <v>529.1</v>
      </c>
      <c r="R62" s="4">
        <v>399.00630000000001</v>
      </c>
      <c r="S62" s="4">
        <v>25.169499999999999</v>
      </c>
      <c r="T62" s="4">
        <v>424.2</v>
      </c>
      <c r="U62" s="4">
        <v>1496.5464999999999</v>
      </c>
      <c r="X62" s="4">
        <v>0</v>
      </c>
      <c r="Y62" s="4">
        <v>0.1744</v>
      </c>
      <c r="Z62" s="4" t="s">
        <v>377</v>
      </c>
      <c r="AA62" s="4">
        <v>0</v>
      </c>
      <c r="AB62" s="4">
        <v>11.8</v>
      </c>
      <c r="AC62" s="4">
        <v>845</v>
      </c>
      <c r="AD62" s="4">
        <v>871</v>
      </c>
      <c r="AE62" s="4">
        <v>824</v>
      </c>
      <c r="AF62" s="4">
        <v>88</v>
      </c>
      <c r="AG62" s="4">
        <v>22.36</v>
      </c>
      <c r="AH62" s="4">
        <v>0.51</v>
      </c>
      <c r="AI62" s="4">
        <v>977</v>
      </c>
      <c r="AJ62" s="4">
        <v>-1</v>
      </c>
      <c r="AK62" s="4">
        <v>0</v>
      </c>
      <c r="AL62" s="4">
        <v>22</v>
      </c>
      <c r="AM62" s="4">
        <v>191</v>
      </c>
      <c r="AN62" s="4">
        <v>189</v>
      </c>
      <c r="AO62" s="4">
        <v>2.9</v>
      </c>
      <c r="AP62" s="4">
        <v>195</v>
      </c>
      <c r="AQ62" s="4" t="s">
        <v>155</v>
      </c>
      <c r="AR62" s="4">
        <v>2</v>
      </c>
      <c r="AS62" s="5">
        <v>0.8803819444444444</v>
      </c>
      <c r="AT62" s="4">
        <v>47.161496999999997</v>
      </c>
      <c r="AU62" s="4">
        <v>-88.483948999999996</v>
      </c>
      <c r="AV62" s="4">
        <v>315.10000000000002</v>
      </c>
      <c r="AW62" s="4">
        <v>35.700000000000003</v>
      </c>
      <c r="AX62" s="4">
        <v>12</v>
      </c>
      <c r="AY62" s="4">
        <v>10</v>
      </c>
      <c r="AZ62" s="4" t="s">
        <v>425</v>
      </c>
      <c r="BA62" s="4">
        <v>1.4950000000000001</v>
      </c>
      <c r="BB62" s="4">
        <v>1.895</v>
      </c>
      <c r="BC62" s="4">
        <v>2.66</v>
      </c>
      <c r="BD62" s="4">
        <v>14.063000000000001</v>
      </c>
      <c r="BE62" s="4">
        <v>14.31</v>
      </c>
      <c r="BF62" s="4">
        <v>1.02</v>
      </c>
      <c r="BG62" s="4">
        <v>14.66</v>
      </c>
      <c r="BH62" s="4">
        <v>2838.837</v>
      </c>
      <c r="BI62" s="4">
        <v>101.142</v>
      </c>
      <c r="BJ62" s="4">
        <v>12.255000000000001</v>
      </c>
      <c r="BK62" s="4">
        <v>0.77300000000000002</v>
      </c>
      <c r="BL62" s="4">
        <v>13.028</v>
      </c>
      <c r="BM62" s="4">
        <v>9.8239999999999998</v>
      </c>
      <c r="BN62" s="4">
        <v>0.62</v>
      </c>
      <c r="BO62" s="4">
        <v>10.444000000000001</v>
      </c>
      <c r="BP62" s="4">
        <v>11.635199999999999</v>
      </c>
      <c r="BT62" s="4">
        <v>29.82</v>
      </c>
      <c r="BU62" s="4">
        <v>0.33430599999999999</v>
      </c>
      <c r="BV62" s="4">
        <v>-5</v>
      </c>
      <c r="BW62" s="4">
        <v>0.58810200000000001</v>
      </c>
      <c r="BX62" s="4">
        <v>8.1696019999999994</v>
      </c>
      <c r="BY62" s="4">
        <v>11.879659999999999</v>
      </c>
      <c r="BZ62" s="4">
        <f t="shared" si="9"/>
        <v>2.1584088483999997</v>
      </c>
      <c r="CB62" s="4">
        <f t="shared" si="10"/>
        <v>17324.549819356875</v>
      </c>
      <c r="CC62" s="4">
        <f t="shared" si="10"/>
        <v>617.23854445654797</v>
      </c>
      <c r="CD62" s="4">
        <f t="shared" si="11"/>
        <v>63.736522496135997</v>
      </c>
      <c r="CE62" s="4">
        <f t="shared" si="11"/>
        <v>71.006050033228789</v>
      </c>
    </row>
    <row r="63" spans="1:83">
      <c r="A63" s="2">
        <v>42438</v>
      </c>
      <c r="B63" s="28">
        <v>0.67248201388888884</v>
      </c>
      <c r="C63" s="4">
        <v>13.808</v>
      </c>
      <c r="D63" s="4">
        <v>0.95189999999999997</v>
      </c>
      <c r="E63" s="4" t="s">
        <v>155</v>
      </c>
      <c r="F63" s="4">
        <v>9518.7457040000008</v>
      </c>
      <c r="G63" s="4">
        <v>657</v>
      </c>
      <c r="H63" s="4">
        <v>35.9</v>
      </c>
      <c r="I63" s="4">
        <v>2466.3000000000002</v>
      </c>
      <c r="K63" s="4">
        <v>0.2</v>
      </c>
      <c r="L63" s="4">
        <v>0.87</v>
      </c>
      <c r="M63" s="4">
        <v>12.012700000000001</v>
      </c>
      <c r="N63" s="4">
        <v>0.82809999999999995</v>
      </c>
      <c r="O63" s="4">
        <v>571.58669999999995</v>
      </c>
      <c r="P63" s="4">
        <v>31.244399999999999</v>
      </c>
      <c r="Q63" s="4">
        <v>602.79999999999995</v>
      </c>
      <c r="R63" s="4">
        <v>458.21269999999998</v>
      </c>
      <c r="S63" s="4">
        <v>25.0471</v>
      </c>
      <c r="T63" s="4">
        <v>483.3</v>
      </c>
      <c r="U63" s="4">
        <v>2466.2966000000001</v>
      </c>
      <c r="X63" s="4">
        <v>0</v>
      </c>
      <c r="Y63" s="4">
        <v>0.17399999999999999</v>
      </c>
      <c r="Z63" s="4" t="s">
        <v>377</v>
      </c>
      <c r="AA63" s="4">
        <v>0</v>
      </c>
      <c r="AB63" s="4">
        <v>11.7</v>
      </c>
      <c r="AC63" s="4">
        <v>846</v>
      </c>
      <c r="AD63" s="4">
        <v>870</v>
      </c>
      <c r="AE63" s="4">
        <v>824</v>
      </c>
      <c r="AF63" s="4">
        <v>88</v>
      </c>
      <c r="AG63" s="4">
        <v>22.36</v>
      </c>
      <c r="AH63" s="4">
        <v>0.51</v>
      </c>
      <c r="AI63" s="4">
        <v>977</v>
      </c>
      <c r="AJ63" s="4">
        <v>-1</v>
      </c>
      <c r="AK63" s="4">
        <v>0</v>
      </c>
      <c r="AL63" s="4">
        <v>22</v>
      </c>
      <c r="AM63" s="4">
        <v>191</v>
      </c>
      <c r="AN63" s="4">
        <v>189</v>
      </c>
      <c r="AO63" s="4">
        <v>3</v>
      </c>
      <c r="AP63" s="4">
        <v>195</v>
      </c>
      <c r="AQ63" s="4" t="s">
        <v>155</v>
      </c>
      <c r="AR63" s="4">
        <v>2</v>
      </c>
      <c r="AS63" s="5">
        <v>0.88039351851851855</v>
      </c>
      <c r="AT63" s="4">
        <v>47.161636999999999</v>
      </c>
      <c r="AU63" s="4">
        <v>-88.483998999999997</v>
      </c>
      <c r="AV63" s="4">
        <v>315.10000000000002</v>
      </c>
      <c r="AW63" s="4">
        <v>35.200000000000003</v>
      </c>
      <c r="AX63" s="4">
        <v>12</v>
      </c>
      <c r="AY63" s="4">
        <v>10</v>
      </c>
      <c r="AZ63" s="4" t="s">
        <v>425</v>
      </c>
      <c r="BA63" s="4">
        <v>1.73</v>
      </c>
      <c r="BB63" s="4">
        <v>2.1949999999999998</v>
      </c>
      <c r="BC63" s="4">
        <v>2.93</v>
      </c>
      <c r="BD63" s="4">
        <v>14.063000000000001</v>
      </c>
      <c r="BE63" s="4">
        <v>14.06</v>
      </c>
      <c r="BF63" s="4">
        <v>1</v>
      </c>
      <c r="BG63" s="4">
        <v>14.944000000000001</v>
      </c>
      <c r="BH63" s="4">
        <v>2783.7379999999998</v>
      </c>
      <c r="BI63" s="4">
        <v>122.14</v>
      </c>
      <c r="BJ63" s="4">
        <v>13.871</v>
      </c>
      <c r="BK63" s="4">
        <v>0.75800000000000001</v>
      </c>
      <c r="BL63" s="4">
        <v>14.629</v>
      </c>
      <c r="BM63" s="4">
        <v>11.12</v>
      </c>
      <c r="BN63" s="4">
        <v>0.60799999999999998</v>
      </c>
      <c r="BO63" s="4">
        <v>11.727</v>
      </c>
      <c r="BP63" s="4">
        <v>18.898599999999998</v>
      </c>
      <c r="BT63" s="4">
        <v>29.318000000000001</v>
      </c>
      <c r="BU63" s="4">
        <v>0.37336599999999998</v>
      </c>
      <c r="BV63" s="4">
        <v>-5</v>
      </c>
      <c r="BW63" s="4">
        <v>0.588449</v>
      </c>
      <c r="BX63" s="4">
        <v>9.1241319999999995</v>
      </c>
      <c r="BY63" s="4">
        <v>11.886670000000001</v>
      </c>
      <c r="BZ63" s="4">
        <f t="shared" si="9"/>
        <v>2.4105956743999997</v>
      </c>
      <c r="CB63" s="4">
        <f t="shared" si="10"/>
        <v>18973.197145165752</v>
      </c>
      <c r="CC63" s="4">
        <f t="shared" si="10"/>
        <v>832.47284741255987</v>
      </c>
      <c r="CD63" s="4">
        <f t="shared" si="11"/>
        <v>79.928025885107999</v>
      </c>
      <c r="CE63" s="4">
        <f t="shared" si="11"/>
        <v>128.80769079835437</v>
      </c>
    </row>
    <row r="64" spans="1:83">
      <c r="A64" s="2">
        <v>42438</v>
      </c>
      <c r="B64" s="28">
        <v>0.67249358796296299</v>
      </c>
      <c r="C64" s="4">
        <v>13.878</v>
      </c>
      <c r="D64" s="4">
        <v>0.37759999999999999</v>
      </c>
      <c r="E64" s="4" t="s">
        <v>155</v>
      </c>
      <c r="F64" s="4">
        <v>3776.1686749999999</v>
      </c>
      <c r="G64" s="4">
        <v>877.8</v>
      </c>
      <c r="H64" s="4">
        <v>40.4</v>
      </c>
      <c r="I64" s="4">
        <v>1514.6</v>
      </c>
      <c r="K64" s="4">
        <v>0.2</v>
      </c>
      <c r="L64" s="4">
        <v>0.87549999999999994</v>
      </c>
      <c r="M64" s="4">
        <v>12.149699999999999</v>
      </c>
      <c r="N64" s="4">
        <v>0.3306</v>
      </c>
      <c r="O64" s="4">
        <v>768.50819999999999</v>
      </c>
      <c r="P64" s="4">
        <v>35.357100000000003</v>
      </c>
      <c r="Q64" s="4">
        <v>803.9</v>
      </c>
      <c r="R64" s="4">
        <v>616.07489999999996</v>
      </c>
      <c r="S64" s="4">
        <v>28.344000000000001</v>
      </c>
      <c r="T64" s="4">
        <v>644.4</v>
      </c>
      <c r="U64" s="4">
        <v>1514.6052999999999</v>
      </c>
      <c r="X64" s="4">
        <v>0</v>
      </c>
      <c r="Y64" s="4">
        <v>0.17510000000000001</v>
      </c>
      <c r="Z64" s="4" t="s">
        <v>377</v>
      </c>
      <c r="AA64" s="4">
        <v>0</v>
      </c>
      <c r="AB64" s="4">
        <v>11.8</v>
      </c>
      <c r="AC64" s="4">
        <v>846</v>
      </c>
      <c r="AD64" s="4">
        <v>869</v>
      </c>
      <c r="AE64" s="4">
        <v>823</v>
      </c>
      <c r="AF64" s="4">
        <v>88</v>
      </c>
      <c r="AG64" s="4">
        <v>22.36</v>
      </c>
      <c r="AH64" s="4">
        <v>0.51</v>
      </c>
      <c r="AI64" s="4">
        <v>977</v>
      </c>
      <c r="AJ64" s="4">
        <v>-1</v>
      </c>
      <c r="AK64" s="4">
        <v>0</v>
      </c>
      <c r="AL64" s="4">
        <v>22</v>
      </c>
      <c r="AM64" s="4">
        <v>191.6</v>
      </c>
      <c r="AN64" s="4">
        <v>189.6</v>
      </c>
      <c r="AO64" s="4">
        <v>3.2</v>
      </c>
      <c r="AP64" s="4">
        <v>195</v>
      </c>
      <c r="AQ64" s="4" t="s">
        <v>155</v>
      </c>
      <c r="AR64" s="4">
        <v>2</v>
      </c>
      <c r="AS64" s="5">
        <v>0.8804050925925927</v>
      </c>
      <c r="AT64" s="4">
        <v>47.161772999999997</v>
      </c>
      <c r="AU64" s="4">
        <v>-88.484060999999997</v>
      </c>
      <c r="AV64" s="4">
        <v>315.2</v>
      </c>
      <c r="AW64" s="4">
        <v>34.9</v>
      </c>
      <c r="AX64" s="4">
        <v>12</v>
      </c>
      <c r="AY64" s="4">
        <v>10</v>
      </c>
      <c r="AZ64" s="4" t="s">
        <v>425</v>
      </c>
      <c r="BA64" s="4">
        <v>1.345</v>
      </c>
      <c r="BB64" s="4">
        <v>1.845</v>
      </c>
      <c r="BC64" s="4">
        <v>2.35</v>
      </c>
      <c r="BD64" s="4">
        <v>14.063000000000001</v>
      </c>
      <c r="BE64" s="4">
        <v>14.7</v>
      </c>
      <c r="BF64" s="4">
        <v>1.05</v>
      </c>
      <c r="BG64" s="4">
        <v>14.226000000000001</v>
      </c>
      <c r="BH64" s="4">
        <v>2917.4</v>
      </c>
      <c r="BI64" s="4">
        <v>50.523000000000003</v>
      </c>
      <c r="BJ64" s="4">
        <v>19.324999999999999</v>
      </c>
      <c r="BK64" s="4">
        <v>0.88900000000000001</v>
      </c>
      <c r="BL64" s="4">
        <v>20.213999999999999</v>
      </c>
      <c r="BM64" s="4">
        <v>15.492000000000001</v>
      </c>
      <c r="BN64" s="4">
        <v>0.71299999999999997</v>
      </c>
      <c r="BO64" s="4">
        <v>16.204000000000001</v>
      </c>
      <c r="BP64" s="4">
        <v>12.0261</v>
      </c>
      <c r="BT64" s="4">
        <v>30.57</v>
      </c>
      <c r="BU64" s="4">
        <v>0.45203900000000002</v>
      </c>
      <c r="BV64" s="4">
        <v>-5</v>
      </c>
      <c r="BW64" s="4">
        <v>0.59020399999999995</v>
      </c>
      <c r="BX64" s="4">
        <v>11.046703000000001</v>
      </c>
      <c r="BY64" s="4">
        <v>11.922121000000001</v>
      </c>
      <c r="BZ64" s="4">
        <f t="shared" si="9"/>
        <v>2.9185389326000002</v>
      </c>
      <c r="CB64" s="4">
        <f t="shared" si="10"/>
        <v>24074.055545153402</v>
      </c>
      <c r="CC64" s="4">
        <f t="shared" si="10"/>
        <v>416.91009402474305</v>
      </c>
      <c r="CD64" s="4">
        <f t="shared" si="11"/>
        <v>133.713579232764</v>
      </c>
      <c r="CE64" s="4">
        <f t="shared" si="11"/>
        <v>99.238019946380106</v>
      </c>
    </row>
    <row r="65" spans="1:83">
      <c r="A65" s="2">
        <v>42438</v>
      </c>
      <c r="B65" s="28">
        <v>0.67250516203703714</v>
      </c>
      <c r="C65" s="4">
        <v>14.079000000000001</v>
      </c>
      <c r="D65" s="4">
        <v>0.24990000000000001</v>
      </c>
      <c r="E65" s="4" t="s">
        <v>155</v>
      </c>
      <c r="F65" s="4">
        <v>2499.0602410000001</v>
      </c>
      <c r="G65" s="4">
        <v>1117.4000000000001</v>
      </c>
      <c r="H65" s="4">
        <v>57.5</v>
      </c>
      <c r="I65" s="4">
        <v>1171.2</v>
      </c>
      <c r="K65" s="4">
        <v>0.2</v>
      </c>
      <c r="L65" s="4">
        <v>0.87539999999999996</v>
      </c>
      <c r="M65" s="4">
        <v>12.3245</v>
      </c>
      <c r="N65" s="4">
        <v>0.21879999999999999</v>
      </c>
      <c r="O65" s="4">
        <v>978.16579999999999</v>
      </c>
      <c r="P65" s="4">
        <v>50.334200000000003</v>
      </c>
      <c r="Q65" s="4">
        <v>1028.5</v>
      </c>
      <c r="R65" s="4">
        <v>784.14700000000005</v>
      </c>
      <c r="S65" s="4">
        <v>40.3504</v>
      </c>
      <c r="T65" s="4">
        <v>824.5</v>
      </c>
      <c r="U65" s="4">
        <v>1171.2089000000001</v>
      </c>
      <c r="X65" s="4">
        <v>0</v>
      </c>
      <c r="Y65" s="4">
        <v>0.17510000000000001</v>
      </c>
      <c r="Z65" s="4" t="s">
        <v>377</v>
      </c>
      <c r="AA65" s="4">
        <v>0</v>
      </c>
      <c r="AB65" s="4">
        <v>11.9</v>
      </c>
      <c r="AC65" s="4">
        <v>845</v>
      </c>
      <c r="AD65" s="4">
        <v>870</v>
      </c>
      <c r="AE65" s="4">
        <v>821</v>
      </c>
      <c r="AF65" s="4">
        <v>88</v>
      </c>
      <c r="AG65" s="4">
        <v>22.36</v>
      </c>
      <c r="AH65" s="4">
        <v>0.51</v>
      </c>
      <c r="AI65" s="4">
        <v>977</v>
      </c>
      <c r="AJ65" s="4">
        <v>-1</v>
      </c>
      <c r="AK65" s="4">
        <v>0</v>
      </c>
      <c r="AL65" s="4">
        <v>22</v>
      </c>
      <c r="AM65" s="4">
        <v>192</v>
      </c>
      <c r="AN65" s="4">
        <v>190.6</v>
      </c>
      <c r="AO65" s="4">
        <v>3.3</v>
      </c>
      <c r="AP65" s="4">
        <v>195</v>
      </c>
      <c r="AQ65" s="4" t="s">
        <v>155</v>
      </c>
      <c r="AR65" s="4">
        <v>2</v>
      </c>
      <c r="AS65" s="5">
        <v>0.88041666666666663</v>
      </c>
      <c r="AT65" s="4">
        <v>47.161907999999997</v>
      </c>
      <c r="AU65" s="4">
        <v>-88.484120000000004</v>
      </c>
      <c r="AV65" s="4">
        <v>315.5</v>
      </c>
      <c r="AW65" s="4">
        <v>34.9</v>
      </c>
      <c r="AX65" s="4">
        <v>12</v>
      </c>
      <c r="AY65" s="4">
        <v>10</v>
      </c>
      <c r="AZ65" s="4" t="s">
        <v>425</v>
      </c>
      <c r="BA65" s="4">
        <v>1.1000000000000001</v>
      </c>
      <c r="BB65" s="4">
        <v>1.6</v>
      </c>
      <c r="BC65" s="4">
        <v>2</v>
      </c>
      <c r="BD65" s="4">
        <v>14.063000000000001</v>
      </c>
      <c r="BE65" s="4">
        <v>14.68</v>
      </c>
      <c r="BF65" s="4">
        <v>1.04</v>
      </c>
      <c r="BG65" s="4">
        <v>14.236000000000001</v>
      </c>
      <c r="BH65" s="4">
        <v>2952.6640000000002</v>
      </c>
      <c r="BI65" s="4">
        <v>33.356999999999999</v>
      </c>
      <c r="BJ65" s="4">
        <v>24.541</v>
      </c>
      <c r="BK65" s="4">
        <v>1.2629999999999999</v>
      </c>
      <c r="BL65" s="4">
        <v>25.803999999999998</v>
      </c>
      <c r="BM65" s="4">
        <v>19.672999999999998</v>
      </c>
      <c r="BN65" s="4">
        <v>1.012</v>
      </c>
      <c r="BO65" s="4">
        <v>20.686</v>
      </c>
      <c r="BP65" s="4">
        <v>9.2783999999999995</v>
      </c>
      <c r="BT65" s="4">
        <v>30.498000000000001</v>
      </c>
      <c r="BU65" s="4">
        <v>0.50522400000000001</v>
      </c>
      <c r="BV65" s="4">
        <v>-5</v>
      </c>
      <c r="BW65" s="4">
        <v>0.59255100000000005</v>
      </c>
      <c r="BX65" s="4">
        <v>12.346412000000001</v>
      </c>
      <c r="BY65" s="4">
        <v>11.969530000000001</v>
      </c>
      <c r="BZ65" s="4">
        <f t="shared" si="9"/>
        <v>3.2619220503999999</v>
      </c>
      <c r="CB65" s="4">
        <f t="shared" si="10"/>
        <v>27231.740262451298</v>
      </c>
      <c r="CC65" s="4">
        <f t="shared" si="10"/>
        <v>307.643931017748</v>
      </c>
      <c r="CD65" s="4">
        <f t="shared" si="11"/>
        <v>190.78221533810401</v>
      </c>
      <c r="CE65" s="4">
        <f t="shared" si="11"/>
        <v>85.572546978297595</v>
      </c>
    </row>
    <row r="66" spans="1:83">
      <c r="A66" s="2">
        <v>42438</v>
      </c>
      <c r="B66" s="28">
        <v>0.67251673611111107</v>
      </c>
      <c r="C66" s="4">
        <v>14.25</v>
      </c>
      <c r="D66" s="4">
        <v>0.20599999999999999</v>
      </c>
      <c r="E66" s="4" t="s">
        <v>155</v>
      </c>
      <c r="F66" s="4">
        <v>2059.75945</v>
      </c>
      <c r="G66" s="4">
        <v>1306.3</v>
      </c>
      <c r="H66" s="4">
        <v>57.5</v>
      </c>
      <c r="I66" s="4">
        <v>1058.8</v>
      </c>
      <c r="K66" s="4">
        <v>0.2</v>
      </c>
      <c r="L66" s="4">
        <v>0.87460000000000004</v>
      </c>
      <c r="M66" s="4">
        <v>12.4627</v>
      </c>
      <c r="N66" s="4">
        <v>0.18010000000000001</v>
      </c>
      <c r="O66" s="4">
        <v>1142.4346</v>
      </c>
      <c r="P66" s="4">
        <v>50.2654</v>
      </c>
      <c r="Q66" s="4">
        <v>1192.7</v>
      </c>
      <c r="R66" s="4">
        <v>915.83320000000003</v>
      </c>
      <c r="S66" s="4">
        <v>40.295299999999997</v>
      </c>
      <c r="T66" s="4">
        <v>956.1</v>
      </c>
      <c r="U66" s="4">
        <v>1058.8352</v>
      </c>
      <c r="X66" s="4">
        <v>0</v>
      </c>
      <c r="Y66" s="4">
        <v>0.1749</v>
      </c>
      <c r="Z66" s="4" t="s">
        <v>377</v>
      </c>
      <c r="AA66" s="4">
        <v>0</v>
      </c>
      <c r="AB66" s="4">
        <v>11.8</v>
      </c>
      <c r="AC66" s="4">
        <v>845</v>
      </c>
      <c r="AD66" s="4">
        <v>869</v>
      </c>
      <c r="AE66" s="4">
        <v>823</v>
      </c>
      <c r="AF66" s="4">
        <v>88</v>
      </c>
      <c r="AG66" s="4">
        <v>22.36</v>
      </c>
      <c r="AH66" s="4">
        <v>0.51</v>
      </c>
      <c r="AI66" s="4">
        <v>977</v>
      </c>
      <c r="AJ66" s="4">
        <v>-1</v>
      </c>
      <c r="AK66" s="4">
        <v>0</v>
      </c>
      <c r="AL66" s="4">
        <v>22</v>
      </c>
      <c r="AM66" s="4">
        <v>192</v>
      </c>
      <c r="AN66" s="4">
        <v>191</v>
      </c>
      <c r="AO66" s="4">
        <v>3.4</v>
      </c>
      <c r="AP66" s="4">
        <v>195</v>
      </c>
      <c r="AQ66" s="4" t="s">
        <v>155</v>
      </c>
      <c r="AR66" s="4">
        <v>2</v>
      </c>
      <c r="AS66" s="5">
        <v>0.88042824074074078</v>
      </c>
      <c r="AT66" s="4">
        <v>47.162045999999997</v>
      </c>
      <c r="AU66" s="4">
        <v>-88.484168999999994</v>
      </c>
      <c r="AV66" s="4">
        <v>315.7</v>
      </c>
      <c r="AW66" s="4">
        <v>35.200000000000003</v>
      </c>
      <c r="AX66" s="4">
        <v>12</v>
      </c>
      <c r="AY66" s="4">
        <v>10</v>
      </c>
      <c r="AZ66" s="4" t="s">
        <v>425</v>
      </c>
      <c r="BA66" s="4">
        <v>1.0349999999999999</v>
      </c>
      <c r="BB66" s="4">
        <v>1.34</v>
      </c>
      <c r="BC66" s="4">
        <v>1.74</v>
      </c>
      <c r="BD66" s="4">
        <v>14.063000000000001</v>
      </c>
      <c r="BE66" s="4">
        <v>14.58</v>
      </c>
      <c r="BF66" s="4">
        <v>1.04</v>
      </c>
      <c r="BG66" s="4">
        <v>14.342000000000001</v>
      </c>
      <c r="BH66" s="4">
        <v>2965.02</v>
      </c>
      <c r="BI66" s="4">
        <v>27.277999999999999</v>
      </c>
      <c r="BJ66" s="4">
        <v>28.463000000000001</v>
      </c>
      <c r="BK66" s="4">
        <v>1.252</v>
      </c>
      <c r="BL66" s="4">
        <v>29.716000000000001</v>
      </c>
      <c r="BM66" s="4">
        <v>22.818000000000001</v>
      </c>
      <c r="BN66" s="4">
        <v>1.004</v>
      </c>
      <c r="BO66" s="4">
        <v>23.821999999999999</v>
      </c>
      <c r="BP66" s="4">
        <v>8.3299000000000003</v>
      </c>
      <c r="BT66" s="4">
        <v>30.257999999999999</v>
      </c>
      <c r="BU66" s="4">
        <v>0.50057200000000002</v>
      </c>
      <c r="BV66" s="4">
        <v>-5</v>
      </c>
      <c r="BW66" s="4">
        <v>0.59299999999999997</v>
      </c>
      <c r="BX66" s="4">
        <v>12.232728</v>
      </c>
      <c r="BY66" s="4">
        <v>11.9786</v>
      </c>
      <c r="BZ66" s="4">
        <f t="shared" si="9"/>
        <v>3.2318867376</v>
      </c>
      <c r="CB66" s="4">
        <f t="shared" si="10"/>
        <v>27093.901531396317</v>
      </c>
      <c r="CC66" s="4">
        <f t="shared" si="10"/>
        <v>249.26221272484796</v>
      </c>
      <c r="CD66" s="4">
        <f t="shared" si="11"/>
        <v>217.68181067275199</v>
      </c>
      <c r="CE66" s="4">
        <f t="shared" si="11"/>
        <v>76.117358522498392</v>
      </c>
    </row>
    <row r="67" spans="1:83">
      <c r="A67" s="2">
        <v>42438</v>
      </c>
      <c r="B67" s="28">
        <v>0.67252831018518522</v>
      </c>
      <c r="C67" s="4">
        <v>14.25</v>
      </c>
      <c r="D67" s="4">
        <v>0.20569999999999999</v>
      </c>
      <c r="E67" s="4" t="s">
        <v>155</v>
      </c>
      <c r="F67" s="4">
        <v>2057.3906000000002</v>
      </c>
      <c r="G67" s="4">
        <v>1045.0999999999999</v>
      </c>
      <c r="H67" s="4">
        <v>57.3</v>
      </c>
      <c r="I67" s="4">
        <v>950.5</v>
      </c>
      <c r="K67" s="4">
        <v>0.2</v>
      </c>
      <c r="L67" s="4">
        <v>0.87470000000000003</v>
      </c>
      <c r="M67" s="4">
        <v>12.464600000000001</v>
      </c>
      <c r="N67" s="4">
        <v>0.18</v>
      </c>
      <c r="O67" s="4">
        <v>914.15650000000005</v>
      </c>
      <c r="P67" s="4">
        <v>50.121000000000002</v>
      </c>
      <c r="Q67" s="4">
        <v>964.3</v>
      </c>
      <c r="R67" s="4">
        <v>732.86900000000003</v>
      </c>
      <c r="S67" s="4">
        <v>40.181399999999996</v>
      </c>
      <c r="T67" s="4">
        <v>773.1</v>
      </c>
      <c r="U67" s="4">
        <v>950.52509999999995</v>
      </c>
      <c r="X67" s="4">
        <v>0</v>
      </c>
      <c r="Y67" s="4">
        <v>0.1749</v>
      </c>
      <c r="Z67" s="4" t="s">
        <v>377</v>
      </c>
      <c r="AA67" s="4">
        <v>0</v>
      </c>
      <c r="AB67" s="4">
        <v>11.9</v>
      </c>
      <c r="AC67" s="4">
        <v>845</v>
      </c>
      <c r="AD67" s="4">
        <v>869</v>
      </c>
      <c r="AE67" s="4">
        <v>825</v>
      </c>
      <c r="AF67" s="4">
        <v>88</v>
      </c>
      <c r="AG67" s="4">
        <v>22.37</v>
      </c>
      <c r="AH67" s="4">
        <v>0.51</v>
      </c>
      <c r="AI67" s="4">
        <v>976</v>
      </c>
      <c r="AJ67" s="4">
        <v>-1</v>
      </c>
      <c r="AK67" s="4">
        <v>0</v>
      </c>
      <c r="AL67" s="4">
        <v>22</v>
      </c>
      <c r="AM67" s="4">
        <v>192</v>
      </c>
      <c r="AN67" s="4">
        <v>190.4</v>
      </c>
      <c r="AO67" s="4">
        <v>3.5</v>
      </c>
      <c r="AP67" s="4">
        <v>195</v>
      </c>
      <c r="AQ67" s="4" t="s">
        <v>155</v>
      </c>
      <c r="AR67" s="4">
        <v>2</v>
      </c>
      <c r="AS67" s="5">
        <v>0.88043981481481481</v>
      </c>
      <c r="AT67" s="4">
        <v>47.162196000000002</v>
      </c>
      <c r="AU67" s="4">
        <v>-88.484171000000003</v>
      </c>
      <c r="AV67" s="4">
        <v>315.8</v>
      </c>
      <c r="AW67" s="4">
        <v>36</v>
      </c>
      <c r="AX67" s="4">
        <v>12</v>
      </c>
      <c r="AY67" s="4">
        <v>10</v>
      </c>
      <c r="AZ67" s="4" t="s">
        <v>425</v>
      </c>
      <c r="BA67" s="4">
        <v>1.1299999999999999</v>
      </c>
      <c r="BB67" s="4">
        <v>1.07</v>
      </c>
      <c r="BC67" s="4">
        <v>1.73</v>
      </c>
      <c r="BD67" s="4">
        <v>14.063000000000001</v>
      </c>
      <c r="BE67" s="4">
        <v>14.6</v>
      </c>
      <c r="BF67" s="4">
        <v>1.04</v>
      </c>
      <c r="BG67" s="4">
        <v>14.323</v>
      </c>
      <c r="BH67" s="4">
        <v>2967.6</v>
      </c>
      <c r="BI67" s="4">
        <v>27.27</v>
      </c>
      <c r="BJ67" s="4">
        <v>22.792000000000002</v>
      </c>
      <c r="BK67" s="4">
        <v>1.25</v>
      </c>
      <c r="BL67" s="4">
        <v>24.042000000000002</v>
      </c>
      <c r="BM67" s="4">
        <v>18.271999999999998</v>
      </c>
      <c r="BN67" s="4">
        <v>1.002</v>
      </c>
      <c r="BO67" s="4">
        <v>19.274000000000001</v>
      </c>
      <c r="BP67" s="4">
        <v>7.4832000000000001</v>
      </c>
      <c r="BT67" s="4">
        <v>30.283999999999999</v>
      </c>
      <c r="BU67" s="4">
        <v>0.47422500000000001</v>
      </c>
      <c r="BV67" s="4">
        <v>-5</v>
      </c>
      <c r="BW67" s="4">
        <v>0.59410200000000002</v>
      </c>
      <c r="BX67" s="4">
        <v>11.588874000000001</v>
      </c>
      <c r="BY67" s="4">
        <v>12.000859999999999</v>
      </c>
      <c r="BZ67" s="4">
        <f t="shared" si="9"/>
        <v>3.0617805108000002</v>
      </c>
      <c r="CB67" s="4">
        <f t="shared" si="10"/>
        <v>25690.183434352799</v>
      </c>
      <c r="CC67" s="4">
        <f t="shared" si="10"/>
        <v>236.07335970305999</v>
      </c>
      <c r="CD67" s="4">
        <f t="shared" si="11"/>
        <v>166.85287623457202</v>
      </c>
      <c r="CE67" s="4">
        <f t="shared" si="11"/>
        <v>64.7812308518496</v>
      </c>
    </row>
    <row r="68" spans="1:83">
      <c r="A68" s="2">
        <v>42438</v>
      </c>
      <c r="B68" s="28">
        <v>0.67253988425925926</v>
      </c>
      <c r="C68" s="4">
        <v>14.25</v>
      </c>
      <c r="D68" s="4">
        <v>0.26340000000000002</v>
      </c>
      <c r="E68" s="4" t="s">
        <v>155</v>
      </c>
      <c r="F68" s="4">
        <v>2634.4203499999999</v>
      </c>
      <c r="G68" s="4">
        <v>1010.4</v>
      </c>
      <c r="H68" s="4">
        <v>57</v>
      </c>
      <c r="I68" s="4">
        <v>978.2</v>
      </c>
      <c r="K68" s="4">
        <v>0.2</v>
      </c>
      <c r="L68" s="4">
        <v>0.87419999999999998</v>
      </c>
      <c r="M68" s="4">
        <v>12.4573</v>
      </c>
      <c r="N68" s="4">
        <v>0.2303</v>
      </c>
      <c r="O68" s="4">
        <v>883.31209999999999</v>
      </c>
      <c r="P68" s="4">
        <v>49.8508</v>
      </c>
      <c r="Q68" s="4">
        <v>933.2</v>
      </c>
      <c r="R68" s="4">
        <v>708.16890000000001</v>
      </c>
      <c r="S68" s="4">
        <v>39.9664</v>
      </c>
      <c r="T68" s="4">
        <v>748.1</v>
      </c>
      <c r="U68" s="4">
        <v>978.16600000000005</v>
      </c>
      <c r="X68" s="4">
        <v>0</v>
      </c>
      <c r="Y68" s="4">
        <v>0.17480000000000001</v>
      </c>
      <c r="Z68" s="4" t="s">
        <v>377</v>
      </c>
      <c r="AA68" s="4">
        <v>0</v>
      </c>
      <c r="AB68" s="4">
        <v>11.9</v>
      </c>
      <c r="AC68" s="4">
        <v>845</v>
      </c>
      <c r="AD68" s="4">
        <v>869</v>
      </c>
      <c r="AE68" s="4">
        <v>827</v>
      </c>
      <c r="AF68" s="4">
        <v>88</v>
      </c>
      <c r="AG68" s="4">
        <v>22.38</v>
      </c>
      <c r="AH68" s="4">
        <v>0.51</v>
      </c>
      <c r="AI68" s="4">
        <v>976</v>
      </c>
      <c r="AJ68" s="4">
        <v>-1</v>
      </c>
      <c r="AK68" s="4">
        <v>0</v>
      </c>
      <c r="AL68" s="4">
        <v>22</v>
      </c>
      <c r="AM68" s="4">
        <v>192</v>
      </c>
      <c r="AN68" s="4">
        <v>190</v>
      </c>
      <c r="AO68" s="4">
        <v>3.5</v>
      </c>
      <c r="AP68" s="4">
        <v>195</v>
      </c>
      <c r="AQ68" s="4" t="s">
        <v>155</v>
      </c>
      <c r="AR68" s="4">
        <v>2</v>
      </c>
      <c r="AS68" s="5">
        <v>0.88045138888888885</v>
      </c>
      <c r="AT68" s="4">
        <v>47.162354000000001</v>
      </c>
      <c r="AU68" s="4">
        <v>-88.484144999999998</v>
      </c>
      <c r="AV68" s="4">
        <v>316.3</v>
      </c>
      <c r="AW68" s="4">
        <v>37.4</v>
      </c>
      <c r="AX68" s="4">
        <v>12</v>
      </c>
      <c r="AY68" s="4">
        <v>10</v>
      </c>
      <c r="AZ68" s="4" t="s">
        <v>425</v>
      </c>
      <c r="BA68" s="4">
        <v>1.2649999999999999</v>
      </c>
      <c r="BB68" s="4">
        <v>1.1299999999999999</v>
      </c>
      <c r="BC68" s="4">
        <v>1.93</v>
      </c>
      <c r="BD68" s="4">
        <v>14.063000000000001</v>
      </c>
      <c r="BE68" s="4">
        <v>14.53</v>
      </c>
      <c r="BF68" s="4">
        <v>1.03</v>
      </c>
      <c r="BG68" s="4">
        <v>14.39</v>
      </c>
      <c r="BH68" s="4">
        <v>2955.201</v>
      </c>
      <c r="BI68" s="4">
        <v>34.771999999999998</v>
      </c>
      <c r="BJ68" s="4">
        <v>21.943999999999999</v>
      </c>
      <c r="BK68" s="4">
        <v>1.238</v>
      </c>
      <c r="BL68" s="4">
        <v>23.181999999999999</v>
      </c>
      <c r="BM68" s="4">
        <v>17.593</v>
      </c>
      <c r="BN68" s="4">
        <v>0.99299999999999999</v>
      </c>
      <c r="BO68" s="4">
        <v>18.585999999999999</v>
      </c>
      <c r="BP68" s="4">
        <v>7.6730999999999998</v>
      </c>
      <c r="BT68" s="4">
        <v>30.158000000000001</v>
      </c>
      <c r="BU68" s="4">
        <v>0.476775</v>
      </c>
      <c r="BV68" s="4">
        <v>-5</v>
      </c>
      <c r="BW68" s="4">
        <v>0.59334699999999996</v>
      </c>
      <c r="BX68" s="4">
        <v>11.651189</v>
      </c>
      <c r="BY68" s="4">
        <v>11.985609</v>
      </c>
      <c r="BZ68" s="4">
        <f t="shared" si="9"/>
        <v>3.0782441338000002</v>
      </c>
      <c r="CB68" s="4">
        <f t="shared" si="10"/>
        <v>25720.409221839785</v>
      </c>
      <c r="CC68" s="4">
        <f t="shared" si="10"/>
        <v>302.63595249927596</v>
      </c>
      <c r="CD68" s="4">
        <f t="shared" si="11"/>
        <v>161.76210206923798</v>
      </c>
      <c r="CE68" s="4">
        <f t="shared" si="11"/>
        <v>66.782351521977304</v>
      </c>
    </row>
    <row r="69" spans="1:83">
      <c r="A69" s="2">
        <v>42438</v>
      </c>
      <c r="B69" s="28">
        <v>0.67255145833333341</v>
      </c>
      <c r="C69" s="4">
        <v>14.25</v>
      </c>
      <c r="D69" s="4">
        <v>0.37419999999999998</v>
      </c>
      <c r="E69" s="4" t="s">
        <v>155</v>
      </c>
      <c r="F69" s="4">
        <v>3741.69697</v>
      </c>
      <c r="G69" s="4">
        <v>952.8</v>
      </c>
      <c r="H69" s="4">
        <v>53.5</v>
      </c>
      <c r="I69" s="4">
        <v>1055.5</v>
      </c>
      <c r="K69" s="4">
        <v>0.2</v>
      </c>
      <c r="L69" s="4">
        <v>0.87319999999999998</v>
      </c>
      <c r="M69" s="4">
        <v>12.442500000000001</v>
      </c>
      <c r="N69" s="4">
        <v>0.32669999999999999</v>
      </c>
      <c r="O69" s="4">
        <v>831.94960000000003</v>
      </c>
      <c r="P69" s="4">
        <v>46.724499999999999</v>
      </c>
      <c r="Q69" s="4">
        <v>878.7</v>
      </c>
      <c r="R69" s="4">
        <v>666.99059999999997</v>
      </c>
      <c r="S69" s="4">
        <v>37.459899999999998</v>
      </c>
      <c r="T69" s="4">
        <v>704.5</v>
      </c>
      <c r="U69" s="4">
        <v>1055.4873</v>
      </c>
      <c r="X69" s="4">
        <v>0</v>
      </c>
      <c r="Y69" s="4">
        <v>0.17460000000000001</v>
      </c>
      <c r="Z69" s="4" t="s">
        <v>377</v>
      </c>
      <c r="AA69" s="4">
        <v>0</v>
      </c>
      <c r="AB69" s="4">
        <v>11.8</v>
      </c>
      <c r="AC69" s="4">
        <v>846</v>
      </c>
      <c r="AD69" s="4">
        <v>868</v>
      </c>
      <c r="AE69" s="4">
        <v>828</v>
      </c>
      <c r="AF69" s="4">
        <v>88</v>
      </c>
      <c r="AG69" s="4">
        <v>22.38</v>
      </c>
      <c r="AH69" s="4">
        <v>0.51</v>
      </c>
      <c r="AI69" s="4">
        <v>976</v>
      </c>
      <c r="AJ69" s="4">
        <v>-1</v>
      </c>
      <c r="AK69" s="4">
        <v>0</v>
      </c>
      <c r="AL69" s="4">
        <v>22</v>
      </c>
      <c r="AM69" s="4">
        <v>192</v>
      </c>
      <c r="AN69" s="4">
        <v>190</v>
      </c>
      <c r="AO69" s="4">
        <v>3.5</v>
      </c>
      <c r="AP69" s="4">
        <v>195</v>
      </c>
      <c r="AQ69" s="4" t="s">
        <v>155</v>
      </c>
      <c r="AR69" s="4">
        <v>2</v>
      </c>
      <c r="AS69" s="5">
        <v>0.88046296296296289</v>
      </c>
      <c r="AT69" s="4">
        <v>47.162514000000002</v>
      </c>
      <c r="AU69" s="4">
        <v>-88.484111999999996</v>
      </c>
      <c r="AV69" s="4">
        <v>316.89999999999998</v>
      </c>
      <c r="AW69" s="4">
        <v>38.5</v>
      </c>
      <c r="AX69" s="4">
        <v>12</v>
      </c>
      <c r="AY69" s="4">
        <v>10</v>
      </c>
      <c r="AZ69" s="4" t="s">
        <v>425</v>
      </c>
      <c r="BA69" s="4">
        <v>1.43</v>
      </c>
      <c r="BB69" s="4">
        <v>1.07</v>
      </c>
      <c r="BC69" s="4">
        <v>2.0649999999999999</v>
      </c>
      <c r="BD69" s="4">
        <v>14.063000000000001</v>
      </c>
      <c r="BE69" s="4">
        <v>14.41</v>
      </c>
      <c r="BF69" s="4">
        <v>1.02</v>
      </c>
      <c r="BG69" s="4">
        <v>14.526999999999999</v>
      </c>
      <c r="BH69" s="4">
        <v>2931.14</v>
      </c>
      <c r="BI69" s="4">
        <v>48.985999999999997</v>
      </c>
      <c r="BJ69" s="4">
        <v>20.524000000000001</v>
      </c>
      <c r="BK69" s="4">
        <v>1.153</v>
      </c>
      <c r="BL69" s="4">
        <v>21.677</v>
      </c>
      <c r="BM69" s="4">
        <v>16.454000000000001</v>
      </c>
      <c r="BN69" s="4">
        <v>0.92400000000000004</v>
      </c>
      <c r="BO69" s="4">
        <v>17.379000000000001</v>
      </c>
      <c r="BP69" s="4">
        <v>8.2219999999999995</v>
      </c>
      <c r="BT69" s="4">
        <v>29.911999999999999</v>
      </c>
      <c r="BU69" s="4">
        <v>0.48634699999999997</v>
      </c>
      <c r="BV69" s="4">
        <v>-5</v>
      </c>
      <c r="BW69" s="4">
        <v>0.59199999999999997</v>
      </c>
      <c r="BX69" s="4">
        <v>11.885104999999999</v>
      </c>
      <c r="BY69" s="4">
        <v>11.958399999999999</v>
      </c>
      <c r="BZ69" s="4">
        <f t="shared" si="9"/>
        <v>3.1400447409999996</v>
      </c>
      <c r="CB69" s="4">
        <f t="shared" si="10"/>
        <v>26023.169282265895</v>
      </c>
      <c r="CC69" s="4">
        <f t="shared" si="10"/>
        <v>434.90620388690996</v>
      </c>
      <c r="CD69" s="4">
        <f t="shared" si="11"/>
        <v>154.293776126865</v>
      </c>
      <c r="CE69" s="4">
        <f t="shared" si="11"/>
        <v>72.996341982570002</v>
      </c>
    </row>
    <row r="70" spans="1:83">
      <c r="A70" s="2">
        <v>42438</v>
      </c>
      <c r="B70" s="28">
        <v>0.67256303240740734</v>
      </c>
      <c r="C70" s="4">
        <v>13.933</v>
      </c>
      <c r="D70" s="4">
        <v>0.33110000000000001</v>
      </c>
      <c r="E70" s="4" t="s">
        <v>155</v>
      </c>
      <c r="F70" s="4">
        <v>3310.5390189999998</v>
      </c>
      <c r="G70" s="4">
        <v>786.2</v>
      </c>
      <c r="H70" s="4">
        <v>50.4</v>
      </c>
      <c r="I70" s="4">
        <v>1065.4000000000001</v>
      </c>
      <c r="K70" s="4">
        <v>0.2</v>
      </c>
      <c r="L70" s="4">
        <v>0.876</v>
      </c>
      <c r="M70" s="4">
        <v>12.2052</v>
      </c>
      <c r="N70" s="4">
        <v>0.28999999999999998</v>
      </c>
      <c r="O70" s="4">
        <v>688.70100000000002</v>
      </c>
      <c r="P70" s="4">
        <v>44.149500000000003</v>
      </c>
      <c r="Q70" s="4">
        <v>732.9</v>
      </c>
      <c r="R70" s="4">
        <v>552.1454</v>
      </c>
      <c r="S70" s="4">
        <v>35.395499999999998</v>
      </c>
      <c r="T70" s="4">
        <v>587.5</v>
      </c>
      <c r="U70" s="4">
        <v>1065.3590999999999</v>
      </c>
      <c r="X70" s="4">
        <v>0</v>
      </c>
      <c r="Y70" s="4">
        <v>0.17519999999999999</v>
      </c>
      <c r="Z70" s="4" t="s">
        <v>377</v>
      </c>
      <c r="AA70" s="4">
        <v>0</v>
      </c>
      <c r="AB70" s="4">
        <v>11.9</v>
      </c>
      <c r="AC70" s="4">
        <v>845</v>
      </c>
      <c r="AD70" s="4">
        <v>868</v>
      </c>
      <c r="AE70" s="4">
        <v>827</v>
      </c>
      <c r="AF70" s="4">
        <v>88</v>
      </c>
      <c r="AG70" s="4">
        <v>22.38</v>
      </c>
      <c r="AH70" s="4">
        <v>0.51</v>
      </c>
      <c r="AI70" s="4">
        <v>976</v>
      </c>
      <c r="AJ70" s="4">
        <v>-1</v>
      </c>
      <c r="AK70" s="4">
        <v>0</v>
      </c>
      <c r="AL70" s="4">
        <v>22</v>
      </c>
      <c r="AM70" s="4">
        <v>192</v>
      </c>
      <c r="AN70" s="4">
        <v>190</v>
      </c>
      <c r="AO70" s="4">
        <v>3.6</v>
      </c>
      <c r="AP70" s="4">
        <v>195</v>
      </c>
      <c r="AQ70" s="4" t="s">
        <v>155</v>
      </c>
      <c r="AR70" s="4">
        <v>2</v>
      </c>
      <c r="AS70" s="5">
        <v>0.88047453703703704</v>
      </c>
      <c r="AT70" s="4">
        <v>47.162678999999997</v>
      </c>
      <c r="AU70" s="4">
        <v>-88.484110000000001</v>
      </c>
      <c r="AV70" s="4">
        <v>317.3</v>
      </c>
      <c r="AW70" s="4">
        <v>39.5</v>
      </c>
      <c r="AX70" s="4">
        <v>12</v>
      </c>
      <c r="AY70" s="4">
        <v>10</v>
      </c>
      <c r="AZ70" s="4" t="s">
        <v>425</v>
      </c>
      <c r="BA70" s="4">
        <v>1.5649999999999999</v>
      </c>
      <c r="BB70" s="4">
        <v>1</v>
      </c>
      <c r="BC70" s="4">
        <v>2.165</v>
      </c>
      <c r="BD70" s="4">
        <v>14.063000000000001</v>
      </c>
      <c r="BE70" s="4">
        <v>14.75</v>
      </c>
      <c r="BF70" s="4">
        <v>1.05</v>
      </c>
      <c r="BG70" s="4">
        <v>14.157999999999999</v>
      </c>
      <c r="BH70" s="4">
        <v>2937.7310000000002</v>
      </c>
      <c r="BI70" s="4">
        <v>44.426000000000002</v>
      </c>
      <c r="BJ70" s="4">
        <v>17.359000000000002</v>
      </c>
      <c r="BK70" s="4">
        <v>1.113</v>
      </c>
      <c r="BL70" s="4">
        <v>18.472000000000001</v>
      </c>
      <c r="BM70" s="4">
        <v>13.917</v>
      </c>
      <c r="BN70" s="4">
        <v>0.89200000000000002</v>
      </c>
      <c r="BO70" s="4">
        <v>14.81</v>
      </c>
      <c r="BP70" s="4">
        <v>8.4793000000000003</v>
      </c>
      <c r="BT70" s="4">
        <v>30.661000000000001</v>
      </c>
      <c r="BU70" s="4">
        <v>0.517509</v>
      </c>
      <c r="BV70" s="4">
        <v>-5</v>
      </c>
      <c r="BW70" s="4">
        <v>0.59199999999999997</v>
      </c>
      <c r="BX70" s="4">
        <v>12.646625999999999</v>
      </c>
      <c r="BY70" s="4">
        <v>11.958399999999999</v>
      </c>
      <c r="BZ70" s="4">
        <f t="shared" si="9"/>
        <v>3.3412385891999996</v>
      </c>
      <c r="CB70" s="4">
        <f t="shared" si="10"/>
        <v>27752.831778467684</v>
      </c>
      <c r="CC70" s="4">
        <f t="shared" si="10"/>
        <v>419.69373798697205</v>
      </c>
      <c r="CD70" s="4">
        <f t="shared" si="11"/>
        <v>139.91050870181999</v>
      </c>
      <c r="CE70" s="4">
        <f t="shared" si="11"/>
        <v>80.104198273824593</v>
      </c>
    </row>
    <row r="71" spans="1:83">
      <c r="A71" s="2">
        <v>42438</v>
      </c>
      <c r="B71" s="28">
        <v>0.67257460648148149</v>
      </c>
      <c r="C71" s="4">
        <v>13.712</v>
      </c>
      <c r="D71" s="4">
        <v>0.1734</v>
      </c>
      <c r="E71" s="4" t="s">
        <v>155</v>
      </c>
      <c r="F71" s="4">
        <v>1733.7087690000001</v>
      </c>
      <c r="G71" s="4">
        <v>889.3</v>
      </c>
      <c r="H71" s="4">
        <v>49.3</v>
      </c>
      <c r="I71" s="4">
        <v>682.2</v>
      </c>
      <c r="K71" s="4">
        <v>0.2</v>
      </c>
      <c r="L71" s="4">
        <v>0.87939999999999996</v>
      </c>
      <c r="M71" s="4">
        <v>12.0586</v>
      </c>
      <c r="N71" s="4">
        <v>0.1525</v>
      </c>
      <c r="O71" s="4">
        <v>782.11860000000001</v>
      </c>
      <c r="P71" s="4">
        <v>43.345199999999998</v>
      </c>
      <c r="Q71" s="4">
        <v>825.5</v>
      </c>
      <c r="R71" s="4">
        <v>627.04010000000005</v>
      </c>
      <c r="S71" s="4">
        <v>34.750700000000002</v>
      </c>
      <c r="T71" s="4">
        <v>661.8</v>
      </c>
      <c r="U71" s="4">
        <v>682.154</v>
      </c>
      <c r="X71" s="4">
        <v>0</v>
      </c>
      <c r="Y71" s="4">
        <v>0.1759</v>
      </c>
      <c r="Z71" s="4" t="s">
        <v>377</v>
      </c>
      <c r="AA71" s="4">
        <v>0</v>
      </c>
      <c r="AB71" s="4">
        <v>11.8</v>
      </c>
      <c r="AC71" s="4">
        <v>845</v>
      </c>
      <c r="AD71" s="4">
        <v>869</v>
      </c>
      <c r="AE71" s="4">
        <v>827</v>
      </c>
      <c r="AF71" s="4">
        <v>88</v>
      </c>
      <c r="AG71" s="4">
        <v>22.38</v>
      </c>
      <c r="AH71" s="4">
        <v>0.51</v>
      </c>
      <c r="AI71" s="4">
        <v>976</v>
      </c>
      <c r="AJ71" s="4">
        <v>-1</v>
      </c>
      <c r="AK71" s="4">
        <v>0</v>
      </c>
      <c r="AL71" s="4">
        <v>22</v>
      </c>
      <c r="AM71" s="4">
        <v>192</v>
      </c>
      <c r="AN71" s="4">
        <v>190</v>
      </c>
      <c r="AO71" s="4">
        <v>3.5</v>
      </c>
      <c r="AP71" s="4">
        <v>195</v>
      </c>
      <c r="AQ71" s="4" t="s">
        <v>155</v>
      </c>
      <c r="AR71" s="4">
        <v>2</v>
      </c>
      <c r="AS71" s="5">
        <v>0.88048611111111119</v>
      </c>
      <c r="AT71" s="4">
        <v>47.162846000000002</v>
      </c>
      <c r="AU71" s="4">
        <v>-88.484136000000007</v>
      </c>
      <c r="AV71" s="4">
        <v>317.8</v>
      </c>
      <c r="AW71" s="4">
        <v>40.5</v>
      </c>
      <c r="AX71" s="4">
        <v>12</v>
      </c>
      <c r="AY71" s="4">
        <v>10</v>
      </c>
      <c r="AZ71" s="4" t="s">
        <v>425</v>
      </c>
      <c r="BA71" s="4">
        <v>1.665</v>
      </c>
      <c r="BB71" s="4">
        <v>1.1299999999999999</v>
      </c>
      <c r="BC71" s="4">
        <v>2.2650000000000001</v>
      </c>
      <c r="BD71" s="4">
        <v>14.063000000000001</v>
      </c>
      <c r="BE71" s="4">
        <v>15.19</v>
      </c>
      <c r="BF71" s="4">
        <v>1.08</v>
      </c>
      <c r="BG71" s="4">
        <v>13.71</v>
      </c>
      <c r="BH71" s="4">
        <v>2978.9160000000002</v>
      </c>
      <c r="BI71" s="4">
        <v>23.972999999999999</v>
      </c>
      <c r="BJ71" s="4">
        <v>20.234000000000002</v>
      </c>
      <c r="BK71" s="4">
        <v>1.121</v>
      </c>
      <c r="BL71" s="4">
        <v>21.355</v>
      </c>
      <c r="BM71" s="4">
        <v>16.222000000000001</v>
      </c>
      <c r="BN71" s="4">
        <v>0.89900000000000002</v>
      </c>
      <c r="BO71" s="4">
        <v>17.120999999999999</v>
      </c>
      <c r="BP71" s="4">
        <v>5.5724</v>
      </c>
      <c r="BT71" s="4">
        <v>31.593</v>
      </c>
      <c r="BU71" s="4">
        <v>0.48008400000000001</v>
      </c>
      <c r="BV71" s="4">
        <v>-5</v>
      </c>
      <c r="BW71" s="4">
        <v>0.59089800000000003</v>
      </c>
      <c r="BX71" s="4">
        <v>11.732053000000001</v>
      </c>
      <c r="BY71" s="4">
        <v>11.93614</v>
      </c>
      <c r="BZ71" s="4">
        <f t="shared" si="9"/>
        <v>3.0996084025999999</v>
      </c>
      <c r="CB71" s="4">
        <f t="shared" si="10"/>
        <v>26106.753894727357</v>
      </c>
      <c r="CC71" s="4">
        <f t="shared" si="10"/>
        <v>210.09562240704298</v>
      </c>
      <c r="CD71" s="4">
        <f t="shared" si="11"/>
        <v>150.04576612151101</v>
      </c>
      <c r="CE71" s="4">
        <f t="shared" si="11"/>
        <v>48.835642026488401</v>
      </c>
    </row>
    <row r="72" spans="1:83">
      <c r="A72" s="2">
        <v>42438</v>
      </c>
      <c r="B72" s="28">
        <v>0.67258618055555563</v>
      </c>
      <c r="C72" s="4">
        <v>13.659000000000001</v>
      </c>
      <c r="D72" s="4">
        <v>0.12429999999999999</v>
      </c>
      <c r="E72" s="4" t="s">
        <v>155</v>
      </c>
      <c r="F72" s="4">
        <v>1242.5149699999999</v>
      </c>
      <c r="G72" s="4">
        <v>1509.1</v>
      </c>
      <c r="H72" s="4">
        <v>49.3</v>
      </c>
      <c r="I72" s="4">
        <v>482.8</v>
      </c>
      <c r="K72" s="4">
        <v>0.3</v>
      </c>
      <c r="L72" s="4">
        <v>0.88039999999999996</v>
      </c>
      <c r="M72" s="4">
        <v>12.0259</v>
      </c>
      <c r="N72" s="4">
        <v>0.1094</v>
      </c>
      <c r="O72" s="4">
        <v>1328.664</v>
      </c>
      <c r="P72" s="4">
        <v>43.416200000000003</v>
      </c>
      <c r="Q72" s="4">
        <v>1372.1</v>
      </c>
      <c r="R72" s="4">
        <v>1065.2164</v>
      </c>
      <c r="S72" s="4">
        <v>34.807600000000001</v>
      </c>
      <c r="T72" s="4">
        <v>1100</v>
      </c>
      <c r="U72" s="4">
        <v>482.76100000000002</v>
      </c>
      <c r="X72" s="4">
        <v>0</v>
      </c>
      <c r="Y72" s="4">
        <v>0.26169999999999999</v>
      </c>
      <c r="Z72" s="4" t="s">
        <v>377</v>
      </c>
      <c r="AA72" s="4">
        <v>0</v>
      </c>
      <c r="AB72" s="4">
        <v>11.9</v>
      </c>
      <c r="AC72" s="4">
        <v>845</v>
      </c>
      <c r="AD72" s="4">
        <v>870</v>
      </c>
      <c r="AE72" s="4">
        <v>827</v>
      </c>
      <c r="AF72" s="4">
        <v>88</v>
      </c>
      <c r="AG72" s="4">
        <v>22.38</v>
      </c>
      <c r="AH72" s="4">
        <v>0.51</v>
      </c>
      <c r="AI72" s="4">
        <v>976</v>
      </c>
      <c r="AJ72" s="4">
        <v>-1</v>
      </c>
      <c r="AK72" s="4">
        <v>0</v>
      </c>
      <c r="AL72" s="4">
        <v>22</v>
      </c>
      <c r="AM72" s="4">
        <v>192</v>
      </c>
      <c r="AN72" s="4">
        <v>190.6</v>
      </c>
      <c r="AO72" s="4">
        <v>3.5</v>
      </c>
      <c r="AP72" s="4">
        <v>195</v>
      </c>
      <c r="AQ72" s="4" t="s">
        <v>155</v>
      </c>
      <c r="AR72" s="4">
        <v>2</v>
      </c>
      <c r="AS72" s="5">
        <v>0.88049768518518512</v>
      </c>
      <c r="AT72" s="4">
        <v>47.163013999999997</v>
      </c>
      <c r="AU72" s="4">
        <v>-88.484185999999994</v>
      </c>
      <c r="AV72" s="4">
        <v>318</v>
      </c>
      <c r="AW72" s="4">
        <v>41.3</v>
      </c>
      <c r="AX72" s="4">
        <v>12</v>
      </c>
      <c r="AY72" s="4">
        <v>10</v>
      </c>
      <c r="AZ72" s="4" t="s">
        <v>425</v>
      </c>
      <c r="BA72" s="4">
        <v>1.7</v>
      </c>
      <c r="BB72" s="4">
        <v>1.395</v>
      </c>
      <c r="BC72" s="4">
        <v>2.4950000000000001</v>
      </c>
      <c r="BD72" s="4">
        <v>14.063000000000001</v>
      </c>
      <c r="BE72" s="4">
        <v>15.33</v>
      </c>
      <c r="BF72" s="4">
        <v>1.0900000000000001</v>
      </c>
      <c r="BG72" s="4">
        <v>13.58</v>
      </c>
      <c r="BH72" s="4">
        <v>2994.2550000000001</v>
      </c>
      <c r="BI72" s="4">
        <v>17.335999999999999</v>
      </c>
      <c r="BJ72" s="4">
        <v>34.643999999999998</v>
      </c>
      <c r="BK72" s="4">
        <v>1.1319999999999999</v>
      </c>
      <c r="BL72" s="4">
        <v>35.776000000000003</v>
      </c>
      <c r="BM72" s="4">
        <v>27.774999999999999</v>
      </c>
      <c r="BN72" s="4">
        <v>0.90800000000000003</v>
      </c>
      <c r="BO72" s="4">
        <v>28.681999999999999</v>
      </c>
      <c r="BP72" s="4">
        <v>3.9746999999999999</v>
      </c>
      <c r="BT72" s="4">
        <v>47.383000000000003</v>
      </c>
      <c r="BU72" s="4">
        <v>0.47759000000000001</v>
      </c>
      <c r="BV72" s="4">
        <v>-5</v>
      </c>
      <c r="BW72" s="4">
        <v>0.59110200000000002</v>
      </c>
      <c r="BX72" s="4">
        <v>11.671106</v>
      </c>
      <c r="BY72" s="4">
        <v>11.94026</v>
      </c>
      <c r="BZ72" s="4">
        <f t="shared" si="9"/>
        <v>3.0835062052</v>
      </c>
      <c r="CB72" s="4">
        <f t="shared" si="10"/>
        <v>26104.86181953441</v>
      </c>
      <c r="CC72" s="4">
        <f t="shared" si="10"/>
        <v>151.14072933115199</v>
      </c>
      <c r="CD72" s="4">
        <f t="shared" si="11"/>
        <v>250.05874473212396</v>
      </c>
      <c r="CE72" s="4">
        <f t="shared" si="11"/>
        <v>34.652691328595395</v>
      </c>
    </row>
    <row r="73" spans="1:83">
      <c r="A73" s="2">
        <v>42438</v>
      </c>
      <c r="B73" s="28">
        <v>0.67259775462962956</v>
      </c>
      <c r="C73" s="4">
        <v>13.7</v>
      </c>
      <c r="D73" s="4">
        <v>0.11700000000000001</v>
      </c>
      <c r="E73" s="4" t="s">
        <v>155</v>
      </c>
      <c r="F73" s="4">
        <v>1170.333605</v>
      </c>
      <c r="G73" s="4">
        <v>2234.5</v>
      </c>
      <c r="H73" s="4">
        <v>48.9</v>
      </c>
      <c r="I73" s="4">
        <v>472.2</v>
      </c>
      <c r="K73" s="4">
        <v>0.65</v>
      </c>
      <c r="L73" s="4">
        <v>0.88019999999999998</v>
      </c>
      <c r="M73" s="4">
        <v>12.0589</v>
      </c>
      <c r="N73" s="4">
        <v>0.10299999999999999</v>
      </c>
      <c r="O73" s="4">
        <v>1966.7659000000001</v>
      </c>
      <c r="P73" s="4">
        <v>43.049399999999999</v>
      </c>
      <c r="Q73" s="4">
        <v>2009.8</v>
      </c>
      <c r="R73" s="4">
        <v>1576.7954999999999</v>
      </c>
      <c r="S73" s="4">
        <v>34.513599999999997</v>
      </c>
      <c r="T73" s="4">
        <v>1611.3</v>
      </c>
      <c r="U73" s="4">
        <v>472.21120000000002</v>
      </c>
      <c r="X73" s="4">
        <v>0</v>
      </c>
      <c r="Y73" s="4">
        <v>0.56810000000000005</v>
      </c>
      <c r="Z73" s="4" t="s">
        <v>377</v>
      </c>
      <c r="AA73" s="4">
        <v>0</v>
      </c>
      <c r="AB73" s="4">
        <v>11.8</v>
      </c>
      <c r="AC73" s="4">
        <v>846</v>
      </c>
      <c r="AD73" s="4">
        <v>870</v>
      </c>
      <c r="AE73" s="4">
        <v>827</v>
      </c>
      <c r="AF73" s="4">
        <v>88</v>
      </c>
      <c r="AG73" s="4">
        <v>22.38</v>
      </c>
      <c r="AH73" s="4">
        <v>0.51</v>
      </c>
      <c r="AI73" s="4">
        <v>976</v>
      </c>
      <c r="AJ73" s="4">
        <v>-1</v>
      </c>
      <c r="AK73" s="4">
        <v>0</v>
      </c>
      <c r="AL73" s="4">
        <v>22</v>
      </c>
      <c r="AM73" s="4">
        <v>192</v>
      </c>
      <c r="AN73" s="4">
        <v>190.4</v>
      </c>
      <c r="AO73" s="4">
        <v>3.5</v>
      </c>
      <c r="AP73" s="4">
        <v>195</v>
      </c>
      <c r="AQ73" s="4" t="s">
        <v>155</v>
      </c>
      <c r="AR73" s="4">
        <v>2</v>
      </c>
      <c r="AS73" s="5">
        <v>0.88050925925925927</v>
      </c>
      <c r="AT73" s="4">
        <v>47.163176</v>
      </c>
      <c r="AU73" s="4">
        <v>-88.484257999999997</v>
      </c>
      <c r="AV73" s="4">
        <v>318.39999999999998</v>
      </c>
      <c r="AW73" s="4">
        <v>41.3</v>
      </c>
      <c r="AX73" s="4">
        <v>12</v>
      </c>
      <c r="AY73" s="4">
        <v>10</v>
      </c>
      <c r="AZ73" s="4" t="s">
        <v>425</v>
      </c>
      <c r="BA73" s="4">
        <v>1.31</v>
      </c>
      <c r="BB73" s="4">
        <v>1.5</v>
      </c>
      <c r="BC73" s="4">
        <v>2.21</v>
      </c>
      <c r="BD73" s="4">
        <v>14.063000000000001</v>
      </c>
      <c r="BE73" s="4">
        <v>15.29</v>
      </c>
      <c r="BF73" s="4">
        <v>1.0900000000000001</v>
      </c>
      <c r="BG73" s="4">
        <v>13.612</v>
      </c>
      <c r="BH73" s="4">
        <v>2996.165</v>
      </c>
      <c r="BI73" s="4">
        <v>16.29</v>
      </c>
      <c r="BJ73" s="4">
        <v>51.173999999999999</v>
      </c>
      <c r="BK73" s="4">
        <v>1.1200000000000001</v>
      </c>
      <c r="BL73" s="4">
        <v>52.293999999999997</v>
      </c>
      <c r="BM73" s="4">
        <v>41.027000000000001</v>
      </c>
      <c r="BN73" s="4">
        <v>0.89800000000000002</v>
      </c>
      <c r="BO73" s="4">
        <v>41.924999999999997</v>
      </c>
      <c r="BP73" s="4">
        <v>3.8795999999999999</v>
      </c>
      <c r="BT73" s="4">
        <v>102.624</v>
      </c>
      <c r="BU73" s="4">
        <v>0.55712099999999998</v>
      </c>
      <c r="BV73" s="4">
        <v>-5</v>
      </c>
      <c r="BW73" s="4">
        <v>0.59089800000000003</v>
      </c>
      <c r="BX73" s="4">
        <v>13.614644</v>
      </c>
      <c r="BY73" s="4">
        <v>11.93614</v>
      </c>
      <c r="BZ73" s="4">
        <f t="shared" si="9"/>
        <v>3.5969889448000001</v>
      </c>
      <c r="CB73" s="4">
        <f t="shared" si="10"/>
        <v>30471.414720674216</v>
      </c>
      <c r="CC73" s="4">
        <f t="shared" si="10"/>
        <v>165.67156541771999</v>
      </c>
      <c r="CD73" s="4">
        <f t="shared" si="11"/>
        <v>426.3830804259</v>
      </c>
      <c r="CE73" s="4">
        <f t="shared" si="11"/>
        <v>39.456071528212803</v>
      </c>
    </row>
    <row r="74" spans="1:83">
      <c r="A74" s="2">
        <v>42438</v>
      </c>
      <c r="B74" s="28">
        <v>0.67260932870370371</v>
      </c>
      <c r="C74" s="4">
        <v>13.83</v>
      </c>
      <c r="D74" s="4">
        <v>0.11210000000000001</v>
      </c>
      <c r="E74" s="4" t="s">
        <v>155</v>
      </c>
      <c r="F74" s="4">
        <v>1120.785124</v>
      </c>
      <c r="G74" s="4">
        <v>2412.5</v>
      </c>
      <c r="H74" s="4">
        <v>44.1</v>
      </c>
      <c r="I74" s="4">
        <v>510.3</v>
      </c>
      <c r="K74" s="4">
        <v>0.8</v>
      </c>
      <c r="L74" s="4">
        <v>0.87919999999999998</v>
      </c>
      <c r="M74" s="4">
        <v>12.159000000000001</v>
      </c>
      <c r="N74" s="4">
        <v>9.8500000000000004E-2</v>
      </c>
      <c r="O74" s="4">
        <v>2121.0295000000001</v>
      </c>
      <c r="P74" s="4">
        <v>38.802199999999999</v>
      </c>
      <c r="Q74" s="4">
        <v>2159.8000000000002</v>
      </c>
      <c r="R74" s="4">
        <v>1700.4717000000001</v>
      </c>
      <c r="S74" s="4">
        <v>31.108499999999999</v>
      </c>
      <c r="T74" s="4">
        <v>1731.6</v>
      </c>
      <c r="U74" s="4">
        <v>510.29270000000002</v>
      </c>
      <c r="X74" s="4">
        <v>0</v>
      </c>
      <c r="Y74" s="4">
        <v>0.70340000000000003</v>
      </c>
      <c r="Z74" s="4" t="s">
        <v>377</v>
      </c>
      <c r="AA74" s="4">
        <v>0</v>
      </c>
      <c r="AB74" s="4">
        <v>11.9</v>
      </c>
      <c r="AC74" s="4">
        <v>847</v>
      </c>
      <c r="AD74" s="4">
        <v>871</v>
      </c>
      <c r="AE74" s="4">
        <v>828</v>
      </c>
      <c r="AF74" s="4">
        <v>88</v>
      </c>
      <c r="AG74" s="4">
        <v>22.38</v>
      </c>
      <c r="AH74" s="4">
        <v>0.51</v>
      </c>
      <c r="AI74" s="4">
        <v>976</v>
      </c>
      <c r="AJ74" s="4">
        <v>-1</v>
      </c>
      <c r="AK74" s="4">
        <v>0</v>
      </c>
      <c r="AL74" s="4">
        <v>22</v>
      </c>
      <c r="AM74" s="4">
        <v>192</v>
      </c>
      <c r="AN74" s="4">
        <v>190</v>
      </c>
      <c r="AO74" s="4">
        <v>3.5</v>
      </c>
      <c r="AP74" s="4">
        <v>195</v>
      </c>
      <c r="AQ74" s="4" t="s">
        <v>155</v>
      </c>
      <c r="AR74" s="4">
        <v>2</v>
      </c>
      <c r="AS74" s="5">
        <v>0.88052083333333331</v>
      </c>
      <c r="AT74" s="4">
        <v>47.163333000000002</v>
      </c>
      <c r="AU74" s="4">
        <v>-88.484334000000004</v>
      </c>
      <c r="AV74" s="4">
        <v>318.8</v>
      </c>
      <c r="AW74" s="4">
        <v>41.2</v>
      </c>
      <c r="AX74" s="4">
        <v>12</v>
      </c>
      <c r="AY74" s="4">
        <v>10</v>
      </c>
      <c r="AZ74" s="4" t="s">
        <v>425</v>
      </c>
      <c r="BA74" s="4">
        <v>1.1000000000000001</v>
      </c>
      <c r="BB74" s="4">
        <v>1.5</v>
      </c>
      <c r="BC74" s="4">
        <v>2</v>
      </c>
      <c r="BD74" s="4">
        <v>14.063000000000001</v>
      </c>
      <c r="BE74" s="4">
        <v>15.16</v>
      </c>
      <c r="BF74" s="4">
        <v>1.08</v>
      </c>
      <c r="BG74" s="4">
        <v>13.74</v>
      </c>
      <c r="BH74" s="4">
        <v>2996.5509999999999</v>
      </c>
      <c r="BI74" s="4">
        <v>15.457000000000001</v>
      </c>
      <c r="BJ74" s="4">
        <v>54.74</v>
      </c>
      <c r="BK74" s="4">
        <v>1.0009999999999999</v>
      </c>
      <c r="BL74" s="4">
        <v>55.741999999999997</v>
      </c>
      <c r="BM74" s="4">
        <v>43.886000000000003</v>
      </c>
      <c r="BN74" s="4">
        <v>0.80300000000000005</v>
      </c>
      <c r="BO74" s="4">
        <v>44.689</v>
      </c>
      <c r="BP74" s="4">
        <v>4.1585000000000001</v>
      </c>
      <c r="BT74" s="4">
        <v>126.038</v>
      </c>
      <c r="BU74" s="4">
        <v>0.573021</v>
      </c>
      <c r="BV74" s="4">
        <v>-5</v>
      </c>
      <c r="BW74" s="4">
        <v>0.58889800000000003</v>
      </c>
      <c r="BX74" s="4">
        <v>14.0032</v>
      </c>
      <c r="BY74" s="4">
        <v>11.89574</v>
      </c>
      <c r="BZ74" s="4">
        <f t="shared" si="9"/>
        <v>3.6996454399999998</v>
      </c>
      <c r="CB74" s="4">
        <f t="shared" si="10"/>
        <v>31345.093313510399</v>
      </c>
      <c r="CC74" s="4">
        <f t="shared" si="10"/>
        <v>161.6862544128</v>
      </c>
      <c r="CD74" s="4">
        <f t="shared" si="11"/>
        <v>467.46438658559993</v>
      </c>
      <c r="CE74" s="4">
        <f t="shared" si="11"/>
        <v>43.499533478400004</v>
      </c>
    </row>
    <row r="75" spans="1:83">
      <c r="A75" s="2">
        <v>42438</v>
      </c>
      <c r="B75" s="28">
        <v>0.67262090277777775</v>
      </c>
      <c r="C75" s="4">
        <v>13.959</v>
      </c>
      <c r="D75" s="4">
        <v>0.1346</v>
      </c>
      <c r="E75" s="4" t="s">
        <v>155</v>
      </c>
      <c r="F75" s="4">
        <v>1345.966754</v>
      </c>
      <c r="G75" s="4">
        <v>2674.5</v>
      </c>
      <c r="H75" s="4">
        <v>32.9</v>
      </c>
      <c r="I75" s="4">
        <v>561.20000000000005</v>
      </c>
      <c r="K75" s="4">
        <v>0.8</v>
      </c>
      <c r="L75" s="4">
        <v>0.87790000000000001</v>
      </c>
      <c r="M75" s="4">
        <v>12.255000000000001</v>
      </c>
      <c r="N75" s="4">
        <v>0.1182</v>
      </c>
      <c r="O75" s="4">
        <v>2348.0724</v>
      </c>
      <c r="P75" s="4">
        <v>28.880099999999999</v>
      </c>
      <c r="Q75" s="4">
        <v>2377</v>
      </c>
      <c r="R75" s="4">
        <v>1882.4965999999999</v>
      </c>
      <c r="S75" s="4">
        <v>23.153700000000001</v>
      </c>
      <c r="T75" s="4">
        <v>1905.7</v>
      </c>
      <c r="U75" s="4">
        <v>561.24609999999996</v>
      </c>
      <c r="X75" s="4">
        <v>0</v>
      </c>
      <c r="Y75" s="4">
        <v>0.70230000000000004</v>
      </c>
      <c r="Z75" s="4" t="s">
        <v>377</v>
      </c>
      <c r="AA75" s="4">
        <v>0</v>
      </c>
      <c r="AB75" s="4">
        <v>11.9</v>
      </c>
      <c r="AC75" s="4">
        <v>846</v>
      </c>
      <c r="AD75" s="4">
        <v>871</v>
      </c>
      <c r="AE75" s="4">
        <v>828</v>
      </c>
      <c r="AF75" s="4">
        <v>88</v>
      </c>
      <c r="AG75" s="4">
        <v>22.38</v>
      </c>
      <c r="AH75" s="4">
        <v>0.51</v>
      </c>
      <c r="AI75" s="4">
        <v>976</v>
      </c>
      <c r="AJ75" s="4">
        <v>-1</v>
      </c>
      <c r="AK75" s="4">
        <v>0</v>
      </c>
      <c r="AL75" s="4">
        <v>22</v>
      </c>
      <c r="AM75" s="4">
        <v>192</v>
      </c>
      <c r="AN75" s="4">
        <v>190</v>
      </c>
      <c r="AO75" s="4">
        <v>3.4</v>
      </c>
      <c r="AP75" s="4">
        <v>195</v>
      </c>
      <c r="AQ75" s="4" t="s">
        <v>155</v>
      </c>
      <c r="AR75" s="4">
        <v>2</v>
      </c>
      <c r="AS75" s="5">
        <v>0.88053240740740746</v>
      </c>
      <c r="AT75" s="4">
        <v>47.163491999999998</v>
      </c>
      <c r="AU75" s="4">
        <v>-88.484437</v>
      </c>
      <c r="AV75" s="4">
        <v>319</v>
      </c>
      <c r="AW75" s="4">
        <v>43</v>
      </c>
      <c r="AX75" s="4">
        <v>12</v>
      </c>
      <c r="AY75" s="4">
        <v>10</v>
      </c>
      <c r="AZ75" s="4" t="s">
        <v>425</v>
      </c>
      <c r="BA75" s="4">
        <v>1.1000000000000001</v>
      </c>
      <c r="BB75" s="4">
        <v>1.5</v>
      </c>
      <c r="BC75" s="4">
        <v>2</v>
      </c>
      <c r="BD75" s="4">
        <v>14.063000000000001</v>
      </c>
      <c r="BE75" s="4">
        <v>15</v>
      </c>
      <c r="BF75" s="4">
        <v>1.07</v>
      </c>
      <c r="BG75" s="4">
        <v>13.904</v>
      </c>
      <c r="BH75" s="4">
        <v>2990.78</v>
      </c>
      <c r="BI75" s="4">
        <v>18.355</v>
      </c>
      <c r="BJ75" s="4">
        <v>60.01</v>
      </c>
      <c r="BK75" s="4">
        <v>0.73799999999999999</v>
      </c>
      <c r="BL75" s="4">
        <v>60.747999999999998</v>
      </c>
      <c r="BM75" s="4">
        <v>48.110999999999997</v>
      </c>
      <c r="BN75" s="4">
        <v>0.59199999999999997</v>
      </c>
      <c r="BO75" s="4">
        <v>48.703000000000003</v>
      </c>
      <c r="BP75" s="4">
        <v>4.5292000000000003</v>
      </c>
      <c r="BT75" s="4">
        <v>124.63</v>
      </c>
      <c r="BU75" s="4">
        <v>0.54071499999999995</v>
      </c>
      <c r="BV75" s="4">
        <v>-5</v>
      </c>
      <c r="BW75" s="4">
        <v>0.58799999999999997</v>
      </c>
      <c r="BX75" s="4">
        <v>13.213723</v>
      </c>
      <c r="BY75" s="4">
        <v>11.877599999999999</v>
      </c>
      <c r="BZ75" s="4">
        <f t="shared" ref="BZ75:BZ138" si="12">BX75*0.2642</f>
        <v>3.4910656165999998</v>
      </c>
      <c r="CB75" s="4">
        <f t="shared" ref="CB75:CC138" si="13">BH75*$BX75*0.747</f>
        <v>29520.945840033179</v>
      </c>
      <c r="CC75" s="4">
        <f t="shared" si="13"/>
        <v>181.17580059175501</v>
      </c>
      <c r="CD75" s="4">
        <f t="shared" ref="CD75:CE138" si="14">BO75*$BX75*0.747</f>
        <v>480.73031959794298</v>
      </c>
      <c r="CE75" s="4">
        <f t="shared" si="14"/>
        <v>44.706152876065204</v>
      </c>
    </row>
    <row r="76" spans="1:83">
      <c r="A76" s="2">
        <v>42438</v>
      </c>
      <c r="B76" s="28">
        <v>0.6726324768518519</v>
      </c>
      <c r="C76" s="4">
        <v>14.12</v>
      </c>
      <c r="D76" s="4">
        <v>0.35160000000000002</v>
      </c>
      <c r="E76" s="4" t="s">
        <v>155</v>
      </c>
      <c r="F76" s="4">
        <v>3515.8280260000001</v>
      </c>
      <c r="G76" s="4">
        <v>2404.6999999999998</v>
      </c>
      <c r="H76" s="4">
        <v>30.7</v>
      </c>
      <c r="I76" s="4">
        <v>778</v>
      </c>
      <c r="K76" s="4">
        <v>0.9</v>
      </c>
      <c r="L76" s="4">
        <v>0.87460000000000004</v>
      </c>
      <c r="M76" s="4">
        <v>12.349</v>
      </c>
      <c r="N76" s="4">
        <v>0.3075</v>
      </c>
      <c r="O76" s="4">
        <v>2103.0765999999999</v>
      </c>
      <c r="P76" s="4">
        <v>26.8489</v>
      </c>
      <c r="Q76" s="4">
        <v>2129.9</v>
      </c>
      <c r="R76" s="4">
        <v>1686.0785000000001</v>
      </c>
      <c r="S76" s="4">
        <v>21.525300000000001</v>
      </c>
      <c r="T76" s="4">
        <v>1707.6</v>
      </c>
      <c r="U76" s="4">
        <v>777.98760000000004</v>
      </c>
      <c r="X76" s="4">
        <v>0</v>
      </c>
      <c r="Y76" s="4">
        <v>0.78710000000000002</v>
      </c>
      <c r="Z76" s="4" t="s">
        <v>377</v>
      </c>
      <c r="AA76" s="4">
        <v>0</v>
      </c>
      <c r="AB76" s="4">
        <v>11.8</v>
      </c>
      <c r="AC76" s="4">
        <v>846</v>
      </c>
      <c r="AD76" s="4">
        <v>872</v>
      </c>
      <c r="AE76" s="4">
        <v>826</v>
      </c>
      <c r="AF76" s="4">
        <v>88</v>
      </c>
      <c r="AG76" s="4">
        <v>22.38</v>
      </c>
      <c r="AH76" s="4">
        <v>0.51</v>
      </c>
      <c r="AI76" s="4">
        <v>976</v>
      </c>
      <c r="AJ76" s="4">
        <v>-1</v>
      </c>
      <c r="AK76" s="4">
        <v>0</v>
      </c>
      <c r="AL76" s="4">
        <v>22</v>
      </c>
      <c r="AM76" s="4">
        <v>192</v>
      </c>
      <c r="AN76" s="4">
        <v>190</v>
      </c>
      <c r="AO76" s="4">
        <v>3.3</v>
      </c>
      <c r="AP76" s="4">
        <v>195</v>
      </c>
      <c r="AQ76" s="4" t="s">
        <v>155</v>
      </c>
      <c r="AR76" s="4">
        <v>2</v>
      </c>
      <c r="AS76" s="5">
        <v>0.88054398148148139</v>
      </c>
      <c r="AT76" s="4">
        <v>47.163651999999999</v>
      </c>
      <c r="AU76" s="4">
        <v>-88.484577000000002</v>
      </c>
      <c r="AV76" s="4">
        <v>318.8</v>
      </c>
      <c r="AW76" s="4">
        <v>44.8</v>
      </c>
      <c r="AX76" s="4">
        <v>12</v>
      </c>
      <c r="AY76" s="4">
        <v>10</v>
      </c>
      <c r="AZ76" s="4" t="s">
        <v>425</v>
      </c>
      <c r="BA76" s="4">
        <v>1.1000000000000001</v>
      </c>
      <c r="BB76" s="4">
        <v>1.5</v>
      </c>
      <c r="BC76" s="4">
        <v>2</v>
      </c>
      <c r="BD76" s="4">
        <v>14.063000000000001</v>
      </c>
      <c r="BE76" s="4">
        <v>14.58</v>
      </c>
      <c r="BF76" s="4">
        <v>1.04</v>
      </c>
      <c r="BG76" s="4">
        <v>14.343999999999999</v>
      </c>
      <c r="BH76" s="4">
        <v>2941.3069999999998</v>
      </c>
      <c r="BI76" s="4">
        <v>46.612000000000002</v>
      </c>
      <c r="BJ76" s="4">
        <v>52.457000000000001</v>
      </c>
      <c r="BK76" s="4">
        <v>0.67</v>
      </c>
      <c r="BL76" s="4">
        <v>53.125999999999998</v>
      </c>
      <c r="BM76" s="4">
        <v>42.055</v>
      </c>
      <c r="BN76" s="4">
        <v>0.53700000000000003</v>
      </c>
      <c r="BO76" s="4">
        <v>42.591999999999999</v>
      </c>
      <c r="BP76" s="4">
        <v>6.1273999999999997</v>
      </c>
      <c r="BT76" s="4">
        <v>136.31299999999999</v>
      </c>
      <c r="BU76" s="4">
        <v>0.51012299999999999</v>
      </c>
      <c r="BV76" s="4">
        <v>-5</v>
      </c>
      <c r="BW76" s="4">
        <v>0.58579599999999998</v>
      </c>
      <c r="BX76" s="4">
        <v>12.466131000000001</v>
      </c>
      <c r="BY76" s="4">
        <v>11.833079</v>
      </c>
      <c r="BZ76" s="4">
        <f t="shared" si="12"/>
        <v>3.2935518101999999</v>
      </c>
      <c r="CB76" s="4">
        <f t="shared" si="13"/>
        <v>27390.038624793098</v>
      </c>
      <c r="CC76" s="4">
        <f t="shared" si="13"/>
        <v>434.06025973448408</v>
      </c>
      <c r="CD76" s="4">
        <f t="shared" si="14"/>
        <v>396.62521630934407</v>
      </c>
      <c r="CE76" s="4">
        <f t="shared" si="14"/>
        <v>57.059573403781798</v>
      </c>
    </row>
    <row r="77" spans="1:83">
      <c r="A77" s="2">
        <v>42438</v>
      </c>
      <c r="B77" s="28">
        <v>0.67264405092592583</v>
      </c>
      <c r="C77" s="4">
        <v>13.824</v>
      </c>
      <c r="D77" s="4">
        <v>1.6500999999999999</v>
      </c>
      <c r="E77" s="4" t="s">
        <v>155</v>
      </c>
      <c r="F77" s="4">
        <v>16501.496814999999</v>
      </c>
      <c r="G77" s="4">
        <v>1744.7</v>
      </c>
      <c r="H77" s="4">
        <v>29.5</v>
      </c>
      <c r="I77" s="4">
        <v>1441.6</v>
      </c>
      <c r="K77" s="4">
        <v>0.86</v>
      </c>
      <c r="L77" s="4">
        <v>0.86480000000000001</v>
      </c>
      <c r="M77" s="4">
        <v>11.9549</v>
      </c>
      <c r="N77" s="4">
        <v>1.427</v>
      </c>
      <c r="O77" s="4">
        <v>1508.7964999999999</v>
      </c>
      <c r="P77" s="4">
        <v>25.477499999999999</v>
      </c>
      <c r="Q77" s="4">
        <v>1534.3</v>
      </c>
      <c r="R77" s="4">
        <v>1209.6323</v>
      </c>
      <c r="S77" s="4">
        <v>20.425799999999999</v>
      </c>
      <c r="T77" s="4">
        <v>1230.0999999999999</v>
      </c>
      <c r="U77" s="4">
        <v>1441.566</v>
      </c>
      <c r="X77" s="4">
        <v>0</v>
      </c>
      <c r="Y77" s="4">
        <v>0.74370000000000003</v>
      </c>
      <c r="Z77" s="4" t="s">
        <v>377</v>
      </c>
      <c r="AA77" s="4">
        <v>0</v>
      </c>
      <c r="AB77" s="4">
        <v>11.9</v>
      </c>
      <c r="AC77" s="4">
        <v>846</v>
      </c>
      <c r="AD77" s="4">
        <v>873</v>
      </c>
      <c r="AE77" s="4">
        <v>825</v>
      </c>
      <c r="AF77" s="4">
        <v>88</v>
      </c>
      <c r="AG77" s="4">
        <v>22.38</v>
      </c>
      <c r="AH77" s="4">
        <v>0.51</v>
      </c>
      <c r="AI77" s="4">
        <v>976</v>
      </c>
      <c r="AJ77" s="4">
        <v>-1</v>
      </c>
      <c r="AK77" s="4">
        <v>0</v>
      </c>
      <c r="AL77" s="4">
        <v>22</v>
      </c>
      <c r="AM77" s="4">
        <v>192</v>
      </c>
      <c r="AN77" s="4">
        <v>190.6</v>
      </c>
      <c r="AO77" s="4">
        <v>3.3</v>
      </c>
      <c r="AP77" s="4">
        <v>195</v>
      </c>
      <c r="AQ77" s="4" t="s">
        <v>155</v>
      </c>
      <c r="AR77" s="4">
        <v>2</v>
      </c>
      <c r="AS77" s="5">
        <v>0.88055555555555554</v>
      </c>
      <c r="AT77" s="4">
        <v>47.163811000000003</v>
      </c>
      <c r="AU77" s="4">
        <v>-88.484716000000006</v>
      </c>
      <c r="AV77" s="4">
        <v>318.8</v>
      </c>
      <c r="AW77" s="4">
        <v>45.3</v>
      </c>
      <c r="AX77" s="4">
        <v>12</v>
      </c>
      <c r="AY77" s="4">
        <v>9</v>
      </c>
      <c r="AZ77" s="4" t="s">
        <v>425</v>
      </c>
      <c r="BA77" s="4">
        <v>1.2949999999999999</v>
      </c>
      <c r="BB77" s="4">
        <v>1.5649999999999999</v>
      </c>
      <c r="BC77" s="4">
        <v>2.13</v>
      </c>
      <c r="BD77" s="4">
        <v>14.063000000000001</v>
      </c>
      <c r="BE77" s="4">
        <v>13.48</v>
      </c>
      <c r="BF77" s="4">
        <v>0.96</v>
      </c>
      <c r="BG77" s="4">
        <v>15.635999999999999</v>
      </c>
      <c r="BH77" s="4">
        <v>2680.2190000000001</v>
      </c>
      <c r="BI77" s="4">
        <v>203.625</v>
      </c>
      <c r="BJ77" s="4">
        <v>35.423999999999999</v>
      </c>
      <c r="BK77" s="4">
        <v>0.59799999999999998</v>
      </c>
      <c r="BL77" s="4">
        <v>36.021999999999998</v>
      </c>
      <c r="BM77" s="4">
        <v>28.4</v>
      </c>
      <c r="BN77" s="4">
        <v>0.48</v>
      </c>
      <c r="BO77" s="4">
        <v>28.879000000000001</v>
      </c>
      <c r="BP77" s="4">
        <v>10.686999999999999</v>
      </c>
      <c r="BT77" s="4">
        <v>121.22799999999999</v>
      </c>
      <c r="BU77" s="4">
        <v>0.452818</v>
      </c>
      <c r="BV77" s="4">
        <v>-5</v>
      </c>
      <c r="BW77" s="4">
        <v>0.58565299999999998</v>
      </c>
      <c r="BX77" s="4">
        <v>11.06574</v>
      </c>
      <c r="BY77" s="4">
        <v>11.830190999999999</v>
      </c>
      <c r="BZ77" s="4">
        <f t="shared" si="12"/>
        <v>2.9235685079999998</v>
      </c>
      <c r="CB77" s="4">
        <f t="shared" si="13"/>
        <v>22154.979128003819</v>
      </c>
      <c r="CC77" s="4">
        <f t="shared" si="13"/>
        <v>1683.1861967025</v>
      </c>
      <c r="CD77" s="4">
        <f t="shared" si="14"/>
        <v>238.71692657861999</v>
      </c>
      <c r="CE77" s="4">
        <f t="shared" si="14"/>
        <v>88.339893844859986</v>
      </c>
    </row>
    <row r="78" spans="1:83">
      <c r="A78" s="2">
        <v>42438</v>
      </c>
      <c r="B78" s="28">
        <v>0.67265562499999998</v>
      </c>
      <c r="C78" s="4">
        <v>13.43</v>
      </c>
      <c r="D78" s="4">
        <v>1.8629</v>
      </c>
      <c r="E78" s="4" t="s">
        <v>155</v>
      </c>
      <c r="F78" s="4">
        <v>18629.036144999998</v>
      </c>
      <c r="G78" s="4">
        <v>1054.7</v>
      </c>
      <c r="H78" s="4">
        <v>25.7</v>
      </c>
      <c r="I78" s="4">
        <v>2308.9</v>
      </c>
      <c r="K78" s="4">
        <v>0.5</v>
      </c>
      <c r="L78" s="4">
        <v>0.86509999999999998</v>
      </c>
      <c r="M78" s="4">
        <v>11.6181</v>
      </c>
      <c r="N78" s="4">
        <v>1.6115999999999999</v>
      </c>
      <c r="O78" s="4">
        <v>912.36329999999998</v>
      </c>
      <c r="P78" s="4">
        <v>22.221699999999998</v>
      </c>
      <c r="Q78" s="4">
        <v>934.6</v>
      </c>
      <c r="R78" s="4">
        <v>731.45979999999997</v>
      </c>
      <c r="S78" s="4">
        <v>17.8156</v>
      </c>
      <c r="T78" s="4">
        <v>749.3</v>
      </c>
      <c r="U78" s="4">
        <v>2308.8569000000002</v>
      </c>
      <c r="X78" s="4">
        <v>0</v>
      </c>
      <c r="Y78" s="4">
        <v>0.43009999999999998</v>
      </c>
      <c r="Z78" s="4" t="s">
        <v>377</v>
      </c>
      <c r="AA78" s="4">
        <v>0</v>
      </c>
      <c r="AB78" s="4">
        <v>11.8</v>
      </c>
      <c r="AC78" s="4">
        <v>845</v>
      </c>
      <c r="AD78" s="4">
        <v>873</v>
      </c>
      <c r="AE78" s="4">
        <v>826</v>
      </c>
      <c r="AF78" s="4">
        <v>88</v>
      </c>
      <c r="AG78" s="4">
        <v>22.38</v>
      </c>
      <c r="AH78" s="4">
        <v>0.51</v>
      </c>
      <c r="AI78" s="4">
        <v>976</v>
      </c>
      <c r="AJ78" s="4">
        <v>-1</v>
      </c>
      <c r="AK78" s="4">
        <v>0</v>
      </c>
      <c r="AL78" s="4">
        <v>22</v>
      </c>
      <c r="AM78" s="4">
        <v>191.4</v>
      </c>
      <c r="AN78" s="4">
        <v>190.4</v>
      </c>
      <c r="AO78" s="4">
        <v>3.3</v>
      </c>
      <c r="AP78" s="4">
        <v>195</v>
      </c>
      <c r="AQ78" s="4" t="s">
        <v>155</v>
      </c>
      <c r="AR78" s="4">
        <v>2</v>
      </c>
      <c r="AS78" s="5">
        <v>0.88056712962962969</v>
      </c>
      <c r="AT78" s="4">
        <v>47.163947999999998</v>
      </c>
      <c r="AU78" s="4">
        <v>-88.484894999999995</v>
      </c>
      <c r="AV78" s="4">
        <v>318.8</v>
      </c>
      <c r="AW78" s="4">
        <v>45.2</v>
      </c>
      <c r="AX78" s="4">
        <v>12</v>
      </c>
      <c r="AY78" s="4">
        <v>9</v>
      </c>
      <c r="AZ78" s="4" t="s">
        <v>424</v>
      </c>
      <c r="BA78" s="4">
        <v>1.4</v>
      </c>
      <c r="BB78" s="4">
        <v>1.6</v>
      </c>
      <c r="BC78" s="4">
        <v>2.2000000000000002</v>
      </c>
      <c r="BD78" s="4">
        <v>14.063000000000001</v>
      </c>
      <c r="BE78" s="4">
        <v>13.51</v>
      </c>
      <c r="BF78" s="4">
        <v>0.96</v>
      </c>
      <c r="BG78" s="4">
        <v>15.596</v>
      </c>
      <c r="BH78" s="4">
        <v>2617.4189999999999</v>
      </c>
      <c r="BI78" s="4">
        <v>231.08099999999999</v>
      </c>
      <c r="BJ78" s="4">
        <v>21.524999999999999</v>
      </c>
      <c r="BK78" s="4">
        <v>0.52400000000000002</v>
      </c>
      <c r="BL78" s="4">
        <v>22.048999999999999</v>
      </c>
      <c r="BM78" s="4">
        <v>17.257000000000001</v>
      </c>
      <c r="BN78" s="4">
        <v>0.42</v>
      </c>
      <c r="BO78" s="4">
        <v>17.677</v>
      </c>
      <c r="BP78" s="4">
        <v>17.200099999999999</v>
      </c>
      <c r="BT78" s="4">
        <v>70.447000000000003</v>
      </c>
      <c r="BU78" s="4">
        <v>0.39340900000000001</v>
      </c>
      <c r="BV78" s="4">
        <v>-5</v>
      </c>
      <c r="BW78" s="4">
        <v>0.58589800000000003</v>
      </c>
      <c r="BX78" s="4">
        <v>9.6139329999999994</v>
      </c>
      <c r="BY78" s="4">
        <v>11.835140000000001</v>
      </c>
      <c r="BZ78" s="4">
        <f t="shared" si="12"/>
        <v>2.5400010985999999</v>
      </c>
      <c r="CB78" s="4">
        <f t="shared" si="13"/>
        <v>18797.277101498468</v>
      </c>
      <c r="CC78" s="4">
        <f t="shared" si="13"/>
        <v>1659.5331469250307</v>
      </c>
      <c r="CD78" s="4">
        <f t="shared" si="14"/>
        <v>126.94928374982699</v>
      </c>
      <c r="CE78" s="4">
        <f t="shared" si="14"/>
        <v>123.52437491799509</v>
      </c>
    </row>
    <row r="79" spans="1:83">
      <c r="A79" s="2">
        <v>42438</v>
      </c>
      <c r="B79" s="28">
        <v>0.67266719907407413</v>
      </c>
      <c r="C79" s="4">
        <v>13.433</v>
      </c>
      <c r="D79" s="4">
        <v>1.7536</v>
      </c>
      <c r="E79" s="4" t="s">
        <v>155</v>
      </c>
      <c r="F79" s="4">
        <v>17536.232480999999</v>
      </c>
      <c r="G79" s="4">
        <v>963</v>
      </c>
      <c r="H79" s="4">
        <v>25.6</v>
      </c>
      <c r="I79" s="4">
        <v>2412.4</v>
      </c>
      <c r="K79" s="4">
        <v>0.35</v>
      </c>
      <c r="L79" s="4">
        <v>0.8659</v>
      </c>
      <c r="M79" s="4">
        <v>11.6319</v>
      </c>
      <c r="N79" s="4">
        <v>1.5184</v>
      </c>
      <c r="O79" s="4">
        <v>833.82650000000001</v>
      </c>
      <c r="P79" s="4">
        <v>22.166899999999998</v>
      </c>
      <c r="Q79" s="4">
        <v>856</v>
      </c>
      <c r="R79" s="4">
        <v>668.49530000000004</v>
      </c>
      <c r="S79" s="4">
        <v>17.771599999999999</v>
      </c>
      <c r="T79" s="4">
        <v>686.3</v>
      </c>
      <c r="U79" s="4">
        <v>2412.3991999999998</v>
      </c>
      <c r="X79" s="4">
        <v>0</v>
      </c>
      <c r="Y79" s="4">
        <v>0.30080000000000001</v>
      </c>
      <c r="Z79" s="4" t="s">
        <v>377</v>
      </c>
      <c r="AA79" s="4">
        <v>0</v>
      </c>
      <c r="AB79" s="4">
        <v>11.8</v>
      </c>
      <c r="AC79" s="4">
        <v>846</v>
      </c>
      <c r="AD79" s="4">
        <v>871</v>
      </c>
      <c r="AE79" s="4">
        <v>827</v>
      </c>
      <c r="AF79" s="4">
        <v>88</v>
      </c>
      <c r="AG79" s="4">
        <v>22.38</v>
      </c>
      <c r="AH79" s="4">
        <v>0.51</v>
      </c>
      <c r="AI79" s="4">
        <v>976</v>
      </c>
      <c r="AJ79" s="4">
        <v>-1</v>
      </c>
      <c r="AK79" s="4">
        <v>0</v>
      </c>
      <c r="AL79" s="4">
        <v>22</v>
      </c>
      <c r="AM79" s="4">
        <v>191</v>
      </c>
      <c r="AN79" s="4">
        <v>190</v>
      </c>
      <c r="AO79" s="4">
        <v>3.2</v>
      </c>
      <c r="AP79" s="4">
        <v>195</v>
      </c>
      <c r="AQ79" s="4" t="s">
        <v>155</v>
      </c>
      <c r="AR79" s="4">
        <v>2</v>
      </c>
      <c r="AS79" s="5">
        <v>0.88057870370370372</v>
      </c>
      <c r="AT79" s="4">
        <v>47.164084000000003</v>
      </c>
      <c r="AU79" s="4">
        <v>-88.485074999999995</v>
      </c>
      <c r="AV79" s="4">
        <v>318.8</v>
      </c>
      <c r="AW79" s="4">
        <v>45.1</v>
      </c>
      <c r="AX79" s="4">
        <v>12</v>
      </c>
      <c r="AY79" s="4">
        <v>9</v>
      </c>
      <c r="AZ79" s="4" t="s">
        <v>424</v>
      </c>
      <c r="BA79" s="4">
        <v>1.4</v>
      </c>
      <c r="BB79" s="4">
        <v>1.665</v>
      </c>
      <c r="BC79" s="4">
        <v>2.2650000000000001</v>
      </c>
      <c r="BD79" s="4">
        <v>14.063000000000001</v>
      </c>
      <c r="BE79" s="4">
        <v>13.6</v>
      </c>
      <c r="BF79" s="4">
        <v>0.97</v>
      </c>
      <c r="BG79" s="4">
        <v>15.488</v>
      </c>
      <c r="BH79" s="4">
        <v>2634.069</v>
      </c>
      <c r="BI79" s="4">
        <v>218.85300000000001</v>
      </c>
      <c r="BJ79" s="4">
        <v>19.774000000000001</v>
      </c>
      <c r="BK79" s="4">
        <v>0.52600000000000002</v>
      </c>
      <c r="BL79" s="4">
        <v>20.298999999999999</v>
      </c>
      <c r="BM79" s="4">
        <v>15.853</v>
      </c>
      <c r="BN79" s="4">
        <v>0.42099999999999999</v>
      </c>
      <c r="BO79" s="4">
        <v>16.274000000000001</v>
      </c>
      <c r="BP79" s="4">
        <v>18.064299999999999</v>
      </c>
      <c r="BT79" s="4">
        <v>49.521999999999998</v>
      </c>
      <c r="BU79" s="4">
        <v>0.38381599999999999</v>
      </c>
      <c r="BV79" s="4">
        <v>-5</v>
      </c>
      <c r="BW79" s="4">
        <v>0.58499999999999996</v>
      </c>
      <c r="BX79" s="4">
        <v>9.3795040000000007</v>
      </c>
      <c r="BY79" s="4">
        <v>11.817</v>
      </c>
      <c r="BZ79" s="4">
        <f t="shared" si="12"/>
        <v>2.4780649567999999</v>
      </c>
      <c r="CB79" s="4">
        <f t="shared" si="13"/>
        <v>18455.576759166674</v>
      </c>
      <c r="CC79" s="4">
        <f t="shared" si="13"/>
        <v>1533.3912439172641</v>
      </c>
      <c r="CD79" s="4">
        <f t="shared" si="14"/>
        <v>114.02360992771202</v>
      </c>
      <c r="CE79" s="4">
        <f t="shared" si="14"/>
        <v>126.56732805807839</v>
      </c>
    </row>
    <row r="80" spans="1:83">
      <c r="A80" s="2">
        <v>42438</v>
      </c>
      <c r="B80" s="28">
        <v>0.67267877314814817</v>
      </c>
      <c r="C80" s="4">
        <v>13.452999999999999</v>
      </c>
      <c r="D80" s="4">
        <v>1.5064</v>
      </c>
      <c r="E80" s="4" t="s">
        <v>155</v>
      </c>
      <c r="F80" s="4">
        <v>15063.951947</v>
      </c>
      <c r="G80" s="4">
        <v>1023.3</v>
      </c>
      <c r="H80" s="4">
        <v>25.6</v>
      </c>
      <c r="I80" s="4">
        <v>2270.3000000000002</v>
      </c>
      <c r="K80" s="4">
        <v>0.2</v>
      </c>
      <c r="L80" s="4">
        <v>0.86809999999999998</v>
      </c>
      <c r="M80" s="4">
        <v>11.6782</v>
      </c>
      <c r="N80" s="4">
        <v>1.3076000000000001</v>
      </c>
      <c r="O80" s="4">
        <v>888.30510000000004</v>
      </c>
      <c r="P80" s="4">
        <v>22.222200000000001</v>
      </c>
      <c r="Q80" s="4">
        <v>910.5</v>
      </c>
      <c r="R80" s="4">
        <v>712.17190000000005</v>
      </c>
      <c r="S80" s="4">
        <v>17.815999999999999</v>
      </c>
      <c r="T80" s="4">
        <v>730</v>
      </c>
      <c r="U80" s="4">
        <v>2270.3467000000001</v>
      </c>
      <c r="X80" s="4">
        <v>0</v>
      </c>
      <c r="Y80" s="4">
        <v>0.1736</v>
      </c>
      <c r="Z80" s="4" t="s">
        <v>377</v>
      </c>
      <c r="AA80" s="4">
        <v>0</v>
      </c>
      <c r="AB80" s="4">
        <v>11.8</v>
      </c>
      <c r="AC80" s="4">
        <v>845</v>
      </c>
      <c r="AD80" s="4">
        <v>869</v>
      </c>
      <c r="AE80" s="4">
        <v>826</v>
      </c>
      <c r="AF80" s="4">
        <v>88</v>
      </c>
      <c r="AG80" s="4">
        <v>22.38</v>
      </c>
      <c r="AH80" s="4">
        <v>0.51</v>
      </c>
      <c r="AI80" s="4">
        <v>976</v>
      </c>
      <c r="AJ80" s="4">
        <v>-1</v>
      </c>
      <c r="AK80" s="4">
        <v>0</v>
      </c>
      <c r="AL80" s="4">
        <v>22</v>
      </c>
      <c r="AM80" s="4">
        <v>191</v>
      </c>
      <c r="AN80" s="4">
        <v>190</v>
      </c>
      <c r="AO80" s="4">
        <v>3.2</v>
      </c>
      <c r="AP80" s="4">
        <v>195</v>
      </c>
      <c r="AQ80" s="4" t="s">
        <v>155</v>
      </c>
      <c r="AR80" s="4">
        <v>2</v>
      </c>
      <c r="AS80" s="5">
        <v>0.88059027777777776</v>
      </c>
      <c r="AT80" s="4">
        <v>47.164203999999998</v>
      </c>
      <c r="AU80" s="4">
        <v>-88.485281000000001</v>
      </c>
      <c r="AV80" s="4">
        <v>318.89999999999998</v>
      </c>
      <c r="AW80" s="4">
        <v>45.2</v>
      </c>
      <c r="AX80" s="4">
        <v>12</v>
      </c>
      <c r="AY80" s="4">
        <v>9</v>
      </c>
      <c r="AZ80" s="4" t="s">
        <v>424</v>
      </c>
      <c r="BA80" s="4">
        <v>1.4650000000000001</v>
      </c>
      <c r="BB80" s="4">
        <v>1.7</v>
      </c>
      <c r="BC80" s="4">
        <v>2.3650000000000002</v>
      </c>
      <c r="BD80" s="4">
        <v>14.063000000000001</v>
      </c>
      <c r="BE80" s="4">
        <v>13.83</v>
      </c>
      <c r="BF80" s="4">
        <v>0.98</v>
      </c>
      <c r="BG80" s="4">
        <v>15.2</v>
      </c>
      <c r="BH80" s="4">
        <v>2680.44</v>
      </c>
      <c r="BI80" s="4">
        <v>191.02600000000001</v>
      </c>
      <c r="BJ80" s="4">
        <v>21.352</v>
      </c>
      <c r="BK80" s="4">
        <v>0.53400000000000003</v>
      </c>
      <c r="BL80" s="4">
        <v>21.885999999999999</v>
      </c>
      <c r="BM80" s="4">
        <v>17.117999999999999</v>
      </c>
      <c r="BN80" s="4">
        <v>0.42799999999999999</v>
      </c>
      <c r="BO80" s="4">
        <v>17.545999999999999</v>
      </c>
      <c r="BP80" s="4">
        <v>17.231300000000001</v>
      </c>
      <c r="BT80" s="4">
        <v>28.974</v>
      </c>
      <c r="BU80" s="4">
        <v>0.36730699999999999</v>
      </c>
      <c r="BV80" s="4">
        <v>-5</v>
      </c>
      <c r="BW80" s="4">
        <v>0.58610200000000001</v>
      </c>
      <c r="BX80" s="4">
        <v>8.9760650000000002</v>
      </c>
      <c r="BY80" s="4">
        <v>11.839259999999999</v>
      </c>
      <c r="BZ80" s="4">
        <f t="shared" si="12"/>
        <v>2.3714763730000001</v>
      </c>
      <c r="CB80" s="4">
        <f t="shared" si="13"/>
        <v>17972.673340444202</v>
      </c>
      <c r="CC80" s="4">
        <f t="shared" si="13"/>
        <v>1280.8523591394301</v>
      </c>
      <c r="CD80" s="4">
        <f t="shared" si="14"/>
        <v>117.64804525803</v>
      </c>
      <c r="CE80" s="4">
        <f t="shared" si="14"/>
        <v>115.53794381937151</v>
      </c>
    </row>
    <row r="81" spans="1:83">
      <c r="A81" s="2">
        <v>42438</v>
      </c>
      <c r="B81" s="28">
        <v>0.67269034722222221</v>
      </c>
      <c r="C81" s="4">
        <v>13.786</v>
      </c>
      <c r="D81" s="4">
        <v>1.0136000000000001</v>
      </c>
      <c r="E81" s="4" t="s">
        <v>155</v>
      </c>
      <c r="F81" s="4">
        <v>10136.169666</v>
      </c>
      <c r="G81" s="4">
        <v>975.8</v>
      </c>
      <c r="H81" s="4">
        <v>25.6</v>
      </c>
      <c r="I81" s="4">
        <v>1744</v>
      </c>
      <c r="K81" s="4">
        <v>0.2</v>
      </c>
      <c r="L81" s="4">
        <v>0.87039999999999995</v>
      </c>
      <c r="M81" s="4">
        <v>11.9992</v>
      </c>
      <c r="N81" s="4">
        <v>0.88219999999999998</v>
      </c>
      <c r="O81" s="4">
        <v>849.30409999999995</v>
      </c>
      <c r="P81" s="4">
        <v>22.281700000000001</v>
      </c>
      <c r="Q81" s="4">
        <v>871.6</v>
      </c>
      <c r="R81" s="4">
        <v>680.904</v>
      </c>
      <c r="S81" s="4">
        <v>17.863700000000001</v>
      </c>
      <c r="T81" s="4">
        <v>698.8</v>
      </c>
      <c r="U81" s="4">
        <v>1744.0427</v>
      </c>
      <c r="X81" s="4">
        <v>0</v>
      </c>
      <c r="Y81" s="4">
        <v>0.1741</v>
      </c>
      <c r="Z81" s="4" t="s">
        <v>377</v>
      </c>
      <c r="AA81" s="4">
        <v>0</v>
      </c>
      <c r="AB81" s="4">
        <v>11.8</v>
      </c>
      <c r="AC81" s="4">
        <v>844</v>
      </c>
      <c r="AD81" s="4">
        <v>870</v>
      </c>
      <c r="AE81" s="4">
        <v>824</v>
      </c>
      <c r="AF81" s="4">
        <v>88</v>
      </c>
      <c r="AG81" s="4">
        <v>22.38</v>
      </c>
      <c r="AH81" s="4">
        <v>0.51</v>
      </c>
      <c r="AI81" s="4">
        <v>976</v>
      </c>
      <c r="AJ81" s="4">
        <v>-1</v>
      </c>
      <c r="AK81" s="4">
        <v>0</v>
      </c>
      <c r="AL81" s="4">
        <v>22</v>
      </c>
      <c r="AM81" s="4">
        <v>191</v>
      </c>
      <c r="AN81" s="4">
        <v>190</v>
      </c>
      <c r="AO81" s="4">
        <v>3.3</v>
      </c>
      <c r="AP81" s="4">
        <v>195</v>
      </c>
      <c r="AQ81" s="4" t="s">
        <v>155</v>
      </c>
      <c r="AR81" s="4">
        <v>2</v>
      </c>
      <c r="AS81" s="5">
        <v>0.8806018518518518</v>
      </c>
      <c r="AT81" s="4">
        <v>47.164290999999999</v>
      </c>
      <c r="AU81" s="4">
        <v>-88.485515000000007</v>
      </c>
      <c r="AV81" s="4">
        <v>319</v>
      </c>
      <c r="AW81" s="4">
        <v>44.1</v>
      </c>
      <c r="AX81" s="4">
        <v>12</v>
      </c>
      <c r="AY81" s="4">
        <v>9</v>
      </c>
      <c r="AZ81" s="4" t="s">
        <v>424</v>
      </c>
      <c r="BA81" s="4">
        <v>1.5</v>
      </c>
      <c r="BB81" s="4">
        <v>1.7</v>
      </c>
      <c r="BC81" s="4">
        <v>2.4</v>
      </c>
      <c r="BD81" s="4">
        <v>14.063000000000001</v>
      </c>
      <c r="BE81" s="4">
        <v>14.09</v>
      </c>
      <c r="BF81" s="4">
        <v>1</v>
      </c>
      <c r="BG81" s="4">
        <v>14.891999999999999</v>
      </c>
      <c r="BH81" s="4">
        <v>2787.36</v>
      </c>
      <c r="BI81" s="4">
        <v>130.43799999999999</v>
      </c>
      <c r="BJ81" s="4">
        <v>20.661000000000001</v>
      </c>
      <c r="BK81" s="4">
        <v>0.54200000000000004</v>
      </c>
      <c r="BL81" s="4">
        <v>21.202999999999999</v>
      </c>
      <c r="BM81" s="4">
        <v>16.564</v>
      </c>
      <c r="BN81" s="4">
        <v>0.435</v>
      </c>
      <c r="BO81" s="4">
        <v>16.998999999999999</v>
      </c>
      <c r="BP81" s="4">
        <v>13.396599999999999</v>
      </c>
      <c r="BT81" s="4">
        <v>29.402000000000001</v>
      </c>
      <c r="BU81" s="4">
        <v>0.34249000000000002</v>
      </c>
      <c r="BV81" s="4">
        <v>-5</v>
      </c>
      <c r="BW81" s="4">
        <v>0.58479599999999998</v>
      </c>
      <c r="BX81" s="4">
        <v>8.3695989999999991</v>
      </c>
      <c r="BY81" s="4">
        <v>11.812879000000001</v>
      </c>
      <c r="BZ81" s="4">
        <f t="shared" si="12"/>
        <v>2.2112480557999996</v>
      </c>
      <c r="CB81" s="4">
        <f t="shared" si="13"/>
        <v>17426.82684507408</v>
      </c>
      <c r="CC81" s="4">
        <f t="shared" si="13"/>
        <v>815.5101745084138</v>
      </c>
      <c r="CD81" s="4">
        <f t="shared" si="14"/>
        <v>106.27928561054699</v>
      </c>
      <c r="CE81" s="4">
        <f t="shared" si="14"/>
        <v>83.756754962659784</v>
      </c>
    </row>
    <row r="82" spans="1:83">
      <c r="A82" s="2">
        <v>42438</v>
      </c>
      <c r="B82" s="28">
        <v>0.67270192129629625</v>
      </c>
      <c r="C82" s="4">
        <v>14.01</v>
      </c>
      <c r="D82" s="4">
        <v>0.57079999999999997</v>
      </c>
      <c r="E82" s="4" t="s">
        <v>155</v>
      </c>
      <c r="F82" s="4">
        <v>5707.8089890000001</v>
      </c>
      <c r="G82" s="4">
        <v>693.5</v>
      </c>
      <c r="H82" s="4">
        <v>28.1</v>
      </c>
      <c r="I82" s="4">
        <v>1212.2</v>
      </c>
      <c r="K82" s="4">
        <v>0.2</v>
      </c>
      <c r="L82" s="4">
        <v>0.87309999999999999</v>
      </c>
      <c r="M82" s="4">
        <v>12.2317</v>
      </c>
      <c r="N82" s="4">
        <v>0.49830000000000002</v>
      </c>
      <c r="O82" s="4">
        <v>605.52380000000005</v>
      </c>
      <c r="P82" s="4">
        <v>24.500699999999998</v>
      </c>
      <c r="Q82" s="4">
        <v>630</v>
      </c>
      <c r="R82" s="4">
        <v>485.46050000000002</v>
      </c>
      <c r="S82" s="4">
        <v>19.642700000000001</v>
      </c>
      <c r="T82" s="4">
        <v>505.1</v>
      </c>
      <c r="U82" s="4">
        <v>1212.1981000000001</v>
      </c>
      <c r="X82" s="4">
        <v>0</v>
      </c>
      <c r="Y82" s="4">
        <v>0.17460000000000001</v>
      </c>
      <c r="Z82" s="4" t="s">
        <v>377</v>
      </c>
      <c r="AA82" s="4">
        <v>0</v>
      </c>
      <c r="AB82" s="4">
        <v>11.9</v>
      </c>
      <c r="AC82" s="4">
        <v>843</v>
      </c>
      <c r="AD82" s="4">
        <v>869</v>
      </c>
      <c r="AE82" s="4">
        <v>822</v>
      </c>
      <c r="AF82" s="4">
        <v>88</v>
      </c>
      <c r="AG82" s="4">
        <v>22.38</v>
      </c>
      <c r="AH82" s="4">
        <v>0.51</v>
      </c>
      <c r="AI82" s="4">
        <v>976</v>
      </c>
      <c r="AJ82" s="4">
        <v>-1</v>
      </c>
      <c r="AK82" s="4">
        <v>0</v>
      </c>
      <c r="AL82" s="4">
        <v>22</v>
      </c>
      <c r="AM82" s="4">
        <v>191</v>
      </c>
      <c r="AN82" s="4">
        <v>190</v>
      </c>
      <c r="AO82" s="4">
        <v>3.4</v>
      </c>
      <c r="AP82" s="4">
        <v>195</v>
      </c>
      <c r="AQ82" s="4" t="s">
        <v>155</v>
      </c>
      <c r="AR82" s="4">
        <v>2</v>
      </c>
      <c r="AS82" s="5">
        <v>0.88061342592592595</v>
      </c>
      <c r="AT82" s="4">
        <v>47.164361</v>
      </c>
      <c r="AU82" s="4">
        <v>-88.485748999999998</v>
      </c>
      <c r="AV82" s="4">
        <v>319.39999999999998</v>
      </c>
      <c r="AW82" s="4">
        <v>42.4</v>
      </c>
      <c r="AX82" s="4">
        <v>12</v>
      </c>
      <c r="AY82" s="4">
        <v>9</v>
      </c>
      <c r="AZ82" s="4" t="s">
        <v>424</v>
      </c>
      <c r="BA82" s="4">
        <v>1.24</v>
      </c>
      <c r="BB82" s="4">
        <v>1.7</v>
      </c>
      <c r="BC82" s="4">
        <v>2.2050000000000001</v>
      </c>
      <c r="BD82" s="4">
        <v>14.063000000000001</v>
      </c>
      <c r="BE82" s="4">
        <v>14.4</v>
      </c>
      <c r="BF82" s="4">
        <v>1.02</v>
      </c>
      <c r="BG82" s="4">
        <v>14.536</v>
      </c>
      <c r="BH82" s="4">
        <v>2886.7579999999998</v>
      </c>
      <c r="BI82" s="4">
        <v>74.855999999999995</v>
      </c>
      <c r="BJ82" s="4">
        <v>14.965</v>
      </c>
      <c r="BK82" s="4">
        <v>0.60599999999999998</v>
      </c>
      <c r="BL82" s="4">
        <v>15.571</v>
      </c>
      <c r="BM82" s="4">
        <v>11.997999999999999</v>
      </c>
      <c r="BN82" s="4">
        <v>0.48499999999999999</v>
      </c>
      <c r="BO82" s="4">
        <v>12.484</v>
      </c>
      <c r="BP82" s="4">
        <v>9.4601000000000006</v>
      </c>
      <c r="BT82" s="4">
        <v>29.965</v>
      </c>
      <c r="BU82" s="4">
        <v>0.31596000000000002</v>
      </c>
      <c r="BV82" s="4">
        <v>-5</v>
      </c>
      <c r="BW82" s="4">
        <v>0.58465299999999998</v>
      </c>
      <c r="BX82" s="4">
        <v>7.7212730000000001</v>
      </c>
      <c r="BY82" s="4">
        <v>11.809991</v>
      </c>
      <c r="BZ82" s="4">
        <f t="shared" si="12"/>
        <v>2.0399603266000002</v>
      </c>
      <c r="CB82" s="4">
        <f t="shared" si="13"/>
        <v>16650.216612391698</v>
      </c>
      <c r="CC82" s="4">
        <f t="shared" si="13"/>
        <v>431.75375793093599</v>
      </c>
      <c r="CD82" s="4">
        <f t="shared" si="14"/>
        <v>72.005101982604003</v>
      </c>
      <c r="CE82" s="4">
        <f t="shared" si="14"/>
        <v>54.563878986353103</v>
      </c>
    </row>
    <row r="83" spans="1:83">
      <c r="A83" s="2">
        <v>42438</v>
      </c>
      <c r="B83" s="28">
        <v>0.6727134953703704</v>
      </c>
      <c r="C83" s="4">
        <v>14.109</v>
      </c>
      <c r="D83" s="4">
        <v>0.39660000000000001</v>
      </c>
      <c r="E83" s="4" t="s">
        <v>155</v>
      </c>
      <c r="F83" s="4">
        <v>3966.2359550000001</v>
      </c>
      <c r="G83" s="4">
        <v>440.4</v>
      </c>
      <c r="H83" s="4">
        <v>30</v>
      </c>
      <c r="I83" s="4">
        <v>820.9</v>
      </c>
      <c r="K83" s="4">
        <v>0.2</v>
      </c>
      <c r="L83" s="4">
        <v>0.87419999999999998</v>
      </c>
      <c r="M83" s="4">
        <v>12.3344</v>
      </c>
      <c r="N83" s="4">
        <v>0.34670000000000001</v>
      </c>
      <c r="O83" s="4">
        <v>385.02170000000001</v>
      </c>
      <c r="P83" s="4">
        <v>26.226299999999998</v>
      </c>
      <c r="Q83" s="4">
        <v>411.2</v>
      </c>
      <c r="R83" s="4">
        <v>308.67950000000002</v>
      </c>
      <c r="S83" s="4">
        <v>21.0261</v>
      </c>
      <c r="T83" s="4">
        <v>329.7</v>
      </c>
      <c r="U83" s="4">
        <v>820.89909999999998</v>
      </c>
      <c r="X83" s="4">
        <v>0</v>
      </c>
      <c r="Y83" s="4">
        <v>0.17480000000000001</v>
      </c>
      <c r="Z83" s="4" t="s">
        <v>377</v>
      </c>
      <c r="AA83" s="4">
        <v>0</v>
      </c>
      <c r="AB83" s="4">
        <v>11.8</v>
      </c>
      <c r="AC83" s="4">
        <v>842</v>
      </c>
      <c r="AD83" s="4">
        <v>868</v>
      </c>
      <c r="AE83" s="4">
        <v>822</v>
      </c>
      <c r="AF83" s="4">
        <v>88</v>
      </c>
      <c r="AG83" s="4">
        <v>22.38</v>
      </c>
      <c r="AH83" s="4">
        <v>0.51</v>
      </c>
      <c r="AI83" s="4">
        <v>976</v>
      </c>
      <c r="AJ83" s="4">
        <v>-1</v>
      </c>
      <c r="AK83" s="4">
        <v>0</v>
      </c>
      <c r="AL83" s="4">
        <v>22</v>
      </c>
      <c r="AM83" s="4">
        <v>191</v>
      </c>
      <c r="AN83" s="4">
        <v>190</v>
      </c>
      <c r="AO83" s="4">
        <v>3.3</v>
      </c>
      <c r="AP83" s="4">
        <v>195</v>
      </c>
      <c r="AQ83" s="4" t="s">
        <v>155</v>
      </c>
      <c r="AR83" s="4">
        <v>2</v>
      </c>
      <c r="AS83" s="5">
        <v>0.8806250000000001</v>
      </c>
      <c r="AT83" s="4">
        <v>47.164416000000003</v>
      </c>
      <c r="AU83" s="4">
        <v>-88.485974999999996</v>
      </c>
      <c r="AV83" s="4">
        <v>319.39999999999998</v>
      </c>
      <c r="AW83" s="4">
        <v>40.799999999999997</v>
      </c>
      <c r="AX83" s="4">
        <v>12</v>
      </c>
      <c r="AY83" s="4">
        <v>9</v>
      </c>
      <c r="AZ83" s="4" t="s">
        <v>424</v>
      </c>
      <c r="BA83" s="4">
        <v>1.23</v>
      </c>
      <c r="BB83" s="4">
        <v>1.83</v>
      </c>
      <c r="BC83" s="4">
        <v>2.2949999999999999</v>
      </c>
      <c r="BD83" s="4">
        <v>14.063000000000001</v>
      </c>
      <c r="BE83" s="4">
        <v>14.54</v>
      </c>
      <c r="BF83" s="4">
        <v>1.03</v>
      </c>
      <c r="BG83" s="4">
        <v>14.388999999999999</v>
      </c>
      <c r="BH83" s="4">
        <v>2931.145</v>
      </c>
      <c r="BI83" s="4">
        <v>52.444000000000003</v>
      </c>
      <c r="BJ83" s="4">
        <v>9.5820000000000007</v>
      </c>
      <c r="BK83" s="4">
        <v>0.65300000000000002</v>
      </c>
      <c r="BL83" s="4">
        <v>10.234</v>
      </c>
      <c r="BM83" s="4">
        <v>7.6820000000000004</v>
      </c>
      <c r="BN83" s="4">
        <v>0.52300000000000002</v>
      </c>
      <c r="BO83" s="4">
        <v>8.2050000000000001</v>
      </c>
      <c r="BP83" s="4">
        <v>6.4507000000000003</v>
      </c>
      <c r="BT83" s="4">
        <v>30.210999999999999</v>
      </c>
      <c r="BU83" s="4">
        <v>0.31618299999999999</v>
      </c>
      <c r="BV83" s="4">
        <v>-5</v>
      </c>
      <c r="BW83" s="4">
        <v>0.585449</v>
      </c>
      <c r="BX83" s="4">
        <v>7.7267219999999996</v>
      </c>
      <c r="BY83" s="4">
        <v>11.82607</v>
      </c>
      <c r="BZ83" s="4">
        <f t="shared" si="12"/>
        <v>2.0413999523999999</v>
      </c>
      <c r="CB83" s="4">
        <f t="shared" si="13"/>
        <v>16918.162489847429</v>
      </c>
      <c r="CC83" s="4">
        <f t="shared" si="13"/>
        <v>302.69949580029601</v>
      </c>
      <c r="CD83" s="4">
        <f t="shared" si="14"/>
        <v>47.35812224547</v>
      </c>
      <c r="CE83" s="4">
        <f t="shared" si="14"/>
        <v>37.232545907233799</v>
      </c>
    </row>
    <row r="84" spans="1:83">
      <c r="A84" s="2">
        <v>42438</v>
      </c>
      <c r="B84" s="28">
        <v>0.67272506944444455</v>
      </c>
      <c r="C84" s="4">
        <v>14.103</v>
      </c>
      <c r="D84" s="4">
        <v>0.60540000000000005</v>
      </c>
      <c r="E84" s="4" t="s">
        <v>155</v>
      </c>
      <c r="F84" s="4">
        <v>6054.0616970000001</v>
      </c>
      <c r="G84" s="4">
        <v>317</v>
      </c>
      <c r="H84" s="4">
        <v>30</v>
      </c>
      <c r="I84" s="4">
        <v>626.6</v>
      </c>
      <c r="K84" s="4">
        <v>0.2</v>
      </c>
      <c r="L84" s="4">
        <v>0.87260000000000004</v>
      </c>
      <c r="M84" s="4">
        <v>12.3063</v>
      </c>
      <c r="N84" s="4">
        <v>0.52829999999999999</v>
      </c>
      <c r="O84" s="4">
        <v>276.63150000000002</v>
      </c>
      <c r="P84" s="4">
        <v>26.177199999999999</v>
      </c>
      <c r="Q84" s="4">
        <v>302.8</v>
      </c>
      <c r="R84" s="4">
        <v>221.78100000000001</v>
      </c>
      <c r="S84" s="4">
        <v>20.986799999999999</v>
      </c>
      <c r="T84" s="4">
        <v>242.8</v>
      </c>
      <c r="U84" s="4">
        <v>626.61289999999997</v>
      </c>
      <c r="X84" s="4">
        <v>0</v>
      </c>
      <c r="Y84" s="4">
        <v>0.17449999999999999</v>
      </c>
      <c r="Z84" s="4" t="s">
        <v>377</v>
      </c>
      <c r="AA84" s="4">
        <v>0</v>
      </c>
      <c r="AB84" s="4">
        <v>11.8</v>
      </c>
      <c r="AC84" s="4">
        <v>841</v>
      </c>
      <c r="AD84" s="4">
        <v>865</v>
      </c>
      <c r="AE84" s="4">
        <v>822</v>
      </c>
      <c r="AF84" s="4">
        <v>88</v>
      </c>
      <c r="AG84" s="4">
        <v>22.38</v>
      </c>
      <c r="AH84" s="4">
        <v>0.51</v>
      </c>
      <c r="AI84" s="4">
        <v>976</v>
      </c>
      <c r="AJ84" s="4">
        <v>-1</v>
      </c>
      <c r="AK84" s="4">
        <v>0</v>
      </c>
      <c r="AL84" s="4">
        <v>22</v>
      </c>
      <c r="AM84" s="4">
        <v>191</v>
      </c>
      <c r="AN84" s="4">
        <v>190</v>
      </c>
      <c r="AO84" s="4">
        <v>3.2</v>
      </c>
      <c r="AP84" s="4">
        <v>195</v>
      </c>
      <c r="AQ84" s="4" t="s">
        <v>155</v>
      </c>
      <c r="AR84" s="4">
        <v>2</v>
      </c>
      <c r="AS84" s="5">
        <v>0.88063657407407403</v>
      </c>
      <c r="AT84" s="4">
        <v>47.164451999999997</v>
      </c>
      <c r="AU84" s="4">
        <v>-88.486197000000004</v>
      </c>
      <c r="AV84" s="4">
        <v>319.2</v>
      </c>
      <c r="AW84" s="4">
        <v>39.299999999999997</v>
      </c>
      <c r="AX84" s="4">
        <v>12</v>
      </c>
      <c r="AY84" s="4">
        <v>10</v>
      </c>
      <c r="AZ84" s="4" t="s">
        <v>425</v>
      </c>
      <c r="BA84" s="4">
        <v>1.365</v>
      </c>
      <c r="BB84" s="4">
        <v>1.9</v>
      </c>
      <c r="BC84" s="4">
        <v>2.4</v>
      </c>
      <c r="BD84" s="4">
        <v>14.063000000000001</v>
      </c>
      <c r="BE84" s="4">
        <v>14.35</v>
      </c>
      <c r="BF84" s="4">
        <v>1.02</v>
      </c>
      <c r="BG84" s="4">
        <v>14.603</v>
      </c>
      <c r="BH84" s="4">
        <v>2893.98</v>
      </c>
      <c r="BI84" s="4">
        <v>79.066999999999993</v>
      </c>
      <c r="BJ84" s="4">
        <v>6.8129999999999997</v>
      </c>
      <c r="BK84" s="4">
        <v>0.64500000000000002</v>
      </c>
      <c r="BL84" s="4">
        <v>7.4569999999999999</v>
      </c>
      <c r="BM84" s="4">
        <v>5.4619999999999997</v>
      </c>
      <c r="BN84" s="4">
        <v>0.51700000000000002</v>
      </c>
      <c r="BO84" s="4">
        <v>5.9790000000000001</v>
      </c>
      <c r="BP84" s="4">
        <v>4.8726000000000003</v>
      </c>
      <c r="BT84" s="4">
        <v>29.84</v>
      </c>
      <c r="BU84" s="4">
        <v>0.306205</v>
      </c>
      <c r="BV84" s="4">
        <v>-5</v>
      </c>
      <c r="BW84" s="4">
        <v>0.58389800000000003</v>
      </c>
      <c r="BX84" s="4">
        <v>7.4828840000000003</v>
      </c>
      <c r="BY84" s="4">
        <v>11.794739999999999</v>
      </c>
      <c r="BZ84" s="4">
        <f t="shared" si="12"/>
        <v>1.9769779528</v>
      </c>
      <c r="CB84" s="4">
        <f t="shared" si="13"/>
        <v>16176.52152882504</v>
      </c>
      <c r="CC84" s="4">
        <f t="shared" si="13"/>
        <v>441.96194435331597</v>
      </c>
      <c r="CD84" s="4">
        <f t="shared" si="14"/>
        <v>33.420902086692003</v>
      </c>
      <c r="CE84" s="4">
        <f t="shared" si="14"/>
        <v>27.236442132064798</v>
      </c>
    </row>
    <row r="85" spans="1:83">
      <c r="A85" s="2">
        <v>42438</v>
      </c>
      <c r="B85" s="28">
        <v>0.67273664351851847</v>
      </c>
      <c r="C85" s="4">
        <v>13.991</v>
      </c>
      <c r="D85" s="4">
        <v>0.83860000000000001</v>
      </c>
      <c r="E85" s="4" t="s">
        <v>155</v>
      </c>
      <c r="F85" s="4">
        <v>8386.3870970000007</v>
      </c>
      <c r="G85" s="4">
        <v>200.9</v>
      </c>
      <c r="H85" s="4">
        <v>29.6</v>
      </c>
      <c r="I85" s="4">
        <v>566.1</v>
      </c>
      <c r="K85" s="4">
        <v>0.2</v>
      </c>
      <c r="L85" s="4">
        <v>0.87139999999999995</v>
      </c>
      <c r="M85" s="4">
        <v>12.1921</v>
      </c>
      <c r="N85" s="4">
        <v>0.73080000000000001</v>
      </c>
      <c r="O85" s="4">
        <v>175.0532</v>
      </c>
      <c r="P85" s="4">
        <v>25.789899999999999</v>
      </c>
      <c r="Q85" s="4">
        <v>200.8</v>
      </c>
      <c r="R85" s="4">
        <v>140.34370000000001</v>
      </c>
      <c r="S85" s="4">
        <v>20.676200000000001</v>
      </c>
      <c r="T85" s="4">
        <v>161</v>
      </c>
      <c r="U85" s="4">
        <v>566.05809999999997</v>
      </c>
      <c r="X85" s="4">
        <v>0</v>
      </c>
      <c r="Y85" s="4">
        <v>0.17430000000000001</v>
      </c>
      <c r="Z85" s="4" t="s">
        <v>377</v>
      </c>
      <c r="AA85" s="4">
        <v>0</v>
      </c>
      <c r="AB85" s="4">
        <v>11.9</v>
      </c>
      <c r="AC85" s="4">
        <v>840</v>
      </c>
      <c r="AD85" s="4">
        <v>862</v>
      </c>
      <c r="AE85" s="4">
        <v>820</v>
      </c>
      <c r="AF85" s="4">
        <v>88</v>
      </c>
      <c r="AG85" s="4">
        <v>22.38</v>
      </c>
      <c r="AH85" s="4">
        <v>0.51</v>
      </c>
      <c r="AI85" s="4">
        <v>976</v>
      </c>
      <c r="AJ85" s="4">
        <v>-1</v>
      </c>
      <c r="AK85" s="4">
        <v>0</v>
      </c>
      <c r="AL85" s="4">
        <v>22</v>
      </c>
      <c r="AM85" s="4">
        <v>191</v>
      </c>
      <c r="AN85" s="4">
        <v>190.6</v>
      </c>
      <c r="AO85" s="4">
        <v>3.1</v>
      </c>
      <c r="AP85" s="4">
        <v>195</v>
      </c>
      <c r="AQ85" s="4" t="s">
        <v>155</v>
      </c>
      <c r="AR85" s="4">
        <v>2</v>
      </c>
      <c r="AS85" s="5">
        <v>0.88064814814814818</v>
      </c>
      <c r="AT85" s="4">
        <v>47.164470999999999</v>
      </c>
      <c r="AU85" s="4">
        <v>-88.486419999999995</v>
      </c>
      <c r="AV85" s="4">
        <v>318.89999999999998</v>
      </c>
      <c r="AW85" s="4">
        <v>38.1</v>
      </c>
      <c r="AX85" s="4">
        <v>12</v>
      </c>
      <c r="AY85" s="4">
        <v>10</v>
      </c>
      <c r="AZ85" s="4" t="s">
        <v>425</v>
      </c>
      <c r="BA85" s="4">
        <v>1.4</v>
      </c>
      <c r="BB85" s="4">
        <v>2.0299999999999998</v>
      </c>
      <c r="BC85" s="4">
        <v>2.5299999999999998</v>
      </c>
      <c r="BD85" s="4">
        <v>14.063000000000001</v>
      </c>
      <c r="BE85" s="4">
        <v>14.22</v>
      </c>
      <c r="BF85" s="4">
        <v>1.01</v>
      </c>
      <c r="BG85" s="4">
        <v>14.756</v>
      </c>
      <c r="BH85" s="4">
        <v>2848.884</v>
      </c>
      <c r="BI85" s="4">
        <v>108.685</v>
      </c>
      <c r="BJ85" s="4">
        <v>4.2839999999999998</v>
      </c>
      <c r="BK85" s="4">
        <v>0.63100000000000001</v>
      </c>
      <c r="BL85" s="4">
        <v>4.915</v>
      </c>
      <c r="BM85" s="4">
        <v>3.4340000000000002</v>
      </c>
      <c r="BN85" s="4">
        <v>0.50600000000000001</v>
      </c>
      <c r="BO85" s="4">
        <v>3.94</v>
      </c>
      <c r="BP85" s="4">
        <v>4.3737000000000004</v>
      </c>
      <c r="BT85" s="4">
        <v>29.611000000000001</v>
      </c>
      <c r="BU85" s="4">
        <v>0.29867300000000002</v>
      </c>
      <c r="BV85" s="4">
        <v>-5</v>
      </c>
      <c r="BW85" s="4">
        <v>0.58410200000000001</v>
      </c>
      <c r="BX85" s="4">
        <v>7.2988220000000004</v>
      </c>
      <c r="BY85" s="4">
        <v>11.798859999999999</v>
      </c>
      <c r="BZ85" s="4">
        <f t="shared" si="12"/>
        <v>1.9283487724000001</v>
      </c>
      <c r="CB85" s="4">
        <f t="shared" si="13"/>
        <v>15532.742419342056</v>
      </c>
      <c r="CC85" s="4">
        <f t="shared" si="13"/>
        <v>592.57453439529002</v>
      </c>
      <c r="CD85" s="4">
        <f t="shared" si="14"/>
        <v>21.48174693396</v>
      </c>
      <c r="CE85" s="4">
        <f t="shared" si="14"/>
        <v>23.846374762705803</v>
      </c>
    </row>
    <row r="86" spans="1:83">
      <c r="A86" s="2">
        <v>42438</v>
      </c>
      <c r="B86" s="28">
        <v>0.67274821759259262</v>
      </c>
      <c r="C86" s="4">
        <v>13.678000000000001</v>
      </c>
      <c r="D86" s="4">
        <v>1.232</v>
      </c>
      <c r="E86" s="4" t="s">
        <v>155</v>
      </c>
      <c r="F86" s="4">
        <v>12319.7</v>
      </c>
      <c r="G86" s="4">
        <v>165.2</v>
      </c>
      <c r="H86" s="4">
        <v>27.6</v>
      </c>
      <c r="I86" s="4">
        <v>554.4</v>
      </c>
      <c r="K86" s="4">
        <v>0.1</v>
      </c>
      <c r="L86" s="4">
        <v>0.87029999999999996</v>
      </c>
      <c r="M86" s="4">
        <v>11.9049</v>
      </c>
      <c r="N86" s="4">
        <v>1.0722</v>
      </c>
      <c r="O86" s="4">
        <v>143.7741</v>
      </c>
      <c r="P86" s="4">
        <v>24.021599999999999</v>
      </c>
      <c r="Q86" s="4">
        <v>167.8</v>
      </c>
      <c r="R86" s="4">
        <v>115.2666</v>
      </c>
      <c r="S86" s="4">
        <v>19.258600000000001</v>
      </c>
      <c r="T86" s="4">
        <v>134.5</v>
      </c>
      <c r="U86" s="4">
        <v>554.39089999999999</v>
      </c>
      <c r="X86" s="4">
        <v>0</v>
      </c>
      <c r="Y86" s="4">
        <v>8.6999999999999994E-2</v>
      </c>
      <c r="Z86" s="4" t="s">
        <v>377</v>
      </c>
      <c r="AA86" s="4">
        <v>0</v>
      </c>
      <c r="AB86" s="4">
        <v>11.9</v>
      </c>
      <c r="AC86" s="4">
        <v>838</v>
      </c>
      <c r="AD86" s="4">
        <v>861</v>
      </c>
      <c r="AE86" s="4">
        <v>819</v>
      </c>
      <c r="AF86" s="4">
        <v>88</v>
      </c>
      <c r="AG86" s="4">
        <v>22.38</v>
      </c>
      <c r="AH86" s="4">
        <v>0.51</v>
      </c>
      <c r="AI86" s="4">
        <v>976</v>
      </c>
      <c r="AJ86" s="4">
        <v>-1</v>
      </c>
      <c r="AK86" s="4">
        <v>0</v>
      </c>
      <c r="AL86" s="4">
        <v>22</v>
      </c>
      <c r="AM86" s="4">
        <v>191</v>
      </c>
      <c r="AN86" s="4">
        <v>190.4</v>
      </c>
      <c r="AO86" s="4">
        <v>3.1</v>
      </c>
      <c r="AP86" s="4">
        <v>195</v>
      </c>
      <c r="AQ86" s="4" t="s">
        <v>155</v>
      </c>
      <c r="AR86" s="4">
        <v>2</v>
      </c>
      <c r="AS86" s="5">
        <v>0.88065972222222222</v>
      </c>
      <c r="AT86" s="4">
        <v>47.164472000000004</v>
      </c>
      <c r="AU86" s="4">
        <v>-88.486637000000002</v>
      </c>
      <c r="AV86" s="4">
        <v>318.7</v>
      </c>
      <c r="AW86" s="4">
        <v>36.9</v>
      </c>
      <c r="AX86" s="4">
        <v>12</v>
      </c>
      <c r="AY86" s="4">
        <v>10</v>
      </c>
      <c r="AZ86" s="4" t="s">
        <v>425</v>
      </c>
      <c r="BA86" s="4">
        <v>1.53</v>
      </c>
      <c r="BB86" s="4">
        <v>2.165</v>
      </c>
      <c r="BC86" s="4">
        <v>2.73</v>
      </c>
      <c r="BD86" s="4">
        <v>14.063000000000001</v>
      </c>
      <c r="BE86" s="4">
        <v>14.09</v>
      </c>
      <c r="BF86" s="4">
        <v>1</v>
      </c>
      <c r="BG86" s="4">
        <v>14.896000000000001</v>
      </c>
      <c r="BH86" s="4">
        <v>2770.3960000000002</v>
      </c>
      <c r="BI86" s="4">
        <v>158.81399999999999</v>
      </c>
      <c r="BJ86" s="4">
        <v>3.504</v>
      </c>
      <c r="BK86" s="4">
        <v>0.58499999999999996</v>
      </c>
      <c r="BL86" s="4">
        <v>4.0890000000000004</v>
      </c>
      <c r="BM86" s="4">
        <v>2.8090000000000002</v>
      </c>
      <c r="BN86" s="4">
        <v>0.46899999999999997</v>
      </c>
      <c r="BO86" s="4">
        <v>3.278</v>
      </c>
      <c r="BP86" s="4">
        <v>4.2660999999999998</v>
      </c>
      <c r="BT86" s="4">
        <v>14.727</v>
      </c>
      <c r="BU86" s="4">
        <v>0.30955100000000002</v>
      </c>
      <c r="BV86" s="4">
        <v>-5</v>
      </c>
      <c r="BW86" s="4">
        <v>0.58334699999999995</v>
      </c>
      <c r="BX86" s="4">
        <v>7.5646529999999998</v>
      </c>
      <c r="BY86" s="4">
        <v>11.783609</v>
      </c>
      <c r="BZ86" s="4">
        <f t="shared" si="12"/>
        <v>1.9985813226</v>
      </c>
      <c r="CB86" s="4">
        <f t="shared" si="13"/>
        <v>15654.942056203236</v>
      </c>
      <c r="CC86" s="4">
        <f t="shared" si="13"/>
        <v>897.42548275187391</v>
      </c>
      <c r="CD86" s="4">
        <f t="shared" si="14"/>
        <v>18.523308602897998</v>
      </c>
      <c r="CE86" s="4">
        <f t="shared" si="14"/>
        <v>24.106859923985102</v>
      </c>
    </row>
    <row r="87" spans="1:83">
      <c r="A87" s="2">
        <v>42438</v>
      </c>
      <c r="B87" s="28">
        <v>0.67275979166666666</v>
      </c>
      <c r="C87" s="4">
        <v>13.519</v>
      </c>
      <c r="D87" s="4">
        <v>1.8401000000000001</v>
      </c>
      <c r="E87" s="4" t="s">
        <v>155</v>
      </c>
      <c r="F87" s="4">
        <v>18401.066666999999</v>
      </c>
      <c r="G87" s="4">
        <v>159.69999999999999</v>
      </c>
      <c r="H87" s="4">
        <v>27.1</v>
      </c>
      <c r="I87" s="4">
        <v>743.4</v>
      </c>
      <c r="K87" s="4">
        <v>0.1</v>
      </c>
      <c r="L87" s="4">
        <v>0.86599999999999999</v>
      </c>
      <c r="M87" s="4">
        <v>11.7075</v>
      </c>
      <c r="N87" s="4">
        <v>1.5935999999999999</v>
      </c>
      <c r="O87" s="4">
        <v>138.2962</v>
      </c>
      <c r="P87" s="4">
        <v>23.448399999999999</v>
      </c>
      <c r="Q87" s="4">
        <v>161.69999999999999</v>
      </c>
      <c r="R87" s="4">
        <v>110.87479999999999</v>
      </c>
      <c r="S87" s="4">
        <v>18.799099999999999</v>
      </c>
      <c r="T87" s="4">
        <v>129.69999999999999</v>
      </c>
      <c r="U87" s="4">
        <v>743.41639999999995</v>
      </c>
      <c r="X87" s="4">
        <v>0</v>
      </c>
      <c r="Y87" s="4">
        <v>8.6599999999999996E-2</v>
      </c>
      <c r="Z87" s="4" t="s">
        <v>377</v>
      </c>
      <c r="AA87" s="4">
        <v>0</v>
      </c>
      <c r="AB87" s="4">
        <v>11.8</v>
      </c>
      <c r="AC87" s="4">
        <v>838</v>
      </c>
      <c r="AD87" s="4">
        <v>862</v>
      </c>
      <c r="AE87" s="4">
        <v>821</v>
      </c>
      <c r="AF87" s="4">
        <v>88</v>
      </c>
      <c r="AG87" s="4">
        <v>22.38</v>
      </c>
      <c r="AH87" s="4">
        <v>0.51</v>
      </c>
      <c r="AI87" s="4">
        <v>976</v>
      </c>
      <c r="AJ87" s="4">
        <v>-1</v>
      </c>
      <c r="AK87" s="4">
        <v>0</v>
      </c>
      <c r="AL87" s="4">
        <v>22</v>
      </c>
      <c r="AM87" s="4">
        <v>191</v>
      </c>
      <c r="AN87" s="4">
        <v>190</v>
      </c>
      <c r="AO87" s="4">
        <v>3.1</v>
      </c>
      <c r="AP87" s="4">
        <v>195</v>
      </c>
      <c r="AQ87" s="4" t="s">
        <v>155</v>
      </c>
      <c r="AR87" s="4">
        <v>2</v>
      </c>
      <c r="AS87" s="5">
        <v>0.88067129629629637</v>
      </c>
      <c r="AT87" s="4">
        <v>47.164465</v>
      </c>
      <c r="AU87" s="4">
        <v>-88.486846999999997</v>
      </c>
      <c r="AV87" s="4">
        <v>318.60000000000002</v>
      </c>
      <c r="AW87" s="4">
        <v>35.1</v>
      </c>
      <c r="AX87" s="4">
        <v>12</v>
      </c>
      <c r="AY87" s="4">
        <v>10</v>
      </c>
      <c r="AZ87" s="4" t="s">
        <v>425</v>
      </c>
      <c r="BA87" s="4">
        <v>1.6</v>
      </c>
      <c r="BB87" s="4">
        <v>1.94</v>
      </c>
      <c r="BC87" s="4">
        <v>2.605</v>
      </c>
      <c r="BD87" s="4">
        <v>14.063000000000001</v>
      </c>
      <c r="BE87" s="4">
        <v>13.61</v>
      </c>
      <c r="BF87" s="4">
        <v>0.97</v>
      </c>
      <c r="BG87" s="4">
        <v>15.471</v>
      </c>
      <c r="BH87" s="4">
        <v>2654.4009999999998</v>
      </c>
      <c r="BI87" s="4">
        <v>229.959</v>
      </c>
      <c r="BJ87" s="4">
        <v>3.2839999999999998</v>
      </c>
      <c r="BK87" s="4">
        <v>0.55700000000000005</v>
      </c>
      <c r="BL87" s="4">
        <v>3.84</v>
      </c>
      <c r="BM87" s="4">
        <v>2.633</v>
      </c>
      <c r="BN87" s="4">
        <v>0.44600000000000001</v>
      </c>
      <c r="BO87" s="4">
        <v>3.0790000000000002</v>
      </c>
      <c r="BP87" s="4">
        <v>5.5735000000000001</v>
      </c>
      <c r="BT87" s="4">
        <v>14.276999999999999</v>
      </c>
      <c r="BU87" s="4">
        <v>0.28412900000000002</v>
      </c>
      <c r="BV87" s="4">
        <v>-5</v>
      </c>
      <c r="BW87" s="4">
        <v>0.58255000000000001</v>
      </c>
      <c r="BX87" s="4">
        <v>6.9433990000000003</v>
      </c>
      <c r="BY87" s="4">
        <v>11.767519</v>
      </c>
      <c r="BZ87" s="4">
        <f t="shared" si="12"/>
        <v>1.8344460158</v>
      </c>
      <c r="CB87" s="4">
        <f t="shared" si="13"/>
        <v>13767.632241002251</v>
      </c>
      <c r="CC87" s="4">
        <f t="shared" si="13"/>
        <v>1192.7327267088272</v>
      </c>
      <c r="CD87" s="4">
        <f t="shared" si="14"/>
        <v>15.969907964187003</v>
      </c>
      <c r="CE87" s="4">
        <f t="shared" si="14"/>
        <v>28.908178641895503</v>
      </c>
    </row>
    <row r="88" spans="1:83">
      <c r="A88" s="2">
        <v>42438</v>
      </c>
      <c r="B88" s="28">
        <v>0.67277136574074081</v>
      </c>
      <c r="C88" s="4">
        <v>13.552</v>
      </c>
      <c r="D88" s="4">
        <v>1.3668</v>
      </c>
      <c r="E88" s="4" t="s">
        <v>155</v>
      </c>
      <c r="F88" s="4">
        <v>13667.733333</v>
      </c>
      <c r="G88" s="4">
        <v>195</v>
      </c>
      <c r="H88" s="4">
        <v>20.6</v>
      </c>
      <c r="I88" s="4">
        <v>822.4</v>
      </c>
      <c r="K88" s="4">
        <v>0.1</v>
      </c>
      <c r="L88" s="4">
        <v>0.86990000000000001</v>
      </c>
      <c r="M88" s="4">
        <v>11.7883</v>
      </c>
      <c r="N88" s="4">
        <v>1.1889000000000001</v>
      </c>
      <c r="O88" s="4">
        <v>169.5993</v>
      </c>
      <c r="P88" s="4">
        <v>17.919499999999999</v>
      </c>
      <c r="Q88" s="4">
        <v>187.5</v>
      </c>
      <c r="R88" s="4">
        <v>135.97110000000001</v>
      </c>
      <c r="S88" s="4">
        <v>14.366400000000001</v>
      </c>
      <c r="T88" s="4">
        <v>150.30000000000001</v>
      </c>
      <c r="U88" s="4">
        <v>822.42150000000004</v>
      </c>
      <c r="X88" s="4">
        <v>0</v>
      </c>
      <c r="Y88" s="4">
        <v>8.6999999999999994E-2</v>
      </c>
      <c r="Z88" s="4" t="s">
        <v>377</v>
      </c>
      <c r="AA88" s="4">
        <v>0</v>
      </c>
      <c r="AB88" s="4">
        <v>11.8</v>
      </c>
      <c r="AC88" s="4">
        <v>837</v>
      </c>
      <c r="AD88" s="4">
        <v>862</v>
      </c>
      <c r="AE88" s="4">
        <v>822</v>
      </c>
      <c r="AF88" s="4">
        <v>88</v>
      </c>
      <c r="AG88" s="4">
        <v>22.38</v>
      </c>
      <c r="AH88" s="4">
        <v>0.51</v>
      </c>
      <c r="AI88" s="4">
        <v>976</v>
      </c>
      <c r="AJ88" s="4">
        <v>-1</v>
      </c>
      <c r="AK88" s="4">
        <v>0</v>
      </c>
      <c r="AL88" s="4">
        <v>22</v>
      </c>
      <c r="AM88" s="4">
        <v>191</v>
      </c>
      <c r="AN88" s="4">
        <v>190.6</v>
      </c>
      <c r="AO88" s="4">
        <v>3.1</v>
      </c>
      <c r="AP88" s="4">
        <v>195</v>
      </c>
      <c r="AQ88" s="4" t="s">
        <v>155</v>
      </c>
      <c r="AR88" s="4">
        <v>2</v>
      </c>
      <c r="AS88" s="5">
        <v>0.8806828703703703</v>
      </c>
      <c r="AT88" s="4">
        <v>47.164442999999999</v>
      </c>
      <c r="AU88" s="4">
        <v>-88.487042000000002</v>
      </c>
      <c r="AV88" s="4">
        <v>318.60000000000002</v>
      </c>
      <c r="AW88" s="4">
        <v>33.6</v>
      </c>
      <c r="AX88" s="4">
        <v>12</v>
      </c>
      <c r="AY88" s="4">
        <v>10</v>
      </c>
      <c r="AZ88" s="4" t="s">
        <v>425</v>
      </c>
      <c r="BA88" s="4">
        <v>1.665</v>
      </c>
      <c r="BB88" s="4">
        <v>1.28</v>
      </c>
      <c r="BC88" s="4">
        <v>2.5</v>
      </c>
      <c r="BD88" s="4">
        <v>14.063000000000001</v>
      </c>
      <c r="BE88" s="4">
        <v>14.04</v>
      </c>
      <c r="BF88" s="4">
        <v>1</v>
      </c>
      <c r="BG88" s="4">
        <v>14.958</v>
      </c>
      <c r="BH88" s="4">
        <v>2737.5920000000001</v>
      </c>
      <c r="BI88" s="4">
        <v>175.732</v>
      </c>
      <c r="BJ88" s="4">
        <v>4.125</v>
      </c>
      <c r="BK88" s="4">
        <v>0.436</v>
      </c>
      <c r="BL88" s="4">
        <v>4.5599999999999996</v>
      </c>
      <c r="BM88" s="4">
        <v>3.3069999999999999</v>
      </c>
      <c r="BN88" s="4">
        <v>0.34899999999999998</v>
      </c>
      <c r="BO88" s="4">
        <v>3.6560000000000001</v>
      </c>
      <c r="BP88" s="4">
        <v>6.3155000000000001</v>
      </c>
      <c r="BT88" s="4">
        <v>14.688000000000001</v>
      </c>
      <c r="BU88" s="4">
        <v>0.25584299999999999</v>
      </c>
      <c r="BV88" s="4">
        <v>-5</v>
      </c>
      <c r="BW88" s="4">
        <v>0.58244899999999999</v>
      </c>
      <c r="BX88" s="4">
        <v>6.2521589999999998</v>
      </c>
      <c r="BY88" s="4">
        <v>11.765478999999999</v>
      </c>
      <c r="BZ88" s="4">
        <f t="shared" si="12"/>
        <v>1.6518204077999998</v>
      </c>
      <c r="CB88" s="4">
        <f t="shared" si="13"/>
        <v>12785.547764462615</v>
      </c>
      <c r="CC88" s="4">
        <f t="shared" si="13"/>
        <v>820.73219082483593</v>
      </c>
      <c r="CD88" s="4">
        <f t="shared" si="14"/>
        <v>17.074846298088001</v>
      </c>
      <c r="CE88" s="4">
        <f t="shared" si="14"/>
        <v>29.495676092881499</v>
      </c>
    </row>
    <row r="89" spans="1:83">
      <c r="A89" s="2">
        <v>42438</v>
      </c>
      <c r="B89" s="28">
        <v>0.67278293981481474</v>
      </c>
      <c r="C89" s="4">
        <v>13.287000000000001</v>
      </c>
      <c r="D89" s="4">
        <v>1.9091</v>
      </c>
      <c r="E89" s="4" t="s">
        <v>155</v>
      </c>
      <c r="F89" s="4">
        <v>19091.251043</v>
      </c>
      <c r="G89" s="4">
        <v>270.7</v>
      </c>
      <c r="H89" s="4">
        <v>20.399999999999999</v>
      </c>
      <c r="I89" s="4">
        <v>771.2</v>
      </c>
      <c r="K89" s="4">
        <v>0.1</v>
      </c>
      <c r="L89" s="4">
        <v>0.86709999999999998</v>
      </c>
      <c r="M89" s="4">
        <v>11.521599999999999</v>
      </c>
      <c r="N89" s="4">
        <v>1.6555</v>
      </c>
      <c r="O89" s="4">
        <v>234.75569999999999</v>
      </c>
      <c r="P89" s="4">
        <v>17.689599999999999</v>
      </c>
      <c r="Q89" s="4">
        <v>252.4</v>
      </c>
      <c r="R89" s="4">
        <v>188.20830000000001</v>
      </c>
      <c r="S89" s="4">
        <v>14.1821</v>
      </c>
      <c r="T89" s="4">
        <v>202.4</v>
      </c>
      <c r="U89" s="4">
        <v>771.2</v>
      </c>
      <c r="X89" s="4">
        <v>0</v>
      </c>
      <c r="Y89" s="4">
        <v>8.6699999999999999E-2</v>
      </c>
      <c r="Z89" s="4" t="s">
        <v>377</v>
      </c>
      <c r="AA89" s="4">
        <v>0</v>
      </c>
      <c r="AB89" s="4">
        <v>11.7</v>
      </c>
      <c r="AC89" s="4">
        <v>837</v>
      </c>
      <c r="AD89" s="4">
        <v>860</v>
      </c>
      <c r="AE89" s="4">
        <v>824</v>
      </c>
      <c r="AF89" s="4">
        <v>88</v>
      </c>
      <c r="AG89" s="4">
        <v>22.38</v>
      </c>
      <c r="AH89" s="4">
        <v>0.51</v>
      </c>
      <c r="AI89" s="4">
        <v>976</v>
      </c>
      <c r="AJ89" s="4">
        <v>-1</v>
      </c>
      <c r="AK89" s="4">
        <v>0</v>
      </c>
      <c r="AL89" s="4">
        <v>22</v>
      </c>
      <c r="AM89" s="4">
        <v>191</v>
      </c>
      <c r="AN89" s="4">
        <v>190.4</v>
      </c>
      <c r="AO89" s="4">
        <v>3</v>
      </c>
      <c r="AP89" s="4">
        <v>195</v>
      </c>
      <c r="AQ89" s="4" t="s">
        <v>155</v>
      </c>
      <c r="AR89" s="4">
        <v>2</v>
      </c>
      <c r="AS89" s="5">
        <v>0.88069444444444445</v>
      </c>
      <c r="AT89" s="4">
        <v>47.164406999999997</v>
      </c>
      <c r="AU89" s="4">
        <v>-88.487221000000005</v>
      </c>
      <c r="AV89" s="4">
        <v>318.7</v>
      </c>
      <c r="AW89" s="4">
        <v>32</v>
      </c>
      <c r="AX89" s="4">
        <v>12</v>
      </c>
      <c r="AY89" s="4">
        <v>10</v>
      </c>
      <c r="AZ89" s="4" t="s">
        <v>425</v>
      </c>
      <c r="BA89" s="4">
        <v>1.7</v>
      </c>
      <c r="BB89" s="4">
        <v>1</v>
      </c>
      <c r="BC89" s="4">
        <v>2.5</v>
      </c>
      <c r="BD89" s="4">
        <v>14.063000000000001</v>
      </c>
      <c r="BE89" s="4">
        <v>13.74</v>
      </c>
      <c r="BF89" s="4">
        <v>0.98</v>
      </c>
      <c r="BG89" s="4">
        <v>15.321999999999999</v>
      </c>
      <c r="BH89" s="4">
        <v>2636.2130000000002</v>
      </c>
      <c r="BI89" s="4">
        <v>241.08199999999999</v>
      </c>
      <c r="BJ89" s="4">
        <v>5.625</v>
      </c>
      <c r="BK89" s="4">
        <v>0.42399999999999999</v>
      </c>
      <c r="BL89" s="4">
        <v>6.0490000000000004</v>
      </c>
      <c r="BM89" s="4">
        <v>4.51</v>
      </c>
      <c r="BN89" s="4">
        <v>0.34</v>
      </c>
      <c r="BO89" s="4">
        <v>4.8490000000000002</v>
      </c>
      <c r="BP89" s="4">
        <v>5.8349000000000002</v>
      </c>
      <c r="BT89" s="4">
        <v>14.426</v>
      </c>
      <c r="BU89" s="4">
        <v>0.25110199999999999</v>
      </c>
      <c r="BV89" s="4">
        <v>-5</v>
      </c>
      <c r="BW89" s="4">
        <v>0.58199999999999996</v>
      </c>
      <c r="BX89" s="4">
        <v>6.1363050000000001</v>
      </c>
      <c r="BY89" s="4">
        <v>11.756399999999999</v>
      </c>
      <c r="BZ89" s="4">
        <f t="shared" si="12"/>
        <v>1.621211781</v>
      </c>
      <c r="CB89" s="4">
        <f t="shared" si="13"/>
        <v>12083.925438684857</v>
      </c>
      <c r="CC89" s="4">
        <f t="shared" si="13"/>
        <v>1105.07645346147</v>
      </c>
      <c r="CD89" s="4">
        <f t="shared" si="14"/>
        <v>22.226942379915002</v>
      </c>
      <c r="CE89" s="4">
        <f t="shared" si="14"/>
        <v>26.746130355241501</v>
      </c>
    </row>
    <row r="90" spans="1:83">
      <c r="A90" s="2">
        <v>42438</v>
      </c>
      <c r="B90" s="28">
        <v>0.67279451388888889</v>
      </c>
      <c r="C90" s="4">
        <v>13.101000000000001</v>
      </c>
      <c r="D90" s="4">
        <v>2.0651000000000002</v>
      </c>
      <c r="E90" s="4" t="s">
        <v>155</v>
      </c>
      <c r="F90" s="4">
        <v>20650.551249</v>
      </c>
      <c r="G90" s="4">
        <v>212.6</v>
      </c>
      <c r="H90" s="4">
        <v>18.100000000000001</v>
      </c>
      <c r="I90" s="4">
        <v>760.4</v>
      </c>
      <c r="K90" s="4">
        <v>0.1</v>
      </c>
      <c r="L90" s="4">
        <v>0.86719999999999997</v>
      </c>
      <c r="M90" s="4">
        <v>11.3611</v>
      </c>
      <c r="N90" s="4">
        <v>1.7907999999999999</v>
      </c>
      <c r="O90" s="4">
        <v>184.38239999999999</v>
      </c>
      <c r="P90" s="4">
        <v>15.685600000000001</v>
      </c>
      <c r="Q90" s="4">
        <v>200.1</v>
      </c>
      <c r="R90" s="4">
        <v>147.82300000000001</v>
      </c>
      <c r="S90" s="4">
        <v>12.5755</v>
      </c>
      <c r="T90" s="4">
        <v>160.4</v>
      </c>
      <c r="U90" s="4">
        <v>760.43280000000004</v>
      </c>
      <c r="X90" s="4">
        <v>0</v>
      </c>
      <c r="Y90" s="4">
        <v>8.6699999999999999E-2</v>
      </c>
      <c r="Z90" s="4" t="s">
        <v>377</v>
      </c>
      <c r="AA90" s="4">
        <v>0</v>
      </c>
      <c r="AB90" s="4">
        <v>11.8</v>
      </c>
      <c r="AC90" s="4">
        <v>838</v>
      </c>
      <c r="AD90" s="4">
        <v>861</v>
      </c>
      <c r="AE90" s="4">
        <v>826</v>
      </c>
      <c r="AF90" s="4">
        <v>88</v>
      </c>
      <c r="AG90" s="4">
        <v>22.38</v>
      </c>
      <c r="AH90" s="4">
        <v>0.51</v>
      </c>
      <c r="AI90" s="4">
        <v>976</v>
      </c>
      <c r="AJ90" s="4">
        <v>-1</v>
      </c>
      <c r="AK90" s="4">
        <v>0</v>
      </c>
      <c r="AL90" s="4">
        <v>22</v>
      </c>
      <c r="AM90" s="4">
        <v>190.4</v>
      </c>
      <c r="AN90" s="4">
        <v>190</v>
      </c>
      <c r="AO90" s="4">
        <v>3.1</v>
      </c>
      <c r="AP90" s="4">
        <v>195</v>
      </c>
      <c r="AQ90" s="4" t="s">
        <v>155</v>
      </c>
      <c r="AR90" s="4">
        <v>2</v>
      </c>
      <c r="AS90" s="5">
        <v>0.8807060185185186</v>
      </c>
      <c r="AT90" s="4">
        <v>47.164366999999999</v>
      </c>
      <c r="AU90" s="4">
        <v>-88.487396000000004</v>
      </c>
      <c r="AV90" s="4">
        <v>318.7</v>
      </c>
      <c r="AW90" s="4">
        <v>30.9</v>
      </c>
      <c r="AX90" s="4">
        <v>12</v>
      </c>
      <c r="AY90" s="4">
        <v>10</v>
      </c>
      <c r="AZ90" s="4" t="s">
        <v>425</v>
      </c>
      <c r="BA90" s="4">
        <v>1.3753249999999999</v>
      </c>
      <c r="BB90" s="4">
        <v>1.064935</v>
      </c>
      <c r="BC90" s="4">
        <v>2.1103900000000002</v>
      </c>
      <c r="BD90" s="4">
        <v>14.063000000000001</v>
      </c>
      <c r="BE90" s="4">
        <v>13.74</v>
      </c>
      <c r="BF90" s="4">
        <v>0.98</v>
      </c>
      <c r="BG90" s="4">
        <v>15.311999999999999</v>
      </c>
      <c r="BH90" s="4">
        <v>2604.6489999999999</v>
      </c>
      <c r="BI90" s="4">
        <v>261.31400000000002</v>
      </c>
      <c r="BJ90" s="4">
        <v>4.4269999999999996</v>
      </c>
      <c r="BK90" s="4">
        <v>0.377</v>
      </c>
      <c r="BL90" s="4">
        <v>4.8029999999999999</v>
      </c>
      <c r="BM90" s="4">
        <v>3.5489999999999999</v>
      </c>
      <c r="BN90" s="4">
        <v>0.30199999999999999</v>
      </c>
      <c r="BO90" s="4">
        <v>3.851</v>
      </c>
      <c r="BP90" s="4">
        <v>5.7648000000000001</v>
      </c>
      <c r="BT90" s="4">
        <v>14.456</v>
      </c>
      <c r="BU90" s="4">
        <v>0.214532</v>
      </c>
      <c r="BV90" s="4">
        <v>-5</v>
      </c>
      <c r="BW90" s="4">
        <v>0.58365299999999998</v>
      </c>
      <c r="BX90" s="4">
        <v>5.2426259999999996</v>
      </c>
      <c r="BY90" s="4">
        <v>11.789790999999999</v>
      </c>
      <c r="BZ90" s="4">
        <f t="shared" si="12"/>
        <v>1.3851017891999999</v>
      </c>
      <c r="CB90" s="4">
        <f t="shared" si="13"/>
        <v>10200.434824500677</v>
      </c>
      <c r="CC90" s="4">
        <f t="shared" si="13"/>
        <v>1023.3687632113081</v>
      </c>
      <c r="CD90" s="4">
        <f t="shared" si="14"/>
        <v>15.081446486321999</v>
      </c>
      <c r="CE90" s="4">
        <f t="shared" si="14"/>
        <v>22.576349702505599</v>
      </c>
    </row>
    <row r="91" spans="1:83">
      <c r="A91" s="2">
        <v>42438</v>
      </c>
      <c r="B91" s="28">
        <v>0.67280608796296304</v>
      </c>
      <c r="C91" s="4">
        <v>13.433999999999999</v>
      </c>
      <c r="D91" s="4">
        <v>1.5505</v>
      </c>
      <c r="E91" s="4" t="s">
        <v>155</v>
      </c>
      <c r="F91" s="4">
        <v>15504.696846999999</v>
      </c>
      <c r="G91" s="4">
        <v>110.8</v>
      </c>
      <c r="H91" s="4">
        <v>18</v>
      </c>
      <c r="I91" s="4">
        <v>448.6</v>
      </c>
      <c r="K91" s="4">
        <v>0.1</v>
      </c>
      <c r="L91" s="4">
        <v>0.86960000000000004</v>
      </c>
      <c r="M91" s="4">
        <v>11.681800000000001</v>
      </c>
      <c r="N91" s="4">
        <v>1.3482000000000001</v>
      </c>
      <c r="O91" s="4">
        <v>96.366299999999995</v>
      </c>
      <c r="P91" s="4">
        <v>15.662800000000001</v>
      </c>
      <c r="Q91" s="4">
        <v>112</v>
      </c>
      <c r="R91" s="4">
        <v>77.258799999999994</v>
      </c>
      <c r="S91" s="4">
        <v>12.5572</v>
      </c>
      <c r="T91" s="4">
        <v>89.8</v>
      </c>
      <c r="U91" s="4">
        <v>448.55950000000001</v>
      </c>
      <c r="X91" s="4">
        <v>0</v>
      </c>
      <c r="Y91" s="4">
        <v>8.6999999999999994E-2</v>
      </c>
      <c r="Z91" s="4" t="s">
        <v>377</v>
      </c>
      <c r="AA91" s="4">
        <v>0</v>
      </c>
      <c r="AB91" s="4">
        <v>11.7</v>
      </c>
      <c r="AC91" s="4">
        <v>840</v>
      </c>
      <c r="AD91" s="4">
        <v>863</v>
      </c>
      <c r="AE91" s="4">
        <v>829</v>
      </c>
      <c r="AF91" s="4">
        <v>88</v>
      </c>
      <c r="AG91" s="4">
        <v>22.38</v>
      </c>
      <c r="AH91" s="4">
        <v>0.51</v>
      </c>
      <c r="AI91" s="4">
        <v>976</v>
      </c>
      <c r="AJ91" s="4">
        <v>-1</v>
      </c>
      <c r="AK91" s="4">
        <v>0</v>
      </c>
      <c r="AL91" s="4">
        <v>22</v>
      </c>
      <c r="AM91" s="4">
        <v>190</v>
      </c>
      <c r="AN91" s="4">
        <v>190</v>
      </c>
      <c r="AO91" s="4">
        <v>3.3</v>
      </c>
      <c r="AP91" s="4">
        <v>195</v>
      </c>
      <c r="AQ91" s="4" t="s">
        <v>155</v>
      </c>
      <c r="AR91" s="4">
        <v>2</v>
      </c>
      <c r="AS91" s="5">
        <v>0.88071759259259252</v>
      </c>
      <c r="AT91" s="4">
        <v>47.164326000000003</v>
      </c>
      <c r="AU91" s="4">
        <v>-88.487565000000004</v>
      </c>
      <c r="AV91" s="4">
        <v>318.8</v>
      </c>
      <c r="AW91" s="4">
        <v>30.1</v>
      </c>
      <c r="AX91" s="4">
        <v>12</v>
      </c>
      <c r="AY91" s="4">
        <v>10</v>
      </c>
      <c r="AZ91" s="4" t="s">
        <v>425</v>
      </c>
      <c r="BA91" s="4">
        <v>1.2</v>
      </c>
      <c r="BB91" s="4">
        <v>1.164965</v>
      </c>
      <c r="BC91" s="4">
        <v>2.0299299999999998</v>
      </c>
      <c r="BD91" s="4">
        <v>14.063000000000001</v>
      </c>
      <c r="BE91" s="4">
        <v>14</v>
      </c>
      <c r="BF91" s="4">
        <v>1</v>
      </c>
      <c r="BG91" s="4">
        <v>15</v>
      </c>
      <c r="BH91" s="4">
        <v>2709.6460000000002</v>
      </c>
      <c r="BI91" s="4">
        <v>199.041</v>
      </c>
      <c r="BJ91" s="4">
        <v>2.3410000000000002</v>
      </c>
      <c r="BK91" s="4">
        <v>0.38</v>
      </c>
      <c r="BL91" s="4">
        <v>2.7210000000000001</v>
      </c>
      <c r="BM91" s="4">
        <v>1.877</v>
      </c>
      <c r="BN91" s="4">
        <v>0.30499999999999999</v>
      </c>
      <c r="BO91" s="4">
        <v>2.1819999999999999</v>
      </c>
      <c r="BP91" s="4">
        <v>3.4405000000000001</v>
      </c>
      <c r="BT91" s="4">
        <v>14.666</v>
      </c>
      <c r="BU91" s="4">
        <v>0.186755</v>
      </c>
      <c r="BV91" s="4">
        <v>-5</v>
      </c>
      <c r="BW91" s="4">
        <v>0.58389800000000003</v>
      </c>
      <c r="BX91" s="4">
        <v>4.5638259999999997</v>
      </c>
      <c r="BY91" s="4">
        <v>11.794739999999999</v>
      </c>
      <c r="BZ91" s="4">
        <f t="shared" si="12"/>
        <v>1.2057628291999998</v>
      </c>
      <c r="CB91" s="4">
        <f t="shared" si="13"/>
        <v>9237.6655906002125</v>
      </c>
      <c r="CC91" s="4">
        <f t="shared" si="13"/>
        <v>678.56620267690198</v>
      </c>
      <c r="CD91" s="4">
        <f t="shared" si="14"/>
        <v>7.4388264440039995</v>
      </c>
      <c r="CE91" s="4">
        <f t="shared" si="14"/>
        <v>11.729276984690999</v>
      </c>
    </row>
    <row r="92" spans="1:83">
      <c r="A92" s="2">
        <v>42438</v>
      </c>
      <c r="B92" s="28">
        <v>0.67281766203703697</v>
      </c>
      <c r="C92" s="4">
        <v>13.46</v>
      </c>
      <c r="D92" s="4">
        <v>1.5353000000000001</v>
      </c>
      <c r="E92" s="4" t="s">
        <v>155</v>
      </c>
      <c r="F92" s="4">
        <v>15352.924999999999</v>
      </c>
      <c r="G92" s="4">
        <v>84.6</v>
      </c>
      <c r="H92" s="4">
        <v>18.100000000000001</v>
      </c>
      <c r="I92" s="4">
        <v>411.9</v>
      </c>
      <c r="K92" s="4">
        <v>0.1</v>
      </c>
      <c r="L92" s="4">
        <v>0.86950000000000005</v>
      </c>
      <c r="M92" s="4">
        <v>11.7035</v>
      </c>
      <c r="N92" s="4">
        <v>1.335</v>
      </c>
      <c r="O92" s="4">
        <v>73.560599999999994</v>
      </c>
      <c r="P92" s="4">
        <v>15.738099999999999</v>
      </c>
      <c r="Q92" s="4">
        <v>89.3</v>
      </c>
      <c r="R92" s="4">
        <v>58.975000000000001</v>
      </c>
      <c r="S92" s="4">
        <v>12.617599999999999</v>
      </c>
      <c r="T92" s="4">
        <v>71.599999999999994</v>
      </c>
      <c r="U92" s="4">
        <v>411.90660000000003</v>
      </c>
      <c r="X92" s="4">
        <v>0</v>
      </c>
      <c r="Y92" s="4">
        <v>8.6999999999999994E-2</v>
      </c>
      <c r="Z92" s="4" t="s">
        <v>377</v>
      </c>
      <c r="AA92" s="4">
        <v>0</v>
      </c>
      <c r="AB92" s="4">
        <v>11.8</v>
      </c>
      <c r="AC92" s="4">
        <v>841</v>
      </c>
      <c r="AD92" s="4">
        <v>863</v>
      </c>
      <c r="AE92" s="4">
        <v>832</v>
      </c>
      <c r="AF92" s="4">
        <v>88</v>
      </c>
      <c r="AG92" s="4">
        <v>22.38</v>
      </c>
      <c r="AH92" s="4">
        <v>0.51</v>
      </c>
      <c r="AI92" s="4">
        <v>976</v>
      </c>
      <c r="AJ92" s="4">
        <v>-1</v>
      </c>
      <c r="AK92" s="4">
        <v>0</v>
      </c>
      <c r="AL92" s="4">
        <v>22</v>
      </c>
      <c r="AM92" s="4">
        <v>190.6</v>
      </c>
      <c r="AN92" s="4">
        <v>190</v>
      </c>
      <c r="AO92" s="4">
        <v>3.2</v>
      </c>
      <c r="AP92" s="4">
        <v>195</v>
      </c>
      <c r="AQ92" s="4" t="s">
        <v>155</v>
      </c>
      <c r="AR92" s="4">
        <v>2</v>
      </c>
      <c r="AS92" s="5">
        <v>0.88072916666666667</v>
      </c>
      <c r="AT92" s="4">
        <v>47.164287999999999</v>
      </c>
      <c r="AU92" s="4">
        <v>-88.487722000000005</v>
      </c>
      <c r="AV92" s="4">
        <v>319</v>
      </c>
      <c r="AW92" s="4">
        <v>28.8</v>
      </c>
      <c r="AX92" s="4">
        <v>12</v>
      </c>
      <c r="AY92" s="4">
        <v>10</v>
      </c>
      <c r="AZ92" s="4" t="s">
        <v>425</v>
      </c>
      <c r="BA92" s="4">
        <v>1.2649999999999999</v>
      </c>
      <c r="BB92" s="4">
        <v>1.33</v>
      </c>
      <c r="BC92" s="4">
        <v>2.165</v>
      </c>
      <c r="BD92" s="4">
        <v>14.063000000000001</v>
      </c>
      <c r="BE92" s="4">
        <v>14</v>
      </c>
      <c r="BF92" s="4">
        <v>1</v>
      </c>
      <c r="BG92" s="4">
        <v>15.007</v>
      </c>
      <c r="BH92" s="4">
        <v>2713.69</v>
      </c>
      <c r="BI92" s="4">
        <v>197.00899999999999</v>
      </c>
      <c r="BJ92" s="4">
        <v>1.786</v>
      </c>
      <c r="BK92" s="4">
        <v>0.38200000000000001</v>
      </c>
      <c r="BL92" s="4">
        <v>2.1680000000000001</v>
      </c>
      <c r="BM92" s="4">
        <v>1.4319999999999999</v>
      </c>
      <c r="BN92" s="4">
        <v>0.30599999999999999</v>
      </c>
      <c r="BO92" s="4">
        <v>1.738</v>
      </c>
      <c r="BP92" s="4">
        <v>3.1581999999999999</v>
      </c>
      <c r="BT92" s="4">
        <v>14.659000000000001</v>
      </c>
      <c r="BU92" s="4">
        <v>0.214897</v>
      </c>
      <c r="BV92" s="4">
        <v>-5</v>
      </c>
      <c r="BW92" s="4">
        <v>0.58410200000000001</v>
      </c>
      <c r="BX92" s="4">
        <v>5.2515460000000003</v>
      </c>
      <c r="BY92" s="4">
        <v>11.798859999999999</v>
      </c>
      <c r="BZ92" s="4">
        <f t="shared" si="12"/>
        <v>1.3874584532000001</v>
      </c>
      <c r="CB92" s="4">
        <f t="shared" si="13"/>
        <v>10645.547694960782</v>
      </c>
      <c r="CC92" s="4">
        <f t="shared" si="13"/>
        <v>772.8475639577581</v>
      </c>
      <c r="CD92" s="4">
        <f t="shared" si="14"/>
        <v>6.818008650156</v>
      </c>
      <c r="CE92" s="4">
        <f t="shared" si="14"/>
        <v>12.389318135168399</v>
      </c>
    </row>
    <row r="93" spans="1:83">
      <c r="A93" s="2">
        <v>42438</v>
      </c>
      <c r="B93" s="28">
        <v>0.67282923611111112</v>
      </c>
      <c r="C93" s="4">
        <v>13.035</v>
      </c>
      <c r="D93" s="4">
        <v>2.6760999999999999</v>
      </c>
      <c r="E93" s="4" t="s">
        <v>155</v>
      </c>
      <c r="F93" s="4">
        <v>26761.237023999998</v>
      </c>
      <c r="G93" s="4">
        <v>83.3</v>
      </c>
      <c r="H93" s="4">
        <v>18.3</v>
      </c>
      <c r="I93" s="4">
        <v>657</v>
      </c>
      <c r="K93" s="4">
        <v>0.1</v>
      </c>
      <c r="L93" s="4">
        <v>0.86240000000000006</v>
      </c>
      <c r="M93" s="4">
        <v>11.241</v>
      </c>
      <c r="N93" s="4">
        <v>2.3077999999999999</v>
      </c>
      <c r="O93" s="4">
        <v>71.816100000000006</v>
      </c>
      <c r="P93" s="4">
        <v>15.7814</v>
      </c>
      <c r="Q93" s="4">
        <v>87.6</v>
      </c>
      <c r="R93" s="4">
        <v>57.5764</v>
      </c>
      <c r="S93" s="4">
        <v>12.6523</v>
      </c>
      <c r="T93" s="4">
        <v>70.2</v>
      </c>
      <c r="U93" s="4">
        <v>657.00149999999996</v>
      </c>
      <c r="X93" s="4">
        <v>0</v>
      </c>
      <c r="Y93" s="4">
        <v>8.6199999999999999E-2</v>
      </c>
      <c r="Z93" s="4" t="s">
        <v>377</v>
      </c>
      <c r="AA93" s="4">
        <v>0</v>
      </c>
      <c r="AB93" s="4">
        <v>11.8</v>
      </c>
      <c r="AC93" s="4">
        <v>840</v>
      </c>
      <c r="AD93" s="4">
        <v>863</v>
      </c>
      <c r="AE93" s="4">
        <v>831</v>
      </c>
      <c r="AF93" s="4">
        <v>88</v>
      </c>
      <c r="AG93" s="4">
        <v>22.38</v>
      </c>
      <c r="AH93" s="4">
        <v>0.51</v>
      </c>
      <c r="AI93" s="4">
        <v>976</v>
      </c>
      <c r="AJ93" s="4">
        <v>-1</v>
      </c>
      <c r="AK93" s="4">
        <v>0</v>
      </c>
      <c r="AL93" s="4">
        <v>22</v>
      </c>
      <c r="AM93" s="4">
        <v>191</v>
      </c>
      <c r="AN93" s="4">
        <v>190</v>
      </c>
      <c r="AO93" s="4">
        <v>3.2</v>
      </c>
      <c r="AP93" s="4">
        <v>195</v>
      </c>
      <c r="AQ93" s="4" t="s">
        <v>155</v>
      </c>
      <c r="AR93" s="4">
        <v>2</v>
      </c>
      <c r="AS93" s="5">
        <v>0.88074074074074071</v>
      </c>
      <c r="AT93" s="4">
        <v>47.164256999999999</v>
      </c>
      <c r="AU93" s="4">
        <v>-88.487863000000004</v>
      </c>
      <c r="AV93" s="4">
        <v>319.10000000000002</v>
      </c>
      <c r="AW93" s="4">
        <v>26.6</v>
      </c>
      <c r="AX93" s="4">
        <v>12</v>
      </c>
      <c r="AY93" s="4">
        <v>10</v>
      </c>
      <c r="AZ93" s="4" t="s">
        <v>425</v>
      </c>
      <c r="BA93" s="4">
        <v>1.3</v>
      </c>
      <c r="BB93" s="4">
        <v>1.4650000000000001</v>
      </c>
      <c r="BC93" s="4">
        <v>2.2650000000000001</v>
      </c>
      <c r="BD93" s="4">
        <v>14.063000000000001</v>
      </c>
      <c r="BE93" s="4">
        <v>13.23</v>
      </c>
      <c r="BF93" s="4">
        <v>0.94</v>
      </c>
      <c r="BG93" s="4">
        <v>15.959</v>
      </c>
      <c r="BH93" s="4">
        <v>2503.7130000000002</v>
      </c>
      <c r="BI93" s="4">
        <v>327.16000000000003</v>
      </c>
      <c r="BJ93" s="4">
        <v>1.675</v>
      </c>
      <c r="BK93" s="4">
        <v>0.36799999999999999</v>
      </c>
      <c r="BL93" s="4">
        <v>2.0430000000000001</v>
      </c>
      <c r="BM93" s="4">
        <v>1.343</v>
      </c>
      <c r="BN93" s="4">
        <v>0.29499999999999998</v>
      </c>
      <c r="BO93" s="4">
        <v>1.6379999999999999</v>
      </c>
      <c r="BP93" s="4">
        <v>4.8388999999999998</v>
      </c>
      <c r="BT93" s="4">
        <v>13.965999999999999</v>
      </c>
      <c r="BU93" s="4">
        <v>0.21065400000000001</v>
      </c>
      <c r="BV93" s="4">
        <v>-5</v>
      </c>
      <c r="BW93" s="4">
        <v>0.58555100000000004</v>
      </c>
      <c r="BX93" s="4">
        <v>5.1478570000000001</v>
      </c>
      <c r="BY93" s="4">
        <v>11.82813</v>
      </c>
      <c r="BZ93" s="4">
        <f t="shared" si="12"/>
        <v>1.3600638193999999</v>
      </c>
      <c r="CB93" s="4">
        <f t="shared" si="13"/>
        <v>9627.9011003016276</v>
      </c>
      <c r="CC93" s="4">
        <f t="shared" si="13"/>
        <v>1258.0771534016401</v>
      </c>
      <c r="CD93" s="4">
        <f t="shared" si="14"/>
        <v>6.2988457552020005</v>
      </c>
      <c r="CE93" s="4">
        <f t="shared" si="14"/>
        <v>18.607744032263099</v>
      </c>
    </row>
    <row r="94" spans="1:83">
      <c r="A94" s="2">
        <v>42438</v>
      </c>
      <c r="B94" s="28">
        <v>0.67284081018518516</v>
      </c>
      <c r="C94" s="4">
        <v>13.407</v>
      </c>
      <c r="D94" s="4">
        <v>1.6959</v>
      </c>
      <c r="E94" s="4" t="s">
        <v>155</v>
      </c>
      <c r="F94" s="4">
        <v>16959.489711999999</v>
      </c>
      <c r="G94" s="4">
        <v>58.4</v>
      </c>
      <c r="H94" s="4">
        <v>18.399999999999999</v>
      </c>
      <c r="I94" s="4">
        <v>469.5</v>
      </c>
      <c r="K94" s="4">
        <v>0.1</v>
      </c>
      <c r="L94" s="4">
        <v>0.86839999999999995</v>
      </c>
      <c r="M94" s="4">
        <v>11.6433</v>
      </c>
      <c r="N94" s="4">
        <v>1.4728000000000001</v>
      </c>
      <c r="O94" s="4">
        <v>50.748100000000001</v>
      </c>
      <c r="P94" s="4">
        <v>16.002300000000002</v>
      </c>
      <c r="Q94" s="4">
        <v>66.8</v>
      </c>
      <c r="R94" s="4">
        <v>40.6858</v>
      </c>
      <c r="S94" s="4">
        <v>12.8294</v>
      </c>
      <c r="T94" s="4">
        <v>53.5</v>
      </c>
      <c r="U94" s="4">
        <v>469.53710000000001</v>
      </c>
      <c r="X94" s="4">
        <v>0</v>
      </c>
      <c r="Y94" s="4">
        <v>8.6800000000000002E-2</v>
      </c>
      <c r="Z94" s="4" t="s">
        <v>377</v>
      </c>
      <c r="AA94" s="4">
        <v>0</v>
      </c>
      <c r="AB94" s="4">
        <v>11.7</v>
      </c>
      <c r="AC94" s="4">
        <v>842</v>
      </c>
      <c r="AD94" s="4">
        <v>865</v>
      </c>
      <c r="AE94" s="4">
        <v>833</v>
      </c>
      <c r="AF94" s="4">
        <v>88</v>
      </c>
      <c r="AG94" s="4">
        <v>22.38</v>
      </c>
      <c r="AH94" s="4">
        <v>0.51</v>
      </c>
      <c r="AI94" s="4">
        <v>976</v>
      </c>
      <c r="AJ94" s="4">
        <v>-1</v>
      </c>
      <c r="AK94" s="4">
        <v>0</v>
      </c>
      <c r="AL94" s="4">
        <v>22</v>
      </c>
      <c r="AM94" s="4">
        <v>191</v>
      </c>
      <c r="AN94" s="4">
        <v>190</v>
      </c>
      <c r="AO94" s="4">
        <v>3.1</v>
      </c>
      <c r="AP94" s="4">
        <v>195</v>
      </c>
      <c r="AQ94" s="4" t="s">
        <v>155</v>
      </c>
      <c r="AR94" s="4">
        <v>2</v>
      </c>
      <c r="AS94" s="5">
        <v>0.88075231481481486</v>
      </c>
      <c r="AT94" s="4">
        <v>47.164248000000001</v>
      </c>
      <c r="AU94" s="4">
        <v>-88.488004000000004</v>
      </c>
      <c r="AV94" s="4">
        <v>319</v>
      </c>
      <c r="AW94" s="4">
        <v>24.9</v>
      </c>
      <c r="AX94" s="4">
        <v>12</v>
      </c>
      <c r="AY94" s="4">
        <v>10</v>
      </c>
      <c r="AZ94" s="4" t="s">
        <v>425</v>
      </c>
      <c r="BA94" s="4">
        <v>1.43</v>
      </c>
      <c r="BB94" s="4">
        <v>1.76</v>
      </c>
      <c r="BC94" s="4">
        <v>2.56</v>
      </c>
      <c r="BD94" s="4">
        <v>14.063000000000001</v>
      </c>
      <c r="BE94" s="4">
        <v>13.88</v>
      </c>
      <c r="BF94" s="4">
        <v>0.99</v>
      </c>
      <c r="BG94" s="4">
        <v>15.151</v>
      </c>
      <c r="BH94" s="4">
        <v>2682.5650000000001</v>
      </c>
      <c r="BI94" s="4">
        <v>215.971</v>
      </c>
      <c r="BJ94" s="4">
        <v>1.224</v>
      </c>
      <c r="BK94" s="4">
        <v>0.38600000000000001</v>
      </c>
      <c r="BL94" s="4">
        <v>1.611</v>
      </c>
      <c r="BM94" s="4">
        <v>0.98199999999999998</v>
      </c>
      <c r="BN94" s="4">
        <v>0.31</v>
      </c>
      <c r="BO94" s="4">
        <v>1.2909999999999999</v>
      </c>
      <c r="BP94" s="4">
        <v>3.5771999999999999</v>
      </c>
      <c r="BT94" s="4">
        <v>14.548</v>
      </c>
      <c r="BU94" s="4">
        <v>0.201571</v>
      </c>
      <c r="BV94" s="4">
        <v>-5</v>
      </c>
      <c r="BW94" s="4">
        <v>0.58434699999999995</v>
      </c>
      <c r="BX94" s="4">
        <v>4.925891</v>
      </c>
      <c r="BY94" s="4">
        <v>11.803808999999999</v>
      </c>
      <c r="BZ94" s="4">
        <f t="shared" si="12"/>
        <v>1.3014204022</v>
      </c>
      <c r="CB94" s="4">
        <f t="shared" si="13"/>
        <v>9870.8750244400053</v>
      </c>
      <c r="CC94" s="4">
        <f t="shared" si="13"/>
        <v>794.69565505526703</v>
      </c>
      <c r="CD94" s="4">
        <f t="shared" si="14"/>
        <v>4.7504159849069998</v>
      </c>
      <c r="CE94" s="4">
        <f t="shared" si="14"/>
        <v>13.162810272044398</v>
      </c>
    </row>
    <row r="95" spans="1:83">
      <c r="A95" s="2">
        <v>42438</v>
      </c>
      <c r="B95" s="28">
        <v>0.67285238425925931</v>
      </c>
      <c r="C95" s="4">
        <v>13.760999999999999</v>
      </c>
      <c r="D95" s="4">
        <v>0.64490000000000003</v>
      </c>
      <c r="E95" s="4" t="s">
        <v>155</v>
      </c>
      <c r="F95" s="4">
        <v>6449.2016460000004</v>
      </c>
      <c r="G95" s="4">
        <v>55.5</v>
      </c>
      <c r="H95" s="4">
        <v>19.7</v>
      </c>
      <c r="I95" s="4">
        <v>224.9</v>
      </c>
      <c r="K95" s="4">
        <v>0.1</v>
      </c>
      <c r="L95" s="4">
        <v>0.87519999999999998</v>
      </c>
      <c r="M95" s="4">
        <v>12.043900000000001</v>
      </c>
      <c r="N95" s="4">
        <v>0.56440000000000001</v>
      </c>
      <c r="O95" s="4">
        <v>48.562199999999997</v>
      </c>
      <c r="P95" s="4">
        <v>17.241499999999998</v>
      </c>
      <c r="Q95" s="4">
        <v>65.8</v>
      </c>
      <c r="R95" s="4">
        <v>38.933300000000003</v>
      </c>
      <c r="S95" s="4">
        <v>13.822900000000001</v>
      </c>
      <c r="T95" s="4">
        <v>52.8</v>
      </c>
      <c r="U95" s="4">
        <v>224.87700000000001</v>
      </c>
      <c r="X95" s="4">
        <v>0</v>
      </c>
      <c r="Y95" s="4">
        <v>8.7499999999999994E-2</v>
      </c>
      <c r="Z95" s="4" t="s">
        <v>377</v>
      </c>
      <c r="AA95" s="4">
        <v>0</v>
      </c>
      <c r="AB95" s="4">
        <v>11.8</v>
      </c>
      <c r="AC95" s="4">
        <v>845</v>
      </c>
      <c r="AD95" s="4">
        <v>867</v>
      </c>
      <c r="AE95" s="4">
        <v>836</v>
      </c>
      <c r="AF95" s="4">
        <v>88</v>
      </c>
      <c r="AG95" s="4">
        <v>22.38</v>
      </c>
      <c r="AH95" s="4">
        <v>0.51</v>
      </c>
      <c r="AI95" s="4">
        <v>976</v>
      </c>
      <c r="AJ95" s="4">
        <v>-1</v>
      </c>
      <c r="AK95" s="4">
        <v>0</v>
      </c>
      <c r="AL95" s="4">
        <v>22</v>
      </c>
      <c r="AM95" s="4">
        <v>191</v>
      </c>
      <c r="AN95" s="4">
        <v>190</v>
      </c>
      <c r="AO95" s="4">
        <v>3.2</v>
      </c>
      <c r="AP95" s="4">
        <v>195</v>
      </c>
      <c r="AQ95" s="4" t="s">
        <v>155</v>
      </c>
      <c r="AR95" s="4">
        <v>2</v>
      </c>
      <c r="AS95" s="5">
        <v>0.88076388888888879</v>
      </c>
      <c r="AT95" s="4">
        <v>47.164257999999997</v>
      </c>
      <c r="AU95" s="4">
        <v>-88.488146999999998</v>
      </c>
      <c r="AV95" s="4">
        <v>318.89999999999998</v>
      </c>
      <c r="AW95" s="4">
        <v>23.9</v>
      </c>
      <c r="AX95" s="4">
        <v>12</v>
      </c>
      <c r="AY95" s="4">
        <v>10</v>
      </c>
      <c r="AZ95" s="4" t="s">
        <v>425</v>
      </c>
      <c r="BA95" s="4">
        <v>1.5</v>
      </c>
      <c r="BB95" s="4">
        <v>1.3149999999999999</v>
      </c>
      <c r="BC95" s="4">
        <v>2.375</v>
      </c>
      <c r="BD95" s="4">
        <v>14.063000000000001</v>
      </c>
      <c r="BE95" s="4">
        <v>14.67</v>
      </c>
      <c r="BF95" s="4">
        <v>1.04</v>
      </c>
      <c r="BG95" s="4">
        <v>14.259</v>
      </c>
      <c r="BH95" s="4">
        <v>2892.1959999999999</v>
      </c>
      <c r="BI95" s="4">
        <v>86.269000000000005</v>
      </c>
      <c r="BJ95" s="4">
        <v>1.2210000000000001</v>
      </c>
      <c r="BK95" s="4">
        <v>0.434</v>
      </c>
      <c r="BL95" s="4">
        <v>1.655</v>
      </c>
      <c r="BM95" s="4">
        <v>0.97899999999999998</v>
      </c>
      <c r="BN95" s="4">
        <v>0.34799999999999998</v>
      </c>
      <c r="BO95" s="4">
        <v>1.327</v>
      </c>
      <c r="BP95" s="4">
        <v>1.7857000000000001</v>
      </c>
      <c r="BT95" s="4">
        <v>15.282</v>
      </c>
      <c r="BU95" s="4">
        <v>0.199429</v>
      </c>
      <c r="BV95" s="4">
        <v>-5</v>
      </c>
      <c r="BW95" s="4">
        <v>0.58465299999999998</v>
      </c>
      <c r="BX95" s="4">
        <v>4.8735460000000002</v>
      </c>
      <c r="BY95" s="4">
        <v>11.809991</v>
      </c>
      <c r="BZ95" s="4">
        <f t="shared" si="12"/>
        <v>1.2875908532</v>
      </c>
      <c r="CB95" s="4">
        <f t="shared" si="13"/>
        <v>10529.151934520953</v>
      </c>
      <c r="CC95" s="4">
        <f t="shared" si="13"/>
        <v>314.06564708587803</v>
      </c>
      <c r="CD95" s="4">
        <f t="shared" si="14"/>
        <v>4.8309950698739996</v>
      </c>
      <c r="CE95" s="4">
        <f t="shared" si="14"/>
        <v>6.5009102458734001</v>
      </c>
    </row>
    <row r="96" spans="1:83">
      <c r="A96" s="2">
        <v>42438</v>
      </c>
      <c r="B96" s="28">
        <v>0.67286395833333323</v>
      </c>
      <c r="C96" s="4">
        <v>13.973000000000001</v>
      </c>
      <c r="D96" s="4">
        <v>0.2334</v>
      </c>
      <c r="E96" s="4" t="s">
        <v>155</v>
      </c>
      <c r="F96" s="4">
        <v>2333.909396</v>
      </c>
      <c r="G96" s="4">
        <v>70.7</v>
      </c>
      <c r="H96" s="4">
        <v>19.899999999999999</v>
      </c>
      <c r="I96" s="4">
        <v>131.6</v>
      </c>
      <c r="K96" s="4">
        <v>0.1</v>
      </c>
      <c r="L96" s="4">
        <v>0.87729999999999997</v>
      </c>
      <c r="M96" s="4">
        <v>12.258599999999999</v>
      </c>
      <c r="N96" s="4">
        <v>0.20469999999999999</v>
      </c>
      <c r="O96" s="4">
        <v>61.981299999999997</v>
      </c>
      <c r="P96" s="4">
        <v>17.484500000000001</v>
      </c>
      <c r="Q96" s="4">
        <v>79.5</v>
      </c>
      <c r="R96" s="4">
        <v>49.691699999999997</v>
      </c>
      <c r="S96" s="4">
        <v>14.0176</v>
      </c>
      <c r="T96" s="4">
        <v>63.7</v>
      </c>
      <c r="U96" s="4">
        <v>131.5985</v>
      </c>
      <c r="X96" s="4">
        <v>0</v>
      </c>
      <c r="Y96" s="4">
        <v>8.77E-2</v>
      </c>
      <c r="Z96" s="4" t="s">
        <v>377</v>
      </c>
      <c r="AA96" s="4">
        <v>0</v>
      </c>
      <c r="AB96" s="4">
        <v>11.7</v>
      </c>
      <c r="AC96" s="4">
        <v>845</v>
      </c>
      <c r="AD96" s="4">
        <v>868</v>
      </c>
      <c r="AE96" s="4">
        <v>836</v>
      </c>
      <c r="AF96" s="4">
        <v>88</v>
      </c>
      <c r="AG96" s="4">
        <v>22.38</v>
      </c>
      <c r="AH96" s="4">
        <v>0.51</v>
      </c>
      <c r="AI96" s="4">
        <v>976</v>
      </c>
      <c r="AJ96" s="4">
        <v>-1</v>
      </c>
      <c r="AK96" s="4">
        <v>0</v>
      </c>
      <c r="AL96" s="4">
        <v>22</v>
      </c>
      <c r="AM96" s="4">
        <v>190.4</v>
      </c>
      <c r="AN96" s="4">
        <v>190</v>
      </c>
      <c r="AO96" s="4">
        <v>3.2</v>
      </c>
      <c r="AP96" s="4">
        <v>195</v>
      </c>
      <c r="AQ96" s="4" t="s">
        <v>155</v>
      </c>
      <c r="AR96" s="4">
        <v>2</v>
      </c>
      <c r="AS96" s="5">
        <v>0.88077546296296294</v>
      </c>
      <c r="AT96" s="4">
        <v>47.164282</v>
      </c>
      <c r="AU96" s="4">
        <v>-88.488271999999995</v>
      </c>
      <c r="AV96" s="4">
        <v>319.10000000000002</v>
      </c>
      <c r="AW96" s="4">
        <v>22.4</v>
      </c>
      <c r="AX96" s="4">
        <v>12</v>
      </c>
      <c r="AY96" s="4">
        <v>10</v>
      </c>
      <c r="AZ96" s="4" t="s">
        <v>425</v>
      </c>
      <c r="BA96" s="4">
        <v>1.1100000000000001</v>
      </c>
      <c r="BB96" s="4">
        <v>1</v>
      </c>
      <c r="BC96" s="4">
        <v>1.875</v>
      </c>
      <c r="BD96" s="4">
        <v>14.063000000000001</v>
      </c>
      <c r="BE96" s="4">
        <v>14.93</v>
      </c>
      <c r="BF96" s="4">
        <v>1.06</v>
      </c>
      <c r="BG96" s="4">
        <v>13.989000000000001</v>
      </c>
      <c r="BH96" s="4">
        <v>2980.297</v>
      </c>
      <c r="BI96" s="4">
        <v>31.681999999999999</v>
      </c>
      <c r="BJ96" s="4">
        <v>1.5780000000000001</v>
      </c>
      <c r="BK96" s="4">
        <v>0.44500000000000001</v>
      </c>
      <c r="BL96" s="4">
        <v>2.0230000000000001</v>
      </c>
      <c r="BM96" s="4">
        <v>1.2649999999999999</v>
      </c>
      <c r="BN96" s="4">
        <v>0.35699999999999998</v>
      </c>
      <c r="BO96" s="4">
        <v>1.6220000000000001</v>
      </c>
      <c r="BP96" s="4">
        <v>1.0580000000000001</v>
      </c>
      <c r="BT96" s="4">
        <v>15.507999999999999</v>
      </c>
      <c r="BU96" s="4">
        <v>0.182286</v>
      </c>
      <c r="BV96" s="4">
        <v>-5</v>
      </c>
      <c r="BW96" s="4">
        <v>0.58489800000000003</v>
      </c>
      <c r="BX96" s="4">
        <v>4.4546140000000003</v>
      </c>
      <c r="BY96" s="4">
        <v>11.81494</v>
      </c>
      <c r="BZ96" s="4">
        <f t="shared" si="12"/>
        <v>1.1769090188</v>
      </c>
      <c r="CB96" s="4">
        <f t="shared" si="13"/>
        <v>9917.2263370474266</v>
      </c>
      <c r="CC96" s="4">
        <f t="shared" si="13"/>
        <v>105.42491731875602</v>
      </c>
      <c r="CD96" s="4">
        <f t="shared" si="14"/>
        <v>5.3973617792760011</v>
      </c>
      <c r="CE96" s="4">
        <f t="shared" si="14"/>
        <v>3.5205972641640009</v>
      </c>
    </row>
    <row r="97" spans="1:83">
      <c r="A97" s="2">
        <v>42438</v>
      </c>
      <c r="B97" s="28">
        <v>0.67287553240740738</v>
      </c>
      <c r="C97" s="4">
        <v>14.157999999999999</v>
      </c>
      <c r="D97" s="4">
        <v>0.49249999999999999</v>
      </c>
      <c r="E97" s="4" t="s">
        <v>155</v>
      </c>
      <c r="F97" s="4">
        <v>4925.1854910000002</v>
      </c>
      <c r="G97" s="4">
        <v>91.7</v>
      </c>
      <c r="H97" s="4">
        <v>21.9</v>
      </c>
      <c r="I97" s="4">
        <v>175.8</v>
      </c>
      <c r="K97" s="4">
        <v>0.1</v>
      </c>
      <c r="L97" s="4">
        <v>0.87360000000000004</v>
      </c>
      <c r="M97" s="4">
        <v>12.367599999999999</v>
      </c>
      <c r="N97" s="4">
        <v>0.43030000000000002</v>
      </c>
      <c r="O97" s="4">
        <v>80.080100000000002</v>
      </c>
      <c r="P97" s="4">
        <v>19.142399999999999</v>
      </c>
      <c r="Q97" s="4">
        <v>99.2</v>
      </c>
      <c r="R97" s="4">
        <v>64.201800000000006</v>
      </c>
      <c r="S97" s="4">
        <v>15.3469</v>
      </c>
      <c r="T97" s="4">
        <v>79.5</v>
      </c>
      <c r="U97" s="4">
        <v>175.7627</v>
      </c>
      <c r="X97" s="4">
        <v>0</v>
      </c>
      <c r="Y97" s="4">
        <v>8.7400000000000005E-2</v>
      </c>
      <c r="Z97" s="4" t="s">
        <v>377</v>
      </c>
      <c r="AA97" s="4">
        <v>0</v>
      </c>
      <c r="AB97" s="4">
        <v>11.8</v>
      </c>
      <c r="AC97" s="4">
        <v>844</v>
      </c>
      <c r="AD97" s="4">
        <v>866</v>
      </c>
      <c r="AE97" s="4">
        <v>835</v>
      </c>
      <c r="AF97" s="4">
        <v>88</v>
      </c>
      <c r="AG97" s="4">
        <v>22.38</v>
      </c>
      <c r="AH97" s="4">
        <v>0.51</v>
      </c>
      <c r="AI97" s="4">
        <v>976</v>
      </c>
      <c r="AJ97" s="4">
        <v>-1</v>
      </c>
      <c r="AK97" s="4">
        <v>0</v>
      </c>
      <c r="AL97" s="4">
        <v>22</v>
      </c>
      <c r="AM97" s="4">
        <v>190</v>
      </c>
      <c r="AN97" s="4">
        <v>190</v>
      </c>
      <c r="AO97" s="4">
        <v>3.3</v>
      </c>
      <c r="AP97" s="4">
        <v>195</v>
      </c>
      <c r="AQ97" s="4" t="s">
        <v>155</v>
      </c>
      <c r="AR97" s="4">
        <v>2</v>
      </c>
      <c r="AS97" s="5">
        <v>0.88078703703703709</v>
      </c>
      <c r="AT97" s="4">
        <v>47.164307000000001</v>
      </c>
      <c r="AU97" s="4">
        <v>-88.488382999999999</v>
      </c>
      <c r="AV97" s="4">
        <v>319.2</v>
      </c>
      <c r="AW97" s="4">
        <v>20.8</v>
      </c>
      <c r="AX97" s="4">
        <v>12</v>
      </c>
      <c r="AY97" s="4">
        <v>10</v>
      </c>
      <c r="AZ97" s="4" t="s">
        <v>425</v>
      </c>
      <c r="BA97" s="4">
        <v>0.9</v>
      </c>
      <c r="BB97" s="4">
        <v>1.0649999999999999</v>
      </c>
      <c r="BC97" s="4">
        <v>1.7</v>
      </c>
      <c r="BD97" s="4">
        <v>14.063000000000001</v>
      </c>
      <c r="BE97" s="4">
        <v>14.47</v>
      </c>
      <c r="BF97" s="4">
        <v>1.03</v>
      </c>
      <c r="BG97" s="4">
        <v>14.473000000000001</v>
      </c>
      <c r="BH97" s="4">
        <v>2927.0210000000002</v>
      </c>
      <c r="BI97" s="4">
        <v>64.81</v>
      </c>
      <c r="BJ97" s="4">
        <v>1.9850000000000001</v>
      </c>
      <c r="BK97" s="4">
        <v>0.47399999999999998</v>
      </c>
      <c r="BL97" s="4">
        <v>2.4590000000000001</v>
      </c>
      <c r="BM97" s="4">
        <v>1.591</v>
      </c>
      <c r="BN97" s="4">
        <v>0.38</v>
      </c>
      <c r="BO97" s="4">
        <v>1.972</v>
      </c>
      <c r="BP97" s="4">
        <v>1.3754999999999999</v>
      </c>
      <c r="BT97" s="4">
        <v>15.032999999999999</v>
      </c>
      <c r="BU97" s="4">
        <v>0.19528499999999999</v>
      </c>
      <c r="BV97" s="4">
        <v>-5</v>
      </c>
      <c r="BW97" s="4">
        <v>0.58455100000000004</v>
      </c>
      <c r="BX97" s="4">
        <v>4.7722769999999999</v>
      </c>
      <c r="BY97" s="4">
        <v>11.807930000000001</v>
      </c>
      <c r="BZ97" s="4">
        <f t="shared" si="12"/>
        <v>1.2608355834</v>
      </c>
      <c r="CB97" s="4">
        <f t="shared" si="13"/>
        <v>10434.510582622299</v>
      </c>
      <c r="CC97" s="4">
        <f t="shared" si="13"/>
        <v>231.04058046039</v>
      </c>
      <c r="CD97" s="4">
        <f t="shared" si="14"/>
        <v>7.0299648922679996</v>
      </c>
      <c r="CE97" s="4">
        <f t="shared" si="14"/>
        <v>4.9035074590844996</v>
      </c>
    </row>
    <row r="98" spans="1:83">
      <c r="A98" s="2">
        <v>42438</v>
      </c>
      <c r="B98" s="28">
        <v>0.67288710648148153</v>
      </c>
      <c r="C98" s="4">
        <v>13.882999999999999</v>
      </c>
      <c r="D98" s="4">
        <v>1.1353</v>
      </c>
      <c r="E98" s="4" t="s">
        <v>155</v>
      </c>
      <c r="F98" s="4">
        <v>11353.202934000001</v>
      </c>
      <c r="G98" s="4">
        <v>94.6</v>
      </c>
      <c r="H98" s="4">
        <v>22</v>
      </c>
      <c r="I98" s="4">
        <v>382.2</v>
      </c>
      <c r="K98" s="4">
        <v>0.1</v>
      </c>
      <c r="L98" s="4">
        <v>0.86990000000000001</v>
      </c>
      <c r="M98" s="4">
        <v>12.076000000000001</v>
      </c>
      <c r="N98" s="4">
        <v>0.98760000000000003</v>
      </c>
      <c r="O98" s="4">
        <v>82.289199999999994</v>
      </c>
      <c r="P98" s="4">
        <v>19.137</v>
      </c>
      <c r="Q98" s="4">
        <v>101.4</v>
      </c>
      <c r="R98" s="4">
        <v>65.972899999999996</v>
      </c>
      <c r="S98" s="4">
        <v>15.342499999999999</v>
      </c>
      <c r="T98" s="4">
        <v>81.3</v>
      </c>
      <c r="U98" s="4">
        <v>382.17230000000001</v>
      </c>
      <c r="X98" s="4">
        <v>0</v>
      </c>
      <c r="Y98" s="4">
        <v>8.6999999999999994E-2</v>
      </c>
      <c r="Z98" s="4" t="s">
        <v>377</v>
      </c>
      <c r="AA98" s="4">
        <v>0</v>
      </c>
      <c r="AB98" s="4">
        <v>11.7</v>
      </c>
      <c r="AC98" s="4">
        <v>841</v>
      </c>
      <c r="AD98" s="4">
        <v>863</v>
      </c>
      <c r="AE98" s="4">
        <v>833</v>
      </c>
      <c r="AF98" s="4">
        <v>88</v>
      </c>
      <c r="AG98" s="4">
        <v>22.38</v>
      </c>
      <c r="AH98" s="4">
        <v>0.51</v>
      </c>
      <c r="AI98" s="4">
        <v>976</v>
      </c>
      <c r="AJ98" s="4">
        <v>-1</v>
      </c>
      <c r="AK98" s="4">
        <v>0</v>
      </c>
      <c r="AL98" s="4">
        <v>22</v>
      </c>
      <c r="AM98" s="4">
        <v>190</v>
      </c>
      <c r="AN98" s="4">
        <v>190</v>
      </c>
      <c r="AO98" s="4">
        <v>3.3</v>
      </c>
      <c r="AP98" s="4">
        <v>195</v>
      </c>
      <c r="AQ98" s="4" t="s">
        <v>155</v>
      </c>
      <c r="AR98" s="4">
        <v>2</v>
      </c>
      <c r="AS98" s="5">
        <v>0.88079861111111113</v>
      </c>
      <c r="AT98" s="4">
        <v>47.164315000000002</v>
      </c>
      <c r="AU98" s="4">
        <v>-88.488422</v>
      </c>
      <c r="AV98" s="4">
        <v>319.2</v>
      </c>
      <c r="AW98" s="4">
        <v>20</v>
      </c>
      <c r="AX98" s="4">
        <v>12</v>
      </c>
      <c r="AY98" s="4">
        <v>10</v>
      </c>
      <c r="AZ98" s="4" t="s">
        <v>425</v>
      </c>
      <c r="BA98" s="4">
        <v>0.9</v>
      </c>
      <c r="BB98" s="4">
        <v>1.1000000000000001</v>
      </c>
      <c r="BC98" s="4">
        <v>1.7</v>
      </c>
      <c r="BD98" s="4">
        <v>14.063000000000001</v>
      </c>
      <c r="BE98" s="4">
        <v>14.03</v>
      </c>
      <c r="BF98" s="4">
        <v>1</v>
      </c>
      <c r="BG98" s="4">
        <v>14.96</v>
      </c>
      <c r="BH98" s="4">
        <v>2795.328</v>
      </c>
      <c r="BI98" s="4">
        <v>145.49799999999999</v>
      </c>
      <c r="BJ98" s="4">
        <v>1.9950000000000001</v>
      </c>
      <c r="BK98" s="4">
        <v>0.46400000000000002</v>
      </c>
      <c r="BL98" s="4">
        <v>2.4590000000000001</v>
      </c>
      <c r="BM98" s="4">
        <v>1.599</v>
      </c>
      <c r="BN98" s="4">
        <v>0.372</v>
      </c>
      <c r="BO98" s="4">
        <v>1.9710000000000001</v>
      </c>
      <c r="BP98" s="4">
        <v>2.9253</v>
      </c>
      <c r="BT98" s="4">
        <v>14.641</v>
      </c>
      <c r="BU98" s="4">
        <v>0.21485699999999999</v>
      </c>
      <c r="BV98" s="4">
        <v>-5</v>
      </c>
      <c r="BW98" s="4">
        <v>0.58555100000000004</v>
      </c>
      <c r="BX98" s="4">
        <v>5.2505680000000003</v>
      </c>
      <c r="BY98" s="4">
        <v>11.82813</v>
      </c>
      <c r="BZ98" s="4">
        <f t="shared" si="12"/>
        <v>1.3872000656000001</v>
      </c>
      <c r="CB98" s="4">
        <f t="shared" si="13"/>
        <v>10963.763630489089</v>
      </c>
      <c r="CC98" s="4">
        <f t="shared" si="13"/>
        <v>570.66851571940799</v>
      </c>
      <c r="CD98" s="4">
        <f t="shared" si="14"/>
        <v>7.7306055374160012</v>
      </c>
      <c r="CE98" s="4">
        <f t="shared" si="14"/>
        <v>11.473536468088801</v>
      </c>
    </row>
    <row r="99" spans="1:83">
      <c r="A99" s="2">
        <v>42438</v>
      </c>
      <c r="B99" s="28">
        <v>0.67289868055555557</v>
      </c>
      <c r="C99" s="4">
        <v>13.647</v>
      </c>
      <c r="D99" s="4">
        <v>1.6528</v>
      </c>
      <c r="E99" s="4" t="s">
        <v>155</v>
      </c>
      <c r="F99" s="4">
        <v>16528.127148</v>
      </c>
      <c r="G99" s="4">
        <v>87.8</v>
      </c>
      <c r="H99" s="4">
        <v>22</v>
      </c>
      <c r="I99" s="4">
        <v>487.7</v>
      </c>
      <c r="K99" s="4">
        <v>0.1</v>
      </c>
      <c r="L99" s="4">
        <v>0.86699999999999999</v>
      </c>
      <c r="M99" s="4">
        <v>11.831899999999999</v>
      </c>
      <c r="N99" s="4">
        <v>1.4330000000000001</v>
      </c>
      <c r="O99" s="4">
        <v>76.081900000000005</v>
      </c>
      <c r="P99" s="4">
        <v>19.073699999999999</v>
      </c>
      <c r="Q99" s="4">
        <v>95.2</v>
      </c>
      <c r="R99" s="4">
        <v>60.996400000000001</v>
      </c>
      <c r="S99" s="4">
        <v>15.291700000000001</v>
      </c>
      <c r="T99" s="4">
        <v>76.3</v>
      </c>
      <c r="U99" s="4">
        <v>487.7473</v>
      </c>
      <c r="X99" s="4">
        <v>0</v>
      </c>
      <c r="Y99" s="4">
        <v>8.6699999999999999E-2</v>
      </c>
      <c r="Z99" s="4" t="s">
        <v>377</v>
      </c>
      <c r="AA99" s="4">
        <v>0</v>
      </c>
      <c r="AB99" s="4">
        <v>11.7</v>
      </c>
      <c r="AC99" s="4">
        <v>840</v>
      </c>
      <c r="AD99" s="4">
        <v>862</v>
      </c>
      <c r="AE99" s="4">
        <v>833</v>
      </c>
      <c r="AF99" s="4">
        <v>88</v>
      </c>
      <c r="AG99" s="4">
        <v>22.38</v>
      </c>
      <c r="AH99" s="4">
        <v>0.51</v>
      </c>
      <c r="AI99" s="4">
        <v>976</v>
      </c>
      <c r="AJ99" s="4">
        <v>-1</v>
      </c>
      <c r="AK99" s="4">
        <v>0</v>
      </c>
      <c r="AL99" s="4">
        <v>22</v>
      </c>
      <c r="AM99" s="4">
        <v>190</v>
      </c>
      <c r="AN99" s="4">
        <v>190</v>
      </c>
      <c r="AO99" s="4">
        <v>3.2</v>
      </c>
      <c r="AP99" s="4">
        <v>195</v>
      </c>
      <c r="AQ99" s="4" t="s">
        <v>155</v>
      </c>
      <c r="AR99" s="4">
        <v>2</v>
      </c>
      <c r="AS99" s="5">
        <v>0.88079861111111113</v>
      </c>
      <c r="AT99" s="4">
        <v>47.164327999999998</v>
      </c>
      <c r="AU99" s="4">
        <v>-88.488572000000005</v>
      </c>
      <c r="AV99" s="4">
        <v>319.10000000000002</v>
      </c>
      <c r="AW99" s="4">
        <v>19.5</v>
      </c>
      <c r="AX99" s="4">
        <v>12</v>
      </c>
      <c r="AY99" s="4">
        <v>10</v>
      </c>
      <c r="AZ99" s="4" t="s">
        <v>425</v>
      </c>
      <c r="BA99" s="4">
        <v>1.03</v>
      </c>
      <c r="BB99" s="4">
        <v>1.23</v>
      </c>
      <c r="BC99" s="4">
        <v>1.895</v>
      </c>
      <c r="BD99" s="4">
        <v>14.063000000000001</v>
      </c>
      <c r="BE99" s="4">
        <v>13.71</v>
      </c>
      <c r="BF99" s="4">
        <v>0.98</v>
      </c>
      <c r="BG99" s="4">
        <v>15.342000000000001</v>
      </c>
      <c r="BH99" s="4">
        <v>2695.096</v>
      </c>
      <c r="BI99" s="4">
        <v>207.745</v>
      </c>
      <c r="BJ99" s="4">
        <v>1.8149999999999999</v>
      </c>
      <c r="BK99" s="4">
        <v>0.45500000000000002</v>
      </c>
      <c r="BL99" s="4">
        <v>2.27</v>
      </c>
      <c r="BM99" s="4">
        <v>1.4550000000000001</v>
      </c>
      <c r="BN99" s="4">
        <v>0.36499999999999999</v>
      </c>
      <c r="BO99" s="4">
        <v>1.82</v>
      </c>
      <c r="BP99" s="4">
        <v>3.6738</v>
      </c>
      <c r="BT99" s="4">
        <v>14.359</v>
      </c>
      <c r="BU99" s="4">
        <v>0.240591</v>
      </c>
      <c r="BV99" s="4">
        <v>-5</v>
      </c>
      <c r="BW99" s="4">
        <v>0.58489800000000003</v>
      </c>
      <c r="BX99" s="4">
        <v>5.8794430000000002</v>
      </c>
      <c r="BY99" s="4">
        <v>11.81494</v>
      </c>
      <c r="BZ99" s="4">
        <f t="shared" si="12"/>
        <v>1.5533488406</v>
      </c>
      <c r="CB99" s="4">
        <f t="shared" si="13"/>
        <v>11836.710493711416</v>
      </c>
      <c r="CC99" s="4">
        <f t="shared" si="13"/>
        <v>912.40438986814502</v>
      </c>
      <c r="CD99" s="4">
        <f t="shared" si="14"/>
        <v>7.9933379362200014</v>
      </c>
      <c r="CE99" s="4">
        <f t="shared" si="14"/>
        <v>16.1351235769698</v>
      </c>
    </row>
    <row r="100" spans="1:83">
      <c r="A100" s="2">
        <v>42438</v>
      </c>
      <c r="B100" s="28">
        <v>0.67291025462962961</v>
      </c>
      <c r="C100" s="4">
        <v>13.805</v>
      </c>
      <c r="D100" s="4">
        <v>1.0867</v>
      </c>
      <c r="E100" s="4" t="s">
        <v>155</v>
      </c>
      <c r="F100" s="4">
        <v>10866.61512</v>
      </c>
      <c r="G100" s="4">
        <v>98</v>
      </c>
      <c r="H100" s="4">
        <v>22</v>
      </c>
      <c r="I100" s="4">
        <v>538.9</v>
      </c>
      <c r="K100" s="4">
        <v>0.1</v>
      </c>
      <c r="L100" s="4">
        <v>0.87070000000000003</v>
      </c>
      <c r="M100" s="4">
        <v>12.0198</v>
      </c>
      <c r="N100" s="4">
        <v>0.94620000000000004</v>
      </c>
      <c r="O100" s="4">
        <v>85.355099999999993</v>
      </c>
      <c r="P100" s="4">
        <v>19.1447</v>
      </c>
      <c r="Q100" s="4">
        <v>104.5</v>
      </c>
      <c r="R100" s="4">
        <v>68.430899999999994</v>
      </c>
      <c r="S100" s="4">
        <v>15.348699999999999</v>
      </c>
      <c r="T100" s="4">
        <v>83.8</v>
      </c>
      <c r="U100" s="4">
        <v>538.8673</v>
      </c>
      <c r="X100" s="4">
        <v>0</v>
      </c>
      <c r="Y100" s="4">
        <v>8.7099999999999997E-2</v>
      </c>
      <c r="Z100" s="4" t="s">
        <v>377</v>
      </c>
      <c r="AA100" s="4">
        <v>0</v>
      </c>
      <c r="AB100" s="4">
        <v>11.8</v>
      </c>
      <c r="AC100" s="4">
        <v>839</v>
      </c>
      <c r="AD100" s="4">
        <v>860</v>
      </c>
      <c r="AE100" s="4">
        <v>832</v>
      </c>
      <c r="AF100" s="4">
        <v>88</v>
      </c>
      <c r="AG100" s="4">
        <v>22.38</v>
      </c>
      <c r="AH100" s="4">
        <v>0.51</v>
      </c>
      <c r="AI100" s="4">
        <v>976</v>
      </c>
      <c r="AJ100" s="4">
        <v>-1</v>
      </c>
      <c r="AK100" s="4">
        <v>0</v>
      </c>
      <c r="AL100" s="4">
        <v>22</v>
      </c>
      <c r="AM100" s="4">
        <v>190</v>
      </c>
      <c r="AN100" s="4">
        <v>190</v>
      </c>
      <c r="AO100" s="4">
        <v>3.2</v>
      </c>
      <c r="AP100" s="4">
        <v>195</v>
      </c>
      <c r="AQ100" s="4" t="s">
        <v>155</v>
      </c>
      <c r="AR100" s="4">
        <v>2</v>
      </c>
      <c r="AS100" s="5">
        <v>0.88082175925925921</v>
      </c>
      <c r="AT100" s="4">
        <v>47.164343000000002</v>
      </c>
      <c r="AU100" s="4">
        <v>-88.488726999999997</v>
      </c>
      <c r="AV100" s="4">
        <v>319.10000000000002</v>
      </c>
      <c r="AW100" s="4">
        <v>19.3</v>
      </c>
      <c r="AX100" s="4">
        <v>12</v>
      </c>
      <c r="AY100" s="4">
        <v>10</v>
      </c>
      <c r="AZ100" s="4" t="s">
        <v>425</v>
      </c>
      <c r="BA100" s="4">
        <v>1.165</v>
      </c>
      <c r="BB100" s="4">
        <v>1.365</v>
      </c>
      <c r="BC100" s="4">
        <v>2</v>
      </c>
      <c r="BD100" s="4">
        <v>14.063000000000001</v>
      </c>
      <c r="BE100" s="4">
        <v>14.13</v>
      </c>
      <c r="BF100" s="4">
        <v>1</v>
      </c>
      <c r="BG100" s="4">
        <v>14.849</v>
      </c>
      <c r="BH100" s="4">
        <v>2799.884</v>
      </c>
      <c r="BI100" s="4">
        <v>140.27699999999999</v>
      </c>
      <c r="BJ100" s="4">
        <v>2.0819999999999999</v>
      </c>
      <c r="BK100" s="4">
        <v>0.46700000000000003</v>
      </c>
      <c r="BL100" s="4">
        <v>2.5489999999999999</v>
      </c>
      <c r="BM100" s="4">
        <v>1.669</v>
      </c>
      <c r="BN100" s="4">
        <v>0.374</v>
      </c>
      <c r="BO100" s="4">
        <v>2.044</v>
      </c>
      <c r="BP100" s="4">
        <v>4.1506999999999996</v>
      </c>
      <c r="BT100" s="4">
        <v>14.747</v>
      </c>
      <c r="BU100" s="4">
        <v>0.28104000000000001</v>
      </c>
      <c r="BV100" s="4">
        <v>-5</v>
      </c>
      <c r="BW100" s="4">
        <v>0.58510200000000001</v>
      </c>
      <c r="BX100" s="4">
        <v>6.867915</v>
      </c>
      <c r="BY100" s="4">
        <v>11.81906</v>
      </c>
      <c r="BZ100" s="4">
        <f t="shared" si="12"/>
        <v>1.814503143</v>
      </c>
      <c r="CB100" s="4">
        <f t="shared" si="13"/>
        <v>14364.33589542942</v>
      </c>
      <c r="CC100" s="4">
        <f t="shared" si="13"/>
        <v>719.66765280388495</v>
      </c>
      <c r="CD100" s="4">
        <f t="shared" si="14"/>
        <v>10.48639964022</v>
      </c>
      <c r="CE100" s="4">
        <f t="shared" si="14"/>
        <v>21.294471128503499</v>
      </c>
    </row>
    <row r="101" spans="1:83">
      <c r="A101" s="2">
        <v>42438</v>
      </c>
      <c r="B101" s="28">
        <v>0.67292182870370365</v>
      </c>
      <c r="C101" s="4">
        <v>14.007999999999999</v>
      </c>
      <c r="D101" s="4">
        <v>0.63570000000000004</v>
      </c>
      <c r="E101" s="4" t="s">
        <v>155</v>
      </c>
      <c r="F101" s="4">
        <v>6356.6019420000002</v>
      </c>
      <c r="G101" s="4">
        <v>139.4</v>
      </c>
      <c r="H101" s="4">
        <v>22</v>
      </c>
      <c r="I101" s="4">
        <v>499.7</v>
      </c>
      <c r="K101" s="4">
        <v>0.1</v>
      </c>
      <c r="L101" s="4">
        <v>0.87309999999999999</v>
      </c>
      <c r="M101" s="4">
        <v>12.2302</v>
      </c>
      <c r="N101" s="4">
        <v>0.55500000000000005</v>
      </c>
      <c r="O101" s="4">
        <v>121.7319</v>
      </c>
      <c r="P101" s="4">
        <v>19.207899999999999</v>
      </c>
      <c r="Q101" s="4">
        <v>140.9</v>
      </c>
      <c r="R101" s="4">
        <v>97.594899999999996</v>
      </c>
      <c r="S101" s="4">
        <v>15.3994</v>
      </c>
      <c r="T101" s="4">
        <v>113</v>
      </c>
      <c r="U101" s="4">
        <v>499.69299999999998</v>
      </c>
      <c r="X101" s="4">
        <v>0</v>
      </c>
      <c r="Y101" s="4">
        <v>8.7300000000000003E-2</v>
      </c>
      <c r="Z101" s="4" t="s">
        <v>377</v>
      </c>
      <c r="AA101" s="4">
        <v>0</v>
      </c>
      <c r="AB101" s="4">
        <v>11.7</v>
      </c>
      <c r="AC101" s="4">
        <v>840</v>
      </c>
      <c r="AD101" s="4">
        <v>860</v>
      </c>
      <c r="AE101" s="4">
        <v>833</v>
      </c>
      <c r="AF101" s="4">
        <v>88</v>
      </c>
      <c r="AG101" s="4">
        <v>22.38</v>
      </c>
      <c r="AH101" s="4">
        <v>0.51</v>
      </c>
      <c r="AI101" s="4">
        <v>976</v>
      </c>
      <c r="AJ101" s="4">
        <v>-1</v>
      </c>
      <c r="AK101" s="4">
        <v>0</v>
      </c>
      <c r="AL101" s="4">
        <v>22</v>
      </c>
      <c r="AM101" s="4">
        <v>190</v>
      </c>
      <c r="AN101" s="4">
        <v>189.4</v>
      </c>
      <c r="AO101" s="4">
        <v>3</v>
      </c>
      <c r="AP101" s="4">
        <v>195</v>
      </c>
      <c r="AQ101" s="4" t="s">
        <v>155</v>
      </c>
      <c r="AR101" s="4">
        <v>2</v>
      </c>
      <c r="AS101" s="5">
        <v>0.88083333333333336</v>
      </c>
      <c r="AT101" s="4">
        <v>47.164346999999999</v>
      </c>
      <c r="AU101" s="4">
        <v>-88.488848000000004</v>
      </c>
      <c r="AV101" s="4">
        <v>319</v>
      </c>
      <c r="AW101" s="4">
        <v>20.100000000000001</v>
      </c>
      <c r="AX101" s="4">
        <v>12</v>
      </c>
      <c r="AY101" s="4">
        <v>10</v>
      </c>
      <c r="AZ101" s="4" t="s">
        <v>425</v>
      </c>
      <c r="BA101" s="4">
        <v>1.2649999999999999</v>
      </c>
      <c r="BB101" s="4">
        <v>1.53</v>
      </c>
      <c r="BC101" s="4">
        <v>2.13</v>
      </c>
      <c r="BD101" s="4">
        <v>14.063000000000001</v>
      </c>
      <c r="BE101" s="4">
        <v>14.42</v>
      </c>
      <c r="BF101" s="4">
        <v>1.03</v>
      </c>
      <c r="BG101" s="4">
        <v>14.536</v>
      </c>
      <c r="BH101" s="4">
        <v>2890.0340000000001</v>
      </c>
      <c r="BI101" s="4">
        <v>83.47</v>
      </c>
      <c r="BJ101" s="4">
        <v>3.012</v>
      </c>
      <c r="BK101" s="4">
        <v>0.47499999999999998</v>
      </c>
      <c r="BL101" s="4">
        <v>3.488</v>
      </c>
      <c r="BM101" s="4">
        <v>2.415</v>
      </c>
      <c r="BN101" s="4">
        <v>0.38100000000000001</v>
      </c>
      <c r="BO101" s="4">
        <v>2.7959999999999998</v>
      </c>
      <c r="BP101" s="4">
        <v>3.9045000000000001</v>
      </c>
      <c r="BT101" s="4">
        <v>15.000999999999999</v>
      </c>
      <c r="BU101" s="4">
        <v>0.28908200000000001</v>
      </c>
      <c r="BV101" s="4">
        <v>-5</v>
      </c>
      <c r="BW101" s="4">
        <v>0.58489800000000003</v>
      </c>
      <c r="BX101" s="4">
        <v>7.0644410000000004</v>
      </c>
      <c r="BY101" s="4">
        <v>11.81494</v>
      </c>
      <c r="BZ101" s="4">
        <f t="shared" si="12"/>
        <v>1.8664253122000001</v>
      </c>
      <c r="CB101" s="4">
        <f t="shared" si="13"/>
        <v>15251.106586702519</v>
      </c>
      <c r="CC101" s="4">
        <f t="shared" si="13"/>
        <v>440.48266103168999</v>
      </c>
      <c r="CD101" s="4">
        <f t="shared" si="14"/>
        <v>14.754876245892</v>
      </c>
      <c r="CE101" s="4">
        <f t="shared" si="14"/>
        <v>20.604583083721501</v>
      </c>
    </row>
    <row r="102" spans="1:83">
      <c r="A102" s="2">
        <v>42438</v>
      </c>
      <c r="B102" s="28">
        <v>0.6729334027777778</v>
      </c>
      <c r="C102" s="4">
        <v>14.116</v>
      </c>
      <c r="D102" s="4">
        <v>0.3931</v>
      </c>
      <c r="E102" s="4" t="s">
        <v>155</v>
      </c>
      <c r="F102" s="4">
        <v>3930.5</v>
      </c>
      <c r="G102" s="4">
        <v>178.4</v>
      </c>
      <c r="H102" s="4">
        <v>22.1</v>
      </c>
      <c r="I102" s="4">
        <v>468.7</v>
      </c>
      <c r="K102" s="4">
        <v>0.1</v>
      </c>
      <c r="L102" s="4">
        <v>0.87429999999999997</v>
      </c>
      <c r="M102" s="4">
        <v>12.3422</v>
      </c>
      <c r="N102" s="4">
        <v>0.34370000000000001</v>
      </c>
      <c r="O102" s="4">
        <v>155.9622</v>
      </c>
      <c r="P102" s="4">
        <v>19.3231</v>
      </c>
      <c r="Q102" s="4">
        <v>175.3</v>
      </c>
      <c r="R102" s="4">
        <v>125.038</v>
      </c>
      <c r="S102" s="4">
        <v>15.4917</v>
      </c>
      <c r="T102" s="4">
        <v>140.5</v>
      </c>
      <c r="U102" s="4">
        <v>468.74220000000003</v>
      </c>
      <c r="X102" s="4">
        <v>0</v>
      </c>
      <c r="Y102" s="4">
        <v>8.7400000000000005E-2</v>
      </c>
      <c r="Z102" s="4" t="s">
        <v>377</v>
      </c>
      <c r="AA102" s="4">
        <v>0</v>
      </c>
      <c r="AB102" s="4">
        <v>11.7</v>
      </c>
      <c r="AC102" s="4">
        <v>841</v>
      </c>
      <c r="AD102" s="4">
        <v>860</v>
      </c>
      <c r="AE102" s="4">
        <v>833</v>
      </c>
      <c r="AF102" s="4">
        <v>88</v>
      </c>
      <c r="AG102" s="4">
        <v>22.38</v>
      </c>
      <c r="AH102" s="4">
        <v>0.51</v>
      </c>
      <c r="AI102" s="4">
        <v>976</v>
      </c>
      <c r="AJ102" s="4">
        <v>-1</v>
      </c>
      <c r="AK102" s="4">
        <v>0</v>
      </c>
      <c r="AL102" s="4">
        <v>22</v>
      </c>
      <c r="AM102" s="4">
        <v>190</v>
      </c>
      <c r="AN102" s="4">
        <v>189</v>
      </c>
      <c r="AO102" s="4">
        <v>2.8</v>
      </c>
      <c r="AP102" s="4">
        <v>195</v>
      </c>
      <c r="AQ102" s="4" t="s">
        <v>155</v>
      </c>
      <c r="AR102" s="4">
        <v>2</v>
      </c>
      <c r="AS102" s="5">
        <v>0.88084490740740751</v>
      </c>
      <c r="AT102" s="4">
        <v>47.164335000000001</v>
      </c>
      <c r="AU102" s="4">
        <v>-88.488978000000003</v>
      </c>
      <c r="AV102" s="4">
        <v>318.89999999999998</v>
      </c>
      <c r="AW102" s="4">
        <v>21.6</v>
      </c>
      <c r="AX102" s="4">
        <v>12</v>
      </c>
      <c r="AY102" s="4">
        <v>10</v>
      </c>
      <c r="AZ102" s="4" t="s">
        <v>425</v>
      </c>
      <c r="BA102" s="4">
        <v>1.105</v>
      </c>
      <c r="BB102" s="4">
        <v>1.5349999999999999</v>
      </c>
      <c r="BC102" s="4">
        <v>1.94</v>
      </c>
      <c r="BD102" s="4">
        <v>14.063000000000001</v>
      </c>
      <c r="BE102" s="4">
        <v>14.58</v>
      </c>
      <c r="BF102" s="4">
        <v>1.04</v>
      </c>
      <c r="BG102" s="4">
        <v>14.371</v>
      </c>
      <c r="BH102" s="4">
        <v>2940.0430000000001</v>
      </c>
      <c r="BI102" s="4">
        <v>52.103999999999999</v>
      </c>
      <c r="BJ102" s="4">
        <v>3.891</v>
      </c>
      <c r="BK102" s="4">
        <v>0.48199999999999998</v>
      </c>
      <c r="BL102" s="4">
        <v>4.3730000000000002</v>
      </c>
      <c r="BM102" s="4">
        <v>3.1190000000000002</v>
      </c>
      <c r="BN102" s="4">
        <v>0.38600000000000001</v>
      </c>
      <c r="BO102" s="4">
        <v>3.5059999999999998</v>
      </c>
      <c r="BP102" s="4">
        <v>3.6922999999999999</v>
      </c>
      <c r="BT102" s="4">
        <v>15.144</v>
      </c>
      <c r="BU102" s="4">
        <v>0.27493899999999999</v>
      </c>
      <c r="BV102" s="4">
        <v>-5</v>
      </c>
      <c r="BW102" s="4">
        <v>0.58510200000000001</v>
      </c>
      <c r="BX102" s="4">
        <v>6.7188220000000003</v>
      </c>
      <c r="BY102" s="4">
        <v>11.81906</v>
      </c>
      <c r="BZ102" s="4">
        <f t="shared" si="12"/>
        <v>1.7751127724</v>
      </c>
      <c r="CB102" s="4">
        <f t="shared" si="13"/>
        <v>14755.958315241462</v>
      </c>
      <c r="CC102" s="4">
        <f t="shared" si="13"/>
        <v>261.50789361153602</v>
      </c>
      <c r="CD102" s="4">
        <f t="shared" si="14"/>
        <v>17.596473879203998</v>
      </c>
      <c r="CE102" s="4">
        <f t="shared" si="14"/>
        <v>18.531506133538198</v>
      </c>
    </row>
    <row r="103" spans="1:83">
      <c r="A103" s="2">
        <v>42438</v>
      </c>
      <c r="B103" s="28">
        <v>0.67294497685185195</v>
      </c>
      <c r="C103" s="4">
        <v>14.172000000000001</v>
      </c>
      <c r="D103" s="4">
        <v>0.28599999999999998</v>
      </c>
      <c r="E103" s="4" t="s">
        <v>155</v>
      </c>
      <c r="F103" s="4">
        <v>2860.4358350000002</v>
      </c>
      <c r="G103" s="4">
        <v>183.1</v>
      </c>
      <c r="H103" s="4">
        <v>22.2</v>
      </c>
      <c r="I103" s="4">
        <v>498.2</v>
      </c>
      <c r="K103" s="4">
        <v>0.1</v>
      </c>
      <c r="L103" s="4">
        <v>0.87490000000000001</v>
      </c>
      <c r="M103" s="4">
        <v>12.3987</v>
      </c>
      <c r="N103" s="4">
        <v>0.25030000000000002</v>
      </c>
      <c r="O103" s="4">
        <v>160.2277</v>
      </c>
      <c r="P103" s="4">
        <v>19.443300000000001</v>
      </c>
      <c r="Q103" s="4">
        <v>179.7</v>
      </c>
      <c r="R103" s="4">
        <v>128.45769999999999</v>
      </c>
      <c r="S103" s="4">
        <v>15.588100000000001</v>
      </c>
      <c r="T103" s="4">
        <v>144</v>
      </c>
      <c r="U103" s="4">
        <v>498.22160000000002</v>
      </c>
      <c r="X103" s="4">
        <v>0</v>
      </c>
      <c r="Y103" s="4">
        <v>8.7499999999999994E-2</v>
      </c>
      <c r="Z103" s="4" t="s">
        <v>377</v>
      </c>
      <c r="AA103" s="4">
        <v>0</v>
      </c>
      <c r="AB103" s="4">
        <v>11.7</v>
      </c>
      <c r="AC103" s="4">
        <v>840</v>
      </c>
      <c r="AD103" s="4">
        <v>860</v>
      </c>
      <c r="AE103" s="4">
        <v>831</v>
      </c>
      <c r="AF103" s="4">
        <v>88</v>
      </c>
      <c r="AG103" s="4">
        <v>22.38</v>
      </c>
      <c r="AH103" s="4">
        <v>0.51</v>
      </c>
      <c r="AI103" s="4">
        <v>976</v>
      </c>
      <c r="AJ103" s="4">
        <v>-1</v>
      </c>
      <c r="AK103" s="4">
        <v>0</v>
      </c>
      <c r="AL103" s="4">
        <v>22</v>
      </c>
      <c r="AM103" s="4">
        <v>190</v>
      </c>
      <c r="AN103" s="4">
        <v>189</v>
      </c>
      <c r="AO103" s="4">
        <v>3</v>
      </c>
      <c r="AP103" s="4">
        <v>195</v>
      </c>
      <c r="AQ103" s="4" t="s">
        <v>155</v>
      </c>
      <c r="AR103" s="4">
        <v>2</v>
      </c>
      <c r="AS103" s="5">
        <v>0.88085648148148143</v>
      </c>
      <c r="AT103" s="4">
        <v>47.164327999999998</v>
      </c>
      <c r="AU103" s="4">
        <v>-88.489024999999998</v>
      </c>
      <c r="AV103" s="4">
        <v>318.8</v>
      </c>
      <c r="AW103" s="4">
        <v>22.7</v>
      </c>
      <c r="AX103" s="4">
        <v>12</v>
      </c>
      <c r="AY103" s="4">
        <v>10</v>
      </c>
      <c r="AZ103" s="4" t="s">
        <v>425</v>
      </c>
      <c r="BA103" s="4">
        <v>1</v>
      </c>
      <c r="BB103" s="4">
        <v>1.5</v>
      </c>
      <c r="BC103" s="4">
        <v>1.8</v>
      </c>
      <c r="BD103" s="4">
        <v>14.063000000000001</v>
      </c>
      <c r="BE103" s="4">
        <v>14.63</v>
      </c>
      <c r="BF103" s="4">
        <v>1.04</v>
      </c>
      <c r="BG103" s="4">
        <v>14.301</v>
      </c>
      <c r="BH103" s="4">
        <v>2961.4290000000001</v>
      </c>
      <c r="BI103" s="4">
        <v>38.043999999999997</v>
      </c>
      <c r="BJ103" s="4">
        <v>4.008</v>
      </c>
      <c r="BK103" s="4">
        <v>0.48599999999999999</v>
      </c>
      <c r="BL103" s="4">
        <v>4.4939999999999998</v>
      </c>
      <c r="BM103" s="4">
        <v>3.2130000000000001</v>
      </c>
      <c r="BN103" s="4">
        <v>0.39</v>
      </c>
      <c r="BO103" s="4">
        <v>3.6030000000000002</v>
      </c>
      <c r="BP103" s="4">
        <v>3.9350000000000001</v>
      </c>
      <c r="BT103" s="4">
        <v>15.194000000000001</v>
      </c>
      <c r="BU103" s="4">
        <v>0.28321099999999999</v>
      </c>
      <c r="BV103" s="4">
        <v>-5</v>
      </c>
      <c r="BW103" s="4">
        <v>0.58599999999999997</v>
      </c>
      <c r="BX103" s="4">
        <v>6.9209639999999997</v>
      </c>
      <c r="BY103" s="4">
        <v>11.837199999999999</v>
      </c>
      <c r="BZ103" s="4">
        <f t="shared" si="12"/>
        <v>1.8285186887999998</v>
      </c>
      <c r="CB103" s="4">
        <f t="shared" si="13"/>
        <v>15310.469792674332</v>
      </c>
      <c r="CC103" s="4">
        <f t="shared" si="13"/>
        <v>196.68596234875199</v>
      </c>
      <c r="CD103" s="4">
        <f t="shared" si="14"/>
        <v>18.627366269124</v>
      </c>
      <c r="CE103" s="4">
        <f t="shared" si="14"/>
        <v>20.343793024979998</v>
      </c>
    </row>
    <row r="104" spans="1:83">
      <c r="A104" s="2">
        <v>42438</v>
      </c>
      <c r="B104" s="28">
        <v>0.67295655092592588</v>
      </c>
      <c r="C104" s="4">
        <v>14.288</v>
      </c>
      <c r="D104" s="4">
        <v>0.2263</v>
      </c>
      <c r="E104" s="4" t="s">
        <v>155</v>
      </c>
      <c r="F104" s="4">
        <v>2262.7439530000001</v>
      </c>
      <c r="G104" s="4">
        <v>196.8</v>
      </c>
      <c r="H104" s="4">
        <v>22.4</v>
      </c>
      <c r="I104" s="4">
        <v>582.29999999999995</v>
      </c>
      <c r="K104" s="4">
        <v>0.1</v>
      </c>
      <c r="L104" s="4">
        <v>0.87450000000000006</v>
      </c>
      <c r="M104" s="4">
        <v>12.4946</v>
      </c>
      <c r="N104" s="4">
        <v>0.19789999999999999</v>
      </c>
      <c r="O104" s="4">
        <v>172.10489999999999</v>
      </c>
      <c r="P104" s="4">
        <v>19.599699999999999</v>
      </c>
      <c r="Q104" s="4">
        <v>191.7</v>
      </c>
      <c r="R104" s="4">
        <v>137.97999999999999</v>
      </c>
      <c r="S104" s="4">
        <v>15.7135</v>
      </c>
      <c r="T104" s="4">
        <v>153.69999999999999</v>
      </c>
      <c r="U104" s="4">
        <v>582.28949999999998</v>
      </c>
      <c r="X104" s="4">
        <v>0</v>
      </c>
      <c r="Y104" s="4">
        <v>8.7400000000000005E-2</v>
      </c>
      <c r="Z104" s="4" t="s">
        <v>377</v>
      </c>
      <c r="AA104" s="4">
        <v>0</v>
      </c>
      <c r="AB104" s="4">
        <v>11.7</v>
      </c>
      <c r="AC104" s="4">
        <v>841</v>
      </c>
      <c r="AD104" s="4">
        <v>860</v>
      </c>
      <c r="AE104" s="4">
        <v>829</v>
      </c>
      <c r="AF104" s="4">
        <v>88</v>
      </c>
      <c r="AG104" s="4">
        <v>22.38</v>
      </c>
      <c r="AH104" s="4">
        <v>0.51</v>
      </c>
      <c r="AI104" s="4">
        <v>976</v>
      </c>
      <c r="AJ104" s="4">
        <v>-1</v>
      </c>
      <c r="AK104" s="4">
        <v>0</v>
      </c>
      <c r="AL104" s="4">
        <v>22</v>
      </c>
      <c r="AM104" s="4">
        <v>190</v>
      </c>
      <c r="AN104" s="4">
        <v>189</v>
      </c>
      <c r="AO104" s="4">
        <v>3.1</v>
      </c>
      <c r="AP104" s="4">
        <v>195</v>
      </c>
      <c r="AQ104" s="4" t="s">
        <v>155</v>
      </c>
      <c r="AR104" s="4">
        <v>2</v>
      </c>
      <c r="AS104" s="5">
        <v>0.88085648148148143</v>
      </c>
      <c r="AT104" s="4">
        <v>47.164292000000003</v>
      </c>
      <c r="AU104" s="4">
        <v>-88.489204000000001</v>
      </c>
      <c r="AV104" s="4">
        <v>318.8</v>
      </c>
      <c r="AW104" s="4">
        <v>23.5</v>
      </c>
      <c r="AX104" s="4">
        <v>12</v>
      </c>
      <c r="AY104" s="4">
        <v>10</v>
      </c>
      <c r="AZ104" s="4" t="s">
        <v>425</v>
      </c>
      <c r="BA104" s="4">
        <v>1</v>
      </c>
      <c r="BB104" s="4">
        <v>1.5</v>
      </c>
      <c r="BC104" s="4">
        <v>1.8</v>
      </c>
      <c r="BD104" s="4">
        <v>14.063000000000001</v>
      </c>
      <c r="BE104" s="4">
        <v>14.58</v>
      </c>
      <c r="BF104" s="4">
        <v>1.04</v>
      </c>
      <c r="BG104" s="4">
        <v>14.356999999999999</v>
      </c>
      <c r="BH104" s="4">
        <v>2972.1480000000001</v>
      </c>
      <c r="BI104" s="4">
        <v>29.957000000000001</v>
      </c>
      <c r="BJ104" s="4">
        <v>4.2869999999999999</v>
      </c>
      <c r="BK104" s="4">
        <v>0.48799999999999999</v>
      </c>
      <c r="BL104" s="4">
        <v>4.7750000000000004</v>
      </c>
      <c r="BM104" s="4">
        <v>3.4369999999999998</v>
      </c>
      <c r="BN104" s="4">
        <v>0.39100000000000001</v>
      </c>
      <c r="BO104" s="4">
        <v>3.8290000000000002</v>
      </c>
      <c r="BP104" s="4">
        <v>4.5801999999999996</v>
      </c>
      <c r="BT104" s="4">
        <v>15.125</v>
      </c>
      <c r="BU104" s="4">
        <v>0.30996600000000002</v>
      </c>
      <c r="BV104" s="4">
        <v>-5</v>
      </c>
      <c r="BW104" s="4">
        <v>0.585449</v>
      </c>
      <c r="BX104" s="4">
        <v>7.5747939999999998</v>
      </c>
      <c r="BY104" s="4">
        <v>11.826079</v>
      </c>
      <c r="BZ104" s="4">
        <f t="shared" si="12"/>
        <v>2.0012605747999999</v>
      </c>
      <c r="CB104" s="4">
        <f t="shared" si="13"/>
        <v>16817.516401621466</v>
      </c>
      <c r="CC104" s="4">
        <f t="shared" si="13"/>
        <v>169.507823581926</v>
      </c>
      <c r="CD104" s="4">
        <f t="shared" si="14"/>
        <v>21.665903010822003</v>
      </c>
      <c r="CE104" s="4">
        <f t="shared" si="14"/>
        <v>25.916471394663599</v>
      </c>
    </row>
    <row r="105" spans="1:83">
      <c r="A105" s="2">
        <v>42438</v>
      </c>
      <c r="B105" s="28">
        <v>0.67296812500000003</v>
      </c>
      <c r="C105" s="4">
        <v>14.282</v>
      </c>
      <c r="D105" s="4">
        <v>0.17030000000000001</v>
      </c>
      <c r="E105" s="4" t="s">
        <v>155</v>
      </c>
      <c r="F105" s="4">
        <v>1703.390265</v>
      </c>
      <c r="G105" s="4">
        <v>223.2</v>
      </c>
      <c r="H105" s="4">
        <v>22.5</v>
      </c>
      <c r="I105" s="4">
        <v>586.79999999999995</v>
      </c>
      <c r="K105" s="4">
        <v>0.1</v>
      </c>
      <c r="L105" s="4">
        <v>0.875</v>
      </c>
      <c r="M105" s="4">
        <v>12.4964</v>
      </c>
      <c r="N105" s="4">
        <v>0.14899999999999999</v>
      </c>
      <c r="O105" s="4">
        <v>195.25540000000001</v>
      </c>
      <c r="P105" s="4">
        <v>19.663499999999999</v>
      </c>
      <c r="Q105" s="4">
        <v>214.9</v>
      </c>
      <c r="R105" s="4">
        <v>156.5401</v>
      </c>
      <c r="S105" s="4">
        <v>15.7646</v>
      </c>
      <c r="T105" s="4">
        <v>172.3</v>
      </c>
      <c r="U105" s="4">
        <v>586.80200000000002</v>
      </c>
      <c r="X105" s="4">
        <v>0</v>
      </c>
      <c r="Y105" s="4">
        <v>8.7499999999999994E-2</v>
      </c>
      <c r="Z105" s="4" t="s">
        <v>377</v>
      </c>
      <c r="AA105" s="4">
        <v>0</v>
      </c>
      <c r="AB105" s="4">
        <v>11.8</v>
      </c>
      <c r="AC105" s="4">
        <v>840</v>
      </c>
      <c r="AD105" s="4">
        <v>860</v>
      </c>
      <c r="AE105" s="4">
        <v>829</v>
      </c>
      <c r="AF105" s="4">
        <v>88</v>
      </c>
      <c r="AG105" s="4">
        <v>22.38</v>
      </c>
      <c r="AH105" s="4">
        <v>0.51</v>
      </c>
      <c r="AI105" s="4">
        <v>976</v>
      </c>
      <c r="AJ105" s="4">
        <v>-1</v>
      </c>
      <c r="AK105" s="4">
        <v>0</v>
      </c>
      <c r="AL105" s="4">
        <v>22</v>
      </c>
      <c r="AM105" s="4">
        <v>190</v>
      </c>
      <c r="AN105" s="4">
        <v>189.6</v>
      </c>
      <c r="AO105" s="4">
        <v>3.1</v>
      </c>
      <c r="AP105" s="4">
        <v>195</v>
      </c>
      <c r="AQ105" s="4" t="s">
        <v>155</v>
      </c>
      <c r="AR105" s="4">
        <v>2</v>
      </c>
      <c r="AS105" s="5">
        <v>0.88087962962962962</v>
      </c>
      <c r="AT105" s="4">
        <v>47.164253000000002</v>
      </c>
      <c r="AU105" s="4">
        <v>-88.489385999999996</v>
      </c>
      <c r="AV105" s="4">
        <v>318.8</v>
      </c>
      <c r="AW105" s="4">
        <v>23.8</v>
      </c>
      <c r="AX105" s="4">
        <v>12</v>
      </c>
      <c r="AY105" s="4">
        <v>10</v>
      </c>
      <c r="AZ105" s="4" t="s">
        <v>425</v>
      </c>
      <c r="BA105" s="4">
        <v>1</v>
      </c>
      <c r="BB105" s="4">
        <v>1.5</v>
      </c>
      <c r="BC105" s="4">
        <v>1.8</v>
      </c>
      <c r="BD105" s="4">
        <v>14.063000000000001</v>
      </c>
      <c r="BE105" s="4">
        <v>14.64</v>
      </c>
      <c r="BF105" s="4">
        <v>1.04</v>
      </c>
      <c r="BG105" s="4">
        <v>14.289</v>
      </c>
      <c r="BH105" s="4">
        <v>2983.51</v>
      </c>
      <c r="BI105" s="4">
        <v>22.648</v>
      </c>
      <c r="BJ105" s="4">
        <v>4.8819999999999997</v>
      </c>
      <c r="BK105" s="4">
        <v>0.49199999999999999</v>
      </c>
      <c r="BL105" s="4">
        <v>5.3730000000000002</v>
      </c>
      <c r="BM105" s="4">
        <v>3.9140000000000001</v>
      </c>
      <c r="BN105" s="4">
        <v>0.39400000000000002</v>
      </c>
      <c r="BO105" s="4">
        <v>4.3079999999999998</v>
      </c>
      <c r="BP105" s="4">
        <v>4.6326999999999998</v>
      </c>
      <c r="BT105" s="4">
        <v>15.189</v>
      </c>
      <c r="BU105" s="4">
        <v>0.327959</v>
      </c>
      <c r="BV105" s="4">
        <v>-5</v>
      </c>
      <c r="BW105" s="4">
        <v>0.58555100000000004</v>
      </c>
      <c r="BX105" s="4">
        <v>8.0144979999999997</v>
      </c>
      <c r="BY105" s="4">
        <v>11.82813</v>
      </c>
      <c r="BZ105" s="4">
        <f t="shared" si="12"/>
        <v>2.1174303715999998</v>
      </c>
      <c r="CB105" s="4">
        <f t="shared" si="13"/>
        <v>17861.767191201063</v>
      </c>
      <c r="CC105" s="4">
        <f t="shared" si="13"/>
        <v>135.589725975888</v>
      </c>
      <c r="CD105" s="4">
        <f t="shared" si="14"/>
        <v>25.791263665847996</v>
      </c>
      <c r="CE105" s="4">
        <f t="shared" si="14"/>
        <v>27.735187368796197</v>
      </c>
    </row>
    <row r="106" spans="1:83">
      <c r="A106" s="2">
        <v>42438</v>
      </c>
      <c r="B106" s="28">
        <v>0.67297969907407407</v>
      </c>
      <c r="C106" s="4">
        <v>14.28</v>
      </c>
      <c r="D106" s="4">
        <v>0.12759999999999999</v>
      </c>
      <c r="E106" s="4" t="s">
        <v>155</v>
      </c>
      <c r="F106" s="4">
        <v>1276.4047820000001</v>
      </c>
      <c r="G106" s="4">
        <v>245.5</v>
      </c>
      <c r="H106" s="4">
        <v>18.2</v>
      </c>
      <c r="I106" s="4">
        <v>542.6</v>
      </c>
      <c r="K106" s="4">
        <v>0.1</v>
      </c>
      <c r="L106" s="4">
        <v>0.87539999999999996</v>
      </c>
      <c r="M106" s="4">
        <v>12.500999999999999</v>
      </c>
      <c r="N106" s="4">
        <v>0.11169999999999999</v>
      </c>
      <c r="O106" s="4">
        <v>214.95339999999999</v>
      </c>
      <c r="P106" s="4">
        <v>15.9171</v>
      </c>
      <c r="Q106" s="4">
        <v>230.9</v>
      </c>
      <c r="R106" s="4">
        <v>172.33240000000001</v>
      </c>
      <c r="S106" s="4">
        <v>12.760999999999999</v>
      </c>
      <c r="T106" s="4">
        <v>185.1</v>
      </c>
      <c r="U106" s="4">
        <v>542.6277</v>
      </c>
      <c r="X106" s="4">
        <v>0</v>
      </c>
      <c r="Y106" s="4">
        <v>8.7499999999999994E-2</v>
      </c>
      <c r="Z106" s="4" t="s">
        <v>377</v>
      </c>
      <c r="AA106" s="4">
        <v>0</v>
      </c>
      <c r="AB106" s="4">
        <v>11.7</v>
      </c>
      <c r="AC106" s="4">
        <v>841</v>
      </c>
      <c r="AD106" s="4">
        <v>861</v>
      </c>
      <c r="AE106" s="4">
        <v>829</v>
      </c>
      <c r="AF106" s="4">
        <v>88</v>
      </c>
      <c r="AG106" s="4">
        <v>22.38</v>
      </c>
      <c r="AH106" s="4">
        <v>0.51</v>
      </c>
      <c r="AI106" s="4">
        <v>976</v>
      </c>
      <c r="AJ106" s="4">
        <v>-1</v>
      </c>
      <c r="AK106" s="4">
        <v>0</v>
      </c>
      <c r="AL106" s="4">
        <v>22</v>
      </c>
      <c r="AM106" s="4">
        <v>190</v>
      </c>
      <c r="AN106" s="4">
        <v>190</v>
      </c>
      <c r="AO106" s="4">
        <v>3.1</v>
      </c>
      <c r="AP106" s="4">
        <v>195</v>
      </c>
      <c r="AQ106" s="4" t="s">
        <v>155</v>
      </c>
      <c r="AR106" s="4">
        <v>2</v>
      </c>
      <c r="AS106" s="5">
        <v>0.88089120370370377</v>
      </c>
      <c r="AT106" s="4">
        <v>47.164200000000001</v>
      </c>
      <c r="AU106" s="4">
        <v>-88.489519999999999</v>
      </c>
      <c r="AV106" s="4">
        <v>318.8</v>
      </c>
      <c r="AW106" s="4">
        <v>25.6</v>
      </c>
      <c r="AX106" s="4">
        <v>12</v>
      </c>
      <c r="AY106" s="4">
        <v>10</v>
      </c>
      <c r="AZ106" s="4" t="s">
        <v>425</v>
      </c>
      <c r="BA106" s="4">
        <v>1</v>
      </c>
      <c r="BB106" s="4">
        <v>1.5</v>
      </c>
      <c r="BC106" s="4">
        <v>1.8</v>
      </c>
      <c r="BD106" s="4">
        <v>14.063000000000001</v>
      </c>
      <c r="BE106" s="4">
        <v>14.7</v>
      </c>
      <c r="BF106" s="4">
        <v>1.05</v>
      </c>
      <c r="BG106" s="4">
        <v>14.231</v>
      </c>
      <c r="BH106" s="4">
        <v>2993.384</v>
      </c>
      <c r="BI106" s="4">
        <v>17.029</v>
      </c>
      <c r="BJ106" s="4">
        <v>5.39</v>
      </c>
      <c r="BK106" s="4">
        <v>0.39900000000000002</v>
      </c>
      <c r="BL106" s="4">
        <v>5.7889999999999997</v>
      </c>
      <c r="BM106" s="4">
        <v>4.3209999999999997</v>
      </c>
      <c r="BN106" s="4">
        <v>0.32</v>
      </c>
      <c r="BO106" s="4">
        <v>4.641</v>
      </c>
      <c r="BP106" s="4">
        <v>4.2965</v>
      </c>
      <c r="BT106" s="4">
        <v>15.242000000000001</v>
      </c>
      <c r="BU106" s="4">
        <v>0.32318400000000003</v>
      </c>
      <c r="BV106" s="4">
        <v>-5</v>
      </c>
      <c r="BW106" s="4">
        <v>0.585449</v>
      </c>
      <c r="BX106" s="4">
        <v>7.8978089999999996</v>
      </c>
      <c r="BY106" s="4">
        <v>11.82607</v>
      </c>
      <c r="BZ106" s="4">
        <f t="shared" si="12"/>
        <v>2.0866011377999998</v>
      </c>
      <c r="CB106" s="4">
        <f t="shared" si="13"/>
        <v>17659.95779645503</v>
      </c>
      <c r="CC106" s="4">
        <f t="shared" si="13"/>
        <v>100.465366727367</v>
      </c>
      <c r="CD106" s="4">
        <f t="shared" si="14"/>
        <v>27.380337482043</v>
      </c>
      <c r="CE106" s="4">
        <f t="shared" si="14"/>
        <v>25.3479034672695</v>
      </c>
    </row>
    <row r="107" spans="1:83">
      <c r="A107" s="2">
        <v>42438</v>
      </c>
      <c r="B107" s="28">
        <v>0.67299127314814822</v>
      </c>
      <c r="C107" s="4">
        <v>14.28</v>
      </c>
      <c r="D107" s="4">
        <v>0.11260000000000001</v>
      </c>
      <c r="E107" s="4" t="s">
        <v>155</v>
      </c>
      <c r="F107" s="4">
        <v>1125.5012220000001</v>
      </c>
      <c r="G107" s="4">
        <v>266.8</v>
      </c>
      <c r="H107" s="4">
        <v>16.100000000000001</v>
      </c>
      <c r="I107" s="4">
        <v>549.20000000000005</v>
      </c>
      <c r="K107" s="4">
        <v>0.1</v>
      </c>
      <c r="L107" s="4">
        <v>0.87549999999999994</v>
      </c>
      <c r="M107" s="4">
        <v>12.502800000000001</v>
      </c>
      <c r="N107" s="4">
        <v>9.8500000000000004E-2</v>
      </c>
      <c r="O107" s="4">
        <v>233.6224</v>
      </c>
      <c r="P107" s="4">
        <v>14.1191</v>
      </c>
      <c r="Q107" s="4">
        <v>247.7</v>
      </c>
      <c r="R107" s="4">
        <v>187.2997</v>
      </c>
      <c r="S107" s="4">
        <v>11.319599999999999</v>
      </c>
      <c r="T107" s="4">
        <v>198.6</v>
      </c>
      <c r="U107" s="4">
        <v>549.24760000000003</v>
      </c>
      <c r="X107" s="4">
        <v>0</v>
      </c>
      <c r="Y107" s="4">
        <v>8.7599999999999997E-2</v>
      </c>
      <c r="Z107" s="4" t="s">
        <v>377</v>
      </c>
      <c r="AA107" s="4">
        <v>0</v>
      </c>
      <c r="AB107" s="4">
        <v>11.7</v>
      </c>
      <c r="AC107" s="4">
        <v>842</v>
      </c>
      <c r="AD107" s="4">
        <v>862</v>
      </c>
      <c r="AE107" s="4">
        <v>831</v>
      </c>
      <c r="AF107" s="4">
        <v>88</v>
      </c>
      <c r="AG107" s="4">
        <v>22.38</v>
      </c>
      <c r="AH107" s="4">
        <v>0.51</v>
      </c>
      <c r="AI107" s="4">
        <v>976</v>
      </c>
      <c r="AJ107" s="4">
        <v>-1</v>
      </c>
      <c r="AK107" s="4">
        <v>0</v>
      </c>
      <c r="AL107" s="4">
        <v>22</v>
      </c>
      <c r="AM107" s="4">
        <v>190</v>
      </c>
      <c r="AN107" s="4">
        <v>190</v>
      </c>
      <c r="AO107" s="4">
        <v>3.1</v>
      </c>
      <c r="AP107" s="4">
        <v>195</v>
      </c>
      <c r="AQ107" s="4" t="s">
        <v>155</v>
      </c>
      <c r="AR107" s="4">
        <v>2</v>
      </c>
      <c r="AS107" s="5">
        <v>0.8809027777777777</v>
      </c>
      <c r="AT107" s="4">
        <v>47.164133</v>
      </c>
      <c r="AU107" s="4">
        <v>-88.489650999999995</v>
      </c>
      <c r="AV107" s="4">
        <v>318.7</v>
      </c>
      <c r="AW107" s="4">
        <v>26.8</v>
      </c>
      <c r="AX107" s="4">
        <v>12</v>
      </c>
      <c r="AY107" s="4">
        <v>10</v>
      </c>
      <c r="AZ107" s="4" t="s">
        <v>425</v>
      </c>
      <c r="BA107" s="4">
        <v>1</v>
      </c>
      <c r="BB107" s="4">
        <v>1.5</v>
      </c>
      <c r="BC107" s="4">
        <v>1.8</v>
      </c>
      <c r="BD107" s="4">
        <v>14.063000000000001</v>
      </c>
      <c r="BE107" s="4">
        <v>14.71</v>
      </c>
      <c r="BF107" s="4">
        <v>1.05</v>
      </c>
      <c r="BG107" s="4">
        <v>14.214</v>
      </c>
      <c r="BH107" s="4">
        <v>2996.3629999999998</v>
      </c>
      <c r="BI107" s="4">
        <v>15.031000000000001</v>
      </c>
      <c r="BJ107" s="4">
        <v>5.8630000000000004</v>
      </c>
      <c r="BK107" s="4">
        <v>0.35399999999999998</v>
      </c>
      <c r="BL107" s="4">
        <v>6.218</v>
      </c>
      <c r="BM107" s="4">
        <v>4.7009999999999996</v>
      </c>
      <c r="BN107" s="4">
        <v>0.28399999999999997</v>
      </c>
      <c r="BO107" s="4">
        <v>4.9850000000000003</v>
      </c>
      <c r="BP107" s="4">
        <v>4.3525999999999998</v>
      </c>
      <c r="BT107" s="4">
        <v>15.257</v>
      </c>
      <c r="BU107" s="4">
        <v>0.31269400000000003</v>
      </c>
      <c r="BV107" s="4">
        <v>-5</v>
      </c>
      <c r="BW107" s="4">
        <v>0.58499999999999996</v>
      </c>
      <c r="BX107" s="4">
        <v>7.6414600000000004</v>
      </c>
      <c r="BY107" s="4">
        <v>11.817</v>
      </c>
      <c r="BZ107" s="4">
        <f t="shared" si="12"/>
        <v>2.0188737319999999</v>
      </c>
      <c r="CB107" s="4">
        <f t="shared" si="13"/>
        <v>17103.751243455063</v>
      </c>
      <c r="CC107" s="4">
        <f t="shared" si="13"/>
        <v>85.799512589220001</v>
      </c>
      <c r="CD107" s="4">
        <f t="shared" si="14"/>
        <v>28.455230540700004</v>
      </c>
      <c r="CE107" s="4">
        <f t="shared" si="14"/>
        <v>24.845383440611997</v>
      </c>
    </row>
    <row r="108" spans="1:83">
      <c r="A108" s="2">
        <v>42438</v>
      </c>
      <c r="B108" s="28">
        <v>0.67300284722222214</v>
      </c>
      <c r="C108" s="4">
        <v>14.28</v>
      </c>
      <c r="D108" s="4">
        <v>0.10829999999999999</v>
      </c>
      <c r="E108" s="4" t="s">
        <v>155</v>
      </c>
      <c r="F108" s="4">
        <v>1083.487973</v>
      </c>
      <c r="G108" s="4">
        <v>366</v>
      </c>
      <c r="H108" s="4">
        <v>23.5</v>
      </c>
      <c r="I108" s="4">
        <v>561.5</v>
      </c>
      <c r="K108" s="4">
        <v>0.1</v>
      </c>
      <c r="L108" s="4">
        <v>0.87560000000000004</v>
      </c>
      <c r="M108" s="4">
        <v>12.5032</v>
      </c>
      <c r="N108" s="4">
        <v>9.4899999999999998E-2</v>
      </c>
      <c r="O108" s="4">
        <v>320.45830000000001</v>
      </c>
      <c r="P108" s="4">
        <v>20.575900000000001</v>
      </c>
      <c r="Q108" s="4">
        <v>341</v>
      </c>
      <c r="R108" s="4">
        <v>256.9178</v>
      </c>
      <c r="S108" s="4">
        <v>16.496099999999998</v>
      </c>
      <c r="T108" s="4">
        <v>273.39999999999998</v>
      </c>
      <c r="U108" s="4">
        <v>561.46439999999996</v>
      </c>
      <c r="X108" s="4">
        <v>0</v>
      </c>
      <c r="Y108" s="4">
        <v>8.7599999999999997E-2</v>
      </c>
      <c r="Z108" s="4" t="s">
        <v>377</v>
      </c>
      <c r="AA108" s="4">
        <v>0</v>
      </c>
      <c r="AB108" s="4">
        <v>11.8</v>
      </c>
      <c r="AC108" s="4">
        <v>841</v>
      </c>
      <c r="AD108" s="4">
        <v>864</v>
      </c>
      <c r="AE108" s="4">
        <v>831</v>
      </c>
      <c r="AF108" s="4">
        <v>88</v>
      </c>
      <c r="AG108" s="4">
        <v>22.38</v>
      </c>
      <c r="AH108" s="4">
        <v>0.51</v>
      </c>
      <c r="AI108" s="4">
        <v>976</v>
      </c>
      <c r="AJ108" s="4">
        <v>-1</v>
      </c>
      <c r="AK108" s="4">
        <v>0</v>
      </c>
      <c r="AL108" s="4">
        <v>22</v>
      </c>
      <c r="AM108" s="4">
        <v>190</v>
      </c>
      <c r="AN108" s="4">
        <v>190.6</v>
      </c>
      <c r="AO108" s="4">
        <v>3.1</v>
      </c>
      <c r="AP108" s="4">
        <v>195</v>
      </c>
      <c r="AQ108" s="4" t="s">
        <v>155</v>
      </c>
      <c r="AR108" s="4">
        <v>2</v>
      </c>
      <c r="AS108" s="5">
        <v>0.88091435185185185</v>
      </c>
      <c r="AT108" s="4">
        <v>47.164059000000002</v>
      </c>
      <c r="AU108" s="4">
        <v>-88.489778999999999</v>
      </c>
      <c r="AV108" s="4">
        <v>318.60000000000002</v>
      </c>
      <c r="AW108" s="4">
        <v>27.5</v>
      </c>
      <c r="AX108" s="4">
        <v>12</v>
      </c>
      <c r="AY108" s="4">
        <v>10</v>
      </c>
      <c r="AZ108" s="4" t="s">
        <v>425</v>
      </c>
      <c r="BA108" s="4">
        <v>0.93500000000000005</v>
      </c>
      <c r="BB108" s="4">
        <v>1.3049999999999999</v>
      </c>
      <c r="BC108" s="4">
        <v>1.605</v>
      </c>
      <c r="BD108" s="4">
        <v>14.063000000000001</v>
      </c>
      <c r="BE108" s="4">
        <v>14.72</v>
      </c>
      <c r="BF108" s="4">
        <v>1.05</v>
      </c>
      <c r="BG108" s="4">
        <v>14.211</v>
      </c>
      <c r="BH108" s="4">
        <v>2996.9470000000001</v>
      </c>
      <c r="BI108" s="4">
        <v>14.473000000000001</v>
      </c>
      <c r="BJ108" s="4">
        <v>8.0440000000000005</v>
      </c>
      <c r="BK108" s="4">
        <v>0.51600000000000001</v>
      </c>
      <c r="BL108" s="4">
        <v>8.56</v>
      </c>
      <c r="BM108" s="4">
        <v>6.4489999999999998</v>
      </c>
      <c r="BN108" s="4">
        <v>0.41399999999999998</v>
      </c>
      <c r="BO108" s="4">
        <v>6.8630000000000004</v>
      </c>
      <c r="BP108" s="4">
        <v>4.4501999999999997</v>
      </c>
      <c r="BT108" s="4">
        <v>15.26</v>
      </c>
      <c r="BU108" s="4">
        <v>0.30834699999999998</v>
      </c>
      <c r="BV108" s="4">
        <v>-5</v>
      </c>
      <c r="BW108" s="4">
        <v>0.58499999999999996</v>
      </c>
      <c r="BX108" s="4">
        <v>7.5352300000000003</v>
      </c>
      <c r="BY108" s="4">
        <v>11.817</v>
      </c>
      <c r="BZ108" s="4">
        <f t="shared" si="12"/>
        <v>1.9908077660000001</v>
      </c>
      <c r="CB108" s="4">
        <f t="shared" si="13"/>
        <v>16869.265652279071</v>
      </c>
      <c r="CC108" s="4">
        <f t="shared" si="13"/>
        <v>81.465865691130006</v>
      </c>
      <c r="CD108" s="4">
        <f t="shared" si="14"/>
        <v>38.630569767030003</v>
      </c>
      <c r="CE108" s="4">
        <f t="shared" si="14"/>
        <v>25.049360567861999</v>
      </c>
    </row>
    <row r="109" spans="1:83">
      <c r="A109" s="2">
        <v>42438</v>
      </c>
      <c r="B109" s="28">
        <v>0.67301442129629629</v>
      </c>
      <c r="C109" s="4">
        <v>14.279</v>
      </c>
      <c r="D109" s="4">
        <v>0.1061</v>
      </c>
      <c r="E109" s="4" t="s">
        <v>155</v>
      </c>
      <c r="F109" s="4">
        <v>1060.869565</v>
      </c>
      <c r="G109" s="4">
        <v>461.8</v>
      </c>
      <c r="H109" s="4">
        <v>23.6</v>
      </c>
      <c r="I109" s="4">
        <v>546.5</v>
      </c>
      <c r="K109" s="4">
        <v>0.1</v>
      </c>
      <c r="L109" s="4">
        <v>0.87560000000000004</v>
      </c>
      <c r="M109" s="4">
        <v>12.502700000000001</v>
      </c>
      <c r="N109" s="4">
        <v>9.2899999999999996E-2</v>
      </c>
      <c r="O109" s="4">
        <v>404.39400000000001</v>
      </c>
      <c r="P109" s="4">
        <v>20.6645</v>
      </c>
      <c r="Q109" s="4">
        <v>425.1</v>
      </c>
      <c r="R109" s="4">
        <v>324.21080000000001</v>
      </c>
      <c r="S109" s="4">
        <v>16.5672</v>
      </c>
      <c r="T109" s="4">
        <v>340.8</v>
      </c>
      <c r="U109" s="4">
        <v>546.5</v>
      </c>
      <c r="X109" s="4">
        <v>0</v>
      </c>
      <c r="Y109" s="4">
        <v>8.7599999999999997E-2</v>
      </c>
      <c r="Z109" s="4" t="s">
        <v>377</v>
      </c>
      <c r="AA109" s="4">
        <v>0</v>
      </c>
      <c r="AB109" s="4">
        <v>11.7</v>
      </c>
      <c r="AC109" s="4">
        <v>842</v>
      </c>
      <c r="AD109" s="4">
        <v>865</v>
      </c>
      <c r="AE109" s="4">
        <v>830</v>
      </c>
      <c r="AF109" s="4">
        <v>88</v>
      </c>
      <c r="AG109" s="4">
        <v>22.38</v>
      </c>
      <c r="AH109" s="4">
        <v>0.51</v>
      </c>
      <c r="AI109" s="4">
        <v>976</v>
      </c>
      <c r="AJ109" s="4">
        <v>-1</v>
      </c>
      <c r="AK109" s="4">
        <v>0</v>
      </c>
      <c r="AL109" s="4">
        <v>22</v>
      </c>
      <c r="AM109" s="4">
        <v>190</v>
      </c>
      <c r="AN109" s="4">
        <v>190.4</v>
      </c>
      <c r="AO109" s="4">
        <v>3.1</v>
      </c>
      <c r="AP109" s="4">
        <v>195</v>
      </c>
      <c r="AQ109" s="4" t="s">
        <v>155</v>
      </c>
      <c r="AR109" s="4">
        <v>2</v>
      </c>
      <c r="AS109" s="5">
        <v>0.880925925925926</v>
      </c>
      <c r="AT109" s="4">
        <v>47.163980000000002</v>
      </c>
      <c r="AU109" s="4">
        <v>-88.489906000000005</v>
      </c>
      <c r="AV109" s="4">
        <v>318.39999999999998</v>
      </c>
      <c r="AW109" s="4">
        <v>28</v>
      </c>
      <c r="AX109" s="4">
        <v>12</v>
      </c>
      <c r="AY109" s="4">
        <v>10</v>
      </c>
      <c r="AZ109" s="4" t="s">
        <v>425</v>
      </c>
      <c r="BA109" s="4">
        <v>0.9</v>
      </c>
      <c r="BB109" s="4">
        <v>1.2649999999999999</v>
      </c>
      <c r="BC109" s="4">
        <v>1.5649999999999999</v>
      </c>
      <c r="BD109" s="4">
        <v>14.063000000000001</v>
      </c>
      <c r="BE109" s="4">
        <v>14.72</v>
      </c>
      <c r="BF109" s="4">
        <v>1.05</v>
      </c>
      <c r="BG109" s="4">
        <v>14.205</v>
      </c>
      <c r="BH109" s="4">
        <v>2997.7710000000002</v>
      </c>
      <c r="BI109" s="4">
        <v>14.176</v>
      </c>
      <c r="BJ109" s="4">
        <v>10.154</v>
      </c>
      <c r="BK109" s="4">
        <v>0.51900000000000002</v>
      </c>
      <c r="BL109" s="4">
        <v>10.673</v>
      </c>
      <c r="BM109" s="4">
        <v>8.141</v>
      </c>
      <c r="BN109" s="4">
        <v>0.41599999999999998</v>
      </c>
      <c r="BO109" s="4">
        <v>8.5570000000000004</v>
      </c>
      <c r="BP109" s="4">
        <v>4.3329000000000004</v>
      </c>
      <c r="BT109" s="4">
        <v>15.265000000000001</v>
      </c>
      <c r="BU109" s="4">
        <v>0.31085699999999999</v>
      </c>
      <c r="BV109" s="4">
        <v>-5</v>
      </c>
      <c r="BW109" s="4">
        <v>0.584449</v>
      </c>
      <c r="BX109" s="4">
        <v>7.5965680000000004</v>
      </c>
      <c r="BY109" s="4">
        <v>11.805870000000001</v>
      </c>
      <c r="BZ109" s="4">
        <f t="shared" si="12"/>
        <v>2.0070132655999999</v>
      </c>
      <c r="CB109" s="4">
        <f t="shared" si="13"/>
        <v>17011.260123696218</v>
      </c>
      <c r="CC109" s="4">
        <f t="shared" si="13"/>
        <v>80.443644132096011</v>
      </c>
      <c r="CD109" s="4">
        <f t="shared" si="14"/>
        <v>48.557862784872</v>
      </c>
      <c r="CE109" s="4">
        <f t="shared" si="14"/>
        <v>24.587631606938402</v>
      </c>
    </row>
    <row r="110" spans="1:83">
      <c r="A110" s="2">
        <v>42438</v>
      </c>
      <c r="B110" s="28">
        <v>0.67302599537037044</v>
      </c>
      <c r="C110" s="4">
        <v>14.27</v>
      </c>
      <c r="D110" s="4">
        <v>0.104</v>
      </c>
      <c r="E110" s="4" t="s">
        <v>155</v>
      </c>
      <c r="F110" s="4">
        <v>1040</v>
      </c>
      <c r="G110" s="4">
        <v>484.2</v>
      </c>
      <c r="H110" s="4">
        <v>23.6</v>
      </c>
      <c r="I110" s="4">
        <v>554.9</v>
      </c>
      <c r="K110" s="4">
        <v>0.1</v>
      </c>
      <c r="L110" s="4">
        <v>0.87570000000000003</v>
      </c>
      <c r="M110" s="4">
        <v>12.4964</v>
      </c>
      <c r="N110" s="4">
        <v>9.11E-2</v>
      </c>
      <c r="O110" s="4">
        <v>423.9907</v>
      </c>
      <c r="P110" s="4">
        <v>20.6663</v>
      </c>
      <c r="Q110" s="4">
        <v>444.7</v>
      </c>
      <c r="R110" s="4">
        <v>339.92189999999999</v>
      </c>
      <c r="S110" s="4">
        <v>16.5686</v>
      </c>
      <c r="T110" s="4">
        <v>356.5</v>
      </c>
      <c r="U110" s="4">
        <v>554.88869999999997</v>
      </c>
      <c r="X110" s="4">
        <v>0</v>
      </c>
      <c r="Y110" s="4">
        <v>8.7599999999999997E-2</v>
      </c>
      <c r="Z110" s="4" t="s">
        <v>377</v>
      </c>
      <c r="AA110" s="4">
        <v>0</v>
      </c>
      <c r="AB110" s="4">
        <v>11.8</v>
      </c>
      <c r="AC110" s="4">
        <v>842</v>
      </c>
      <c r="AD110" s="4">
        <v>864</v>
      </c>
      <c r="AE110" s="4">
        <v>828</v>
      </c>
      <c r="AF110" s="4">
        <v>88</v>
      </c>
      <c r="AG110" s="4">
        <v>22.38</v>
      </c>
      <c r="AH110" s="4">
        <v>0.51</v>
      </c>
      <c r="AI110" s="4">
        <v>976</v>
      </c>
      <c r="AJ110" s="4">
        <v>-1</v>
      </c>
      <c r="AK110" s="4">
        <v>0</v>
      </c>
      <c r="AL110" s="4">
        <v>22</v>
      </c>
      <c r="AM110" s="4">
        <v>190</v>
      </c>
      <c r="AN110" s="4">
        <v>190</v>
      </c>
      <c r="AO110" s="4">
        <v>3.1</v>
      </c>
      <c r="AP110" s="4">
        <v>195</v>
      </c>
      <c r="AQ110" s="4" t="s">
        <v>155</v>
      </c>
      <c r="AR110" s="4">
        <v>2</v>
      </c>
      <c r="AS110" s="5">
        <v>0.88093749999999993</v>
      </c>
      <c r="AT110" s="4">
        <v>47.163902</v>
      </c>
      <c r="AU110" s="4">
        <v>-88.490039999999993</v>
      </c>
      <c r="AV110" s="4">
        <v>318.2</v>
      </c>
      <c r="AW110" s="4">
        <v>28.8</v>
      </c>
      <c r="AX110" s="4">
        <v>12</v>
      </c>
      <c r="AY110" s="4">
        <v>10</v>
      </c>
      <c r="AZ110" s="4" t="s">
        <v>425</v>
      </c>
      <c r="BA110" s="4">
        <v>0.96499999999999997</v>
      </c>
      <c r="BB110" s="4">
        <v>1.3</v>
      </c>
      <c r="BC110" s="4">
        <v>1.665</v>
      </c>
      <c r="BD110" s="4">
        <v>14.063000000000001</v>
      </c>
      <c r="BE110" s="4">
        <v>14.73</v>
      </c>
      <c r="BF110" s="4">
        <v>1.05</v>
      </c>
      <c r="BG110" s="4">
        <v>14.196</v>
      </c>
      <c r="BH110" s="4">
        <v>2997.991</v>
      </c>
      <c r="BI110" s="4">
        <v>13.906000000000001</v>
      </c>
      <c r="BJ110" s="4">
        <v>10.651999999999999</v>
      </c>
      <c r="BK110" s="4">
        <v>0.51900000000000002</v>
      </c>
      <c r="BL110" s="4">
        <v>11.170999999999999</v>
      </c>
      <c r="BM110" s="4">
        <v>8.5399999999999991</v>
      </c>
      <c r="BN110" s="4">
        <v>0.41599999999999998</v>
      </c>
      <c r="BO110" s="4">
        <v>8.9559999999999995</v>
      </c>
      <c r="BP110" s="4">
        <v>4.4020000000000001</v>
      </c>
      <c r="BT110" s="4">
        <v>15.275</v>
      </c>
      <c r="BU110" s="4">
        <v>0.29251100000000002</v>
      </c>
      <c r="BV110" s="4">
        <v>-5</v>
      </c>
      <c r="BW110" s="4">
        <v>0.58510200000000001</v>
      </c>
      <c r="BX110" s="4">
        <v>7.1482380000000001</v>
      </c>
      <c r="BY110" s="4">
        <v>11.81906</v>
      </c>
      <c r="BZ110" s="4">
        <f t="shared" si="12"/>
        <v>1.8885644795999998</v>
      </c>
      <c r="CB110" s="4">
        <f t="shared" si="13"/>
        <v>16008.473832823925</v>
      </c>
      <c r="CC110" s="4">
        <f t="shared" si="13"/>
        <v>74.25433802811601</v>
      </c>
      <c r="CD110" s="4">
        <f t="shared" si="14"/>
        <v>47.822655787415997</v>
      </c>
      <c r="CE110" s="4">
        <f t="shared" si="14"/>
        <v>23.505508125972</v>
      </c>
    </row>
    <row r="111" spans="1:83">
      <c r="A111" s="2">
        <v>42438</v>
      </c>
      <c r="B111" s="28">
        <v>0.67303756944444437</v>
      </c>
      <c r="C111" s="4">
        <v>14.278</v>
      </c>
      <c r="D111" s="4">
        <v>0.10390000000000001</v>
      </c>
      <c r="E111" s="4" t="s">
        <v>155</v>
      </c>
      <c r="F111" s="4">
        <v>1038.6732999999999</v>
      </c>
      <c r="G111" s="4">
        <v>548.1</v>
      </c>
      <c r="H111" s="4">
        <v>23.6</v>
      </c>
      <c r="I111" s="4">
        <v>576.20000000000005</v>
      </c>
      <c r="K111" s="4">
        <v>0.1</v>
      </c>
      <c r="L111" s="4">
        <v>0.87560000000000004</v>
      </c>
      <c r="M111" s="4">
        <v>12.5025</v>
      </c>
      <c r="N111" s="4">
        <v>9.0899999999999995E-2</v>
      </c>
      <c r="O111" s="4">
        <v>479.90010000000001</v>
      </c>
      <c r="P111" s="4">
        <v>20.654</v>
      </c>
      <c r="Q111" s="4">
        <v>500.6</v>
      </c>
      <c r="R111" s="4">
        <v>384.74549999999999</v>
      </c>
      <c r="S111" s="4">
        <v>16.558800000000002</v>
      </c>
      <c r="T111" s="4">
        <v>401.3</v>
      </c>
      <c r="U111" s="4">
        <v>576.18240000000003</v>
      </c>
      <c r="X111" s="4">
        <v>0</v>
      </c>
      <c r="Y111" s="4">
        <v>8.7599999999999997E-2</v>
      </c>
      <c r="Z111" s="4" t="s">
        <v>377</v>
      </c>
      <c r="AA111" s="4">
        <v>0</v>
      </c>
      <c r="AB111" s="4">
        <v>11.7</v>
      </c>
      <c r="AC111" s="4">
        <v>841</v>
      </c>
      <c r="AD111" s="4">
        <v>864</v>
      </c>
      <c r="AE111" s="4">
        <v>825</v>
      </c>
      <c r="AF111" s="4">
        <v>88</v>
      </c>
      <c r="AG111" s="4">
        <v>22.38</v>
      </c>
      <c r="AH111" s="4">
        <v>0.51</v>
      </c>
      <c r="AI111" s="4">
        <v>976</v>
      </c>
      <c r="AJ111" s="4">
        <v>-1</v>
      </c>
      <c r="AK111" s="4">
        <v>0</v>
      </c>
      <c r="AL111" s="4">
        <v>22</v>
      </c>
      <c r="AM111" s="4">
        <v>190</v>
      </c>
      <c r="AN111" s="4">
        <v>190.6</v>
      </c>
      <c r="AO111" s="4">
        <v>3.2</v>
      </c>
      <c r="AP111" s="4">
        <v>195</v>
      </c>
      <c r="AQ111" s="4" t="s">
        <v>155</v>
      </c>
      <c r="AR111" s="4">
        <v>2</v>
      </c>
      <c r="AS111" s="5">
        <v>0.88094907407407408</v>
      </c>
      <c r="AT111" s="4">
        <v>47.163828000000002</v>
      </c>
      <c r="AU111" s="4">
        <v>-88.490182000000004</v>
      </c>
      <c r="AV111" s="4">
        <v>318</v>
      </c>
      <c r="AW111" s="4">
        <v>29.4</v>
      </c>
      <c r="AX111" s="4">
        <v>12</v>
      </c>
      <c r="AY111" s="4">
        <v>10</v>
      </c>
      <c r="AZ111" s="4" t="s">
        <v>425</v>
      </c>
      <c r="BA111" s="4">
        <v>1</v>
      </c>
      <c r="BB111" s="4">
        <v>1.365</v>
      </c>
      <c r="BC111" s="4">
        <v>1.7</v>
      </c>
      <c r="BD111" s="4">
        <v>14.063000000000001</v>
      </c>
      <c r="BE111" s="4">
        <v>14.72</v>
      </c>
      <c r="BF111" s="4">
        <v>1.05</v>
      </c>
      <c r="BG111" s="4">
        <v>14.204000000000001</v>
      </c>
      <c r="BH111" s="4">
        <v>2997.527</v>
      </c>
      <c r="BI111" s="4">
        <v>13.878</v>
      </c>
      <c r="BJ111" s="4">
        <v>12.048999999999999</v>
      </c>
      <c r="BK111" s="4">
        <v>0.51900000000000002</v>
      </c>
      <c r="BL111" s="4">
        <v>12.568</v>
      </c>
      <c r="BM111" s="4">
        <v>9.66</v>
      </c>
      <c r="BN111" s="4">
        <v>0.41599999999999998</v>
      </c>
      <c r="BO111" s="4">
        <v>10.076000000000001</v>
      </c>
      <c r="BP111" s="4">
        <v>4.5679999999999996</v>
      </c>
      <c r="BT111" s="4">
        <v>15.265000000000001</v>
      </c>
      <c r="BU111" s="4">
        <v>0.29097899999999999</v>
      </c>
      <c r="BV111" s="4">
        <v>-5</v>
      </c>
      <c r="BW111" s="4">
        <v>0.58434699999999995</v>
      </c>
      <c r="BX111" s="4">
        <v>7.1108000000000002</v>
      </c>
      <c r="BY111" s="4">
        <v>11.803808999999999</v>
      </c>
      <c r="BZ111" s="4">
        <f t="shared" si="12"/>
        <v>1.8786733600000001</v>
      </c>
      <c r="CB111" s="4">
        <f t="shared" si="13"/>
        <v>15922.1667987252</v>
      </c>
      <c r="CC111" s="4">
        <f t="shared" si="13"/>
        <v>73.716710752800012</v>
      </c>
      <c r="CD111" s="4">
        <f t="shared" si="14"/>
        <v>53.521370337600011</v>
      </c>
      <c r="CE111" s="4">
        <f t="shared" si="14"/>
        <v>24.264154396799999</v>
      </c>
    </row>
    <row r="112" spans="1:83">
      <c r="A112" s="2">
        <v>42438</v>
      </c>
      <c r="B112" s="28">
        <v>0.67304914351851852</v>
      </c>
      <c r="C112" s="4">
        <v>14.28</v>
      </c>
      <c r="D112" s="4">
        <v>0.10299999999999999</v>
      </c>
      <c r="E112" s="4" t="s">
        <v>155</v>
      </c>
      <c r="F112" s="4">
        <v>1030.3814259999999</v>
      </c>
      <c r="G112" s="4">
        <v>678.3</v>
      </c>
      <c r="H112" s="4">
        <v>23.5</v>
      </c>
      <c r="I112" s="4">
        <v>625.4</v>
      </c>
      <c r="K112" s="4">
        <v>0.1</v>
      </c>
      <c r="L112" s="4">
        <v>0.87560000000000004</v>
      </c>
      <c r="M112" s="4">
        <v>12.5032</v>
      </c>
      <c r="N112" s="4">
        <v>9.0200000000000002E-2</v>
      </c>
      <c r="O112" s="4">
        <v>593.88570000000004</v>
      </c>
      <c r="P112" s="4">
        <v>20.576000000000001</v>
      </c>
      <c r="Q112" s="4">
        <v>614.5</v>
      </c>
      <c r="R112" s="4">
        <v>476.13</v>
      </c>
      <c r="S112" s="4">
        <v>16.496200000000002</v>
      </c>
      <c r="T112" s="4">
        <v>492.6</v>
      </c>
      <c r="U112" s="4">
        <v>625.37459999999999</v>
      </c>
      <c r="X112" s="4">
        <v>0</v>
      </c>
      <c r="Y112" s="4">
        <v>8.7599999999999997E-2</v>
      </c>
      <c r="Z112" s="4" t="s">
        <v>377</v>
      </c>
      <c r="AA112" s="4">
        <v>0</v>
      </c>
      <c r="AB112" s="4">
        <v>11.7</v>
      </c>
      <c r="AC112" s="4">
        <v>842</v>
      </c>
      <c r="AD112" s="4">
        <v>865</v>
      </c>
      <c r="AE112" s="4">
        <v>825</v>
      </c>
      <c r="AF112" s="4">
        <v>88</v>
      </c>
      <c r="AG112" s="4">
        <v>22.38</v>
      </c>
      <c r="AH112" s="4">
        <v>0.51</v>
      </c>
      <c r="AI112" s="4">
        <v>976</v>
      </c>
      <c r="AJ112" s="4">
        <v>-1</v>
      </c>
      <c r="AK112" s="4">
        <v>0</v>
      </c>
      <c r="AL112" s="4">
        <v>22</v>
      </c>
      <c r="AM112" s="4">
        <v>190</v>
      </c>
      <c r="AN112" s="4">
        <v>190.4</v>
      </c>
      <c r="AO112" s="4">
        <v>3.1</v>
      </c>
      <c r="AP112" s="4">
        <v>195</v>
      </c>
      <c r="AQ112" s="4" t="s">
        <v>155</v>
      </c>
      <c r="AR112" s="4">
        <v>2</v>
      </c>
      <c r="AS112" s="5">
        <v>0.88096064814814812</v>
      </c>
      <c r="AT112" s="4">
        <v>47.16377</v>
      </c>
      <c r="AU112" s="4">
        <v>-88.490342999999996</v>
      </c>
      <c r="AV112" s="4">
        <v>317.89999999999998</v>
      </c>
      <c r="AW112" s="4">
        <v>30.1</v>
      </c>
      <c r="AX112" s="4">
        <v>12</v>
      </c>
      <c r="AY112" s="4">
        <v>10</v>
      </c>
      <c r="AZ112" s="4" t="s">
        <v>425</v>
      </c>
      <c r="BA112" s="4">
        <v>1</v>
      </c>
      <c r="BB112" s="4">
        <v>1.4</v>
      </c>
      <c r="BC112" s="4">
        <v>1.7649999999999999</v>
      </c>
      <c r="BD112" s="4">
        <v>14.063000000000001</v>
      </c>
      <c r="BE112" s="4">
        <v>14.71</v>
      </c>
      <c r="BF112" s="4">
        <v>1.05</v>
      </c>
      <c r="BG112" s="4">
        <v>14.211</v>
      </c>
      <c r="BH112" s="4">
        <v>2996.5329999999999</v>
      </c>
      <c r="BI112" s="4">
        <v>13.762</v>
      </c>
      <c r="BJ112" s="4">
        <v>14.904999999999999</v>
      </c>
      <c r="BK112" s="4">
        <v>0.51600000000000001</v>
      </c>
      <c r="BL112" s="4">
        <v>15.422000000000001</v>
      </c>
      <c r="BM112" s="4">
        <v>11.95</v>
      </c>
      <c r="BN112" s="4">
        <v>0.41399999999999998</v>
      </c>
      <c r="BO112" s="4">
        <v>12.364000000000001</v>
      </c>
      <c r="BP112" s="4">
        <v>4.9560000000000004</v>
      </c>
      <c r="BT112" s="4">
        <v>15.257999999999999</v>
      </c>
      <c r="BU112" s="4">
        <v>0.283613</v>
      </c>
      <c r="BV112" s="4">
        <v>-5</v>
      </c>
      <c r="BW112" s="4">
        <v>0.58244899999999999</v>
      </c>
      <c r="BX112" s="4">
        <v>6.9307930000000004</v>
      </c>
      <c r="BY112" s="4">
        <v>11.765470000000001</v>
      </c>
      <c r="BZ112" s="4">
        <f t="shared" si="12"/>
        <v>1.8311155106000001</v>
      </c>
      <c r="CB112" s="4">
        <f t="shared" si="13"/>
        <v>15513.957405679743</v>
      </c>
      <c r="CC112" s="4">
        <f t="shared" si="13"/>
        <v>71.250035229702007</v>
      </c>
      <c r="CD112" s="4">
        <f t="shared" si="14"/>
        <v>64.012166515044001</v>
      </c>
      <c r="CE112" s="4">
        <f t="shared" si="14"/>
        <v>25.658710550676002</v>
      </c>
    </row>
    <row r="113" spans="1:83">
      <c r="A113" s="2">
        <v>42438</v>
      </c>
      <c r="B113" s="28">
        <v>0.67306071759259256</v>
      </c>
      <c r="C113" s="4">
        <v>14.28</v>
      </c>
      <c r="D113" s="4">
        <v>9.9000000000000005E-2</v>
      </c>
      <c r="E113" s="4" t="s">
        <v>155</v>
      </c>
      <c r="F113" s="4">
        <v>990.283097</v>
      </c>
      <c r="G113" s="4">
        <v>742</v>
      </c>
      <c r="H113" s="4">
        <v>23.5</v>
      </c>
      <c r="I113" s="4">
        <v>589.5</v>
      </c>
      <c r="K113" s="4">
        <v>0.1</v>
      </c>
      <c r="L113" s="4">
        <v>0.87560000000000004</v>
      </c>
      <c r="M113" s="4">
        <v>12.5039</v>
      </c>
      <c r="N113" s="4">
        <v>8.6699999999999999E-2</v>
      </c>
      <c r="O113" s="4">
        <v>649.72550000000001</v>
      </c>
      <c r="P113" s="4">
        <v>20.587700000000002</v>
      </c>
      <c r="Q113" s="4">
        <v>670.3</v>
      </c>
      <c r="R113" s="4">
        <v>520.89790000000005</v>
      </c>
      <c r="S113" s="4">
        <v>16.505500000000001</v>
      </c>
      <c r="T113" s="4">
        <v>537.4</v>
      </c>
      <c r="U113" s="4">
        <v>589.5</v>
      </c>
      <c r="X113" s="4">
        <v>0</v>
      </c>
      <c r="Y113" s="4">
        <v>8.7599999999999997E-2</v>
      </c>
      <c r="Z113" s="4" t="s">
        <v>377</v>
      </c>
      <c r="AA113" s="4">
        <v>0</v>
      </c>
      <c r="AB113" s="4">
        <v>11.8</v>
      </c>
      <c r="AC113" s="4">
        <v>841</v>
      </c>
      <c r="AD113" s="4">
        <v>865</v>
      </c>
      <c r="AE113" s="4">
        <v>825</v>
      </c>
      <c r="AF113" s="4">
        <v>88</v>
      </c>
      <c r="AG113" s="4">
        <v>22.38</v>
      </c>
      <c r="AH113" s="4">
        <v>0.51</v>
      </c>
      <c r="AI113" s="4">
        <v>976</v>
      </c>
      <c r="AJ113" s="4">
        <v>-1</v>
      </c>
      <c r="AK113" s="4">
        <v>0</v>
      </c>
      <c r="AL113" s="4">
        <v>22</v>
      </c>
      <c r="AM113" s="4">
        <v>190</v>
      </c>
      <c r="AN113" s="4">
        <v>190.6</v>
      </c>
      <c r="AO113" s="4">
        <v>3.1</v>
      </c>
      <c r="AP113" s="4">
        <v>195</v>
      </c>
      <c r="AQ113" s="4" t="s">
        <v>155</v>
      </c>
      <c r="AR113" s="4">
        <v>2</v>
      </c>
      <c r="AS113" s="5">
        <v>0.88097222222222227</v>
      </c>
      <c r="AT113" s="4">
        <v>47.163725999999997</v>
      </c>
      <c r="AU113" s="4">
        <v>-88.490516</v>
      </c>
      <c r="AV113" s="4">
        <v>318</v>
      </c>
      <c r="AW113" s="4">
        <v>30.4</v>
      </c>
      <c r="AX113" s="4">
        <v>12</v>
      </c>
      <c r="AY113" s="4">
        <v>10</v>
      </c>
      <c r="AZ113" s="4" t="s">
        <v>425</v>
      </c>
      <c r="BA113" s="4">
        <v>1</v>
      </c>
      <c r="BB113" s="4">
        <v>1.27</v>
      </c>
      <c r="BC113" s="4">
        <v>1.67</v>
      </c>
      <c r="BD113" s="4">
        <v>14.063000000000001</v>
      </c>
      <c r="BE113" s="4">
        <v>14.72</v>
      </c>
      <c r="BF113" s="4">
        <v>1.05</v>
      </c>
      <c r="BG113" s="4">
        <v>14.204000000000001</v>
      </c>
      <c r="BH113" s="4">
        <v>2998.221</v>
      </c>
      <c r="BI113" s="4">
        <v>13.233000000000001</v>
      </c>
      <c r="BJ113" s="4">
        <v>16.315000000000001</v>
      </c>
      <c r="BK113" s="4">
        <v>0.51700000000000002</v>
      </c>
      <c r="BL113" s="4">
        <v>16.832000000000001</v>
      </c>
      <c r="BM113" s="4">
        <v>13.08</v>
      </c>
      <c r="BN113" s="4">
        <v>0.41399999999999998</v>
      </c>
      <c r="BO113" s="4">
        <v>13.494</v>
      </c>
      <c r="BP113" s="4">
        <v>4.6741000000000001</v>
      </c>
      <c r="BT113" s="4">
        <v>15.266</v>
      </c>
      <c r="BU113" s="4">
        <v>0.295101</v>
      </c>
      <c r="BV113" s="4">
        <v>-5</v>
      </c>
      <c r="BW113" s="4">
        <v>0.58365299999999998</v>
      </c>
      <c r="BX113" s="4">
        <v>7.2115309999999999</v>
      </c>
      <c r="BY113" s="4">
        <v>11.789790999999999</v>
      </c>
      <c r="BZ113" s="4">
        <f t="shared" si="12"/>
        <v>1.9052864902</v>
      </c>
      <c r="CB113" s="4">
        <f t="shared" si="13"/>
        <v>16151.457473704198</v>
      </c>
      <c r="CC113" s="4">
        <f t="shared" si="13"/>
        <v>71.286351723080998</v>
      </c>
      <c r="CD113" s="4">
        <f t="shared" si="14"/>
        <v>72.692362287557998</v>
      </c>
      <c r="CE113" s="4">
        <f t="shared" si="14"/>
        <v>25.179440534183701</v>
      </c>
    </row>
    <row r="114" spans="1:83">
      <c r="A114" s="2">
        <v>42438</v>
      </c>
      <c r="B114" s="28">
        <v>0.67307229166666671</v>
      </c>
      <c r="C114" s="4">
        <v>14.292</v>
      </c>
      <c r="D114" s="4">
        <v>9.2799999999999994E-2</v>
      </c>
      <c r="E114" s="4" t="s">
        <v>155</v>
      </c>
      <c r="F114" s="4">
        <v>928.15834800000005</v>
      </c>
      <c r="G114" s="4">
        <v>827.8</v>
      </c>
      <c r="H114" s="4">
        <v>23.6</v>
      </c>
      <c r="I114" s="4">
        <v>553.4</v>
      </c>
      <c r="K114" s="4">
        <v>0.1</v>
      </c>
      <c r="L114" s="4">
        <v>0.87560000000000004</v>
      </c>
      <c r="M114" s="4">
        <v>12.513999999999999</v>
      </c>
      <c r="N114" s="4">
        <v>8.1299999999999997E-2</v>
      </c>
      <c r="O114" s="4">
        <v>724.82150000000001</v>
      </c>
      <c r="P114" s="4">
        <v>20.688099999999999</v>
      </c>
      <c r="Q114" s="4">
        <v>745.5</v>
      </c>
      <c r="R114" s="4">
        <v>581.10379999999998</v>
      </c>
      <c r="S114" s="4">
        <v>16.586099999999998</v>
      </c>
      <c r="T114" s="4">
        <v>597.70000000000005</v>
      </c>
      <c r="U114" s="4">
        <v>553.3519</v>
      </c>
      <c r="X114" s="4">
        <v>0</v>
      </c>
      <c r="Y114" s="4">
        <v>8.7599999999999997E-2</v>
      </c>
      <c r="Z114" s="4" t="s">
        <v>377</v>
      </c>
      <c r="AA114" s="4">
        <v>0</v>
      </c>
      <c r="AB114" s="4">
        <v>11.7</v>
      </c>
      <c r="AC114" s="4">
        <v>842</v>
      </c>
      <c r="AD114" s="4">
        <v>864</v>
      </c>
      <c r="AE114" s="4">
        <v>826</v>
      </c>
      <c r="AF114" s="4">
        <v>88</v>
      </c>
      <c r="AG114" s="4">
        <v>22.38</v>
      </c>
      <c r="AH114" s="4">
        <v>0.51</v>
      </c>
      <c r="AI114" s="4">
        <v>976</v>
      </c>
      <c r="AJ114" s="4">
        <v>-1</v>
      </c>
      <c r="AK114" s="4">
        <v>0</v>
      </c>
      <c r="AL114" s="4">
        <v>22</v>
      </c>
      <c r="AM114" s="4">
        <v>190</v>
      </c>
      <c r="AN114" s="4">
        <v>190.4</v>
      </c>
      <c r="AO114" s="4">
        <v>3</v>
      </c>
      <c r="AP114" s="4">
        <v>195</v>
      </c>
      <c r="AQ114" s="4" t="s">
        <v>155</v>
      </c>
      <c r="AR114" s="4">
        <v>2</v>
      </c>
      <c r="AS114" s="5">
        <v>0.8809837962962962</v>
      </c>
      <c r="AT114" s="4">
        <v>47.163688</v>
      </c>
      <c r="AU114" s="4">
        <v>-88.490690999999998</v>
      </c>
      <c r="AV114" s="4">
        <v>318</v>
      </c>
      <c r="AW114" s="4">
        <v>30.5</v>
      </c>
      <c r="AX114" s="4">
        <v>12</v>
      </c>
      <c r="AY114" s="4">
        <v>10</v>
      </c>
      <c r="AZ114" s="4" t="s">
        <v>425</v>
      </c>
      <c r="BA114" s="4">
        <v>0.93500000000000005</v>
      </c>
      <c r="BB114" s="4">
        <v>1.2649999999999999</v>
      </c>
      <c r="BC114" s="4">
        <v>1.6</v>
      </c>
      <c r="BD114" s="4">
        <v>14.063000000000001</v>
      </c>
      <c r="BE114" s="4">
        <v>14.72</v>
      </c>
      <c r="BF114" s="4">
        <v>1.05</v>
      </c>
      <c r="BG114" s="4">
        <v>14.207000000000001</v>
      </c>
      <c r="BH114" s="4">
        <v>3000.3939999999998</v>
      </c>
      <c r="BI114" s="4">
        <v>12.401999999999999</v>
      </c>
      <c r="BJ114" s="4">
        <v>18.199000000000002</v>
      </c>
      <c r="BK114" s="4">
        <v>0.51900000000000002</v>
      </c>
      <c r="BL114" s="4">
        <v>18.719000000000001</v>
      </c>
      <c r="BM114" s="4">
        <v>14.590999999999999</v>
      </c>
      <c r="BN114" s="4">
        <v>0.41599999999999998</v>
      </c>
      <c r="BO114" s="4">
        <v>15.007</v>
      </c>
      <c r="BP114" s="4">
        <v>4.3871000000000002</v>
      </c>
      <c r="BT114" s="4">
        <v>15.265000000000001</v>
      </c>
      <c r="BU114" s="4">
        <v>0.32075500000000001</v>
      </c>
      <c r="BV114" s="4">
        <v>-5</v>
      </c>
      <c r="BW114" s="4">
        <v>0.58389800000000003</v>
      </c>
      <c r="BX114" s="4">
        <v>7.8384510000000001</v>
      </c>
      <c r="BY114" s="4">
        <v>11.794739999999999</v>
      </c>
      <c r="BZ114" s="4">
        <f t="shared" si="12"/>
        <v>2.0709187542</v>
      </c>
      <c r="CB114" s="4">
        <f t="shared" si="13"/>
        <v>17568.275688221416</v>
      </c>
      <c r="CC114" s="4">
        <f t="shared" si="13"/>
        <v>72.617714568593996</v>
      </c>
      <c r="CD114" s="4">
        <f t="shared" si="14"/>
        <v>87.870830715278998</v>
      </c>
      <c r="CE114" s="4">
        <f t="shared" si="14"/>
        <v>25.687887081428702</v>
      </c>
    </row>
    <row r="115" spans="1:83">
      <c r="A115" s="2">
        <v>42438</v>
      </c>
      <c r="B115" s="28">
        <v>0.67308386574074064</v>
      </c>
      <c r="C115" s="4">
        <v>14.317</v>
      </c>
      <c r="D115" s="4">
        <v>0.09</v>
      </c>
      <c r="E115" s="4" t="s">
        <v>155</v>
      </c>
      <c r="F115" s="4">
        <v>900</v>
      </c>
      <c r="G115" s="4">
        <v>906.4</v>
      </c>
      <c r="H115" s="4">
        <v>26.1</v>
      </c>
      <c r="I115" s="4">
        <v>541.79999999999995</v>
      </c>
      <c r="K115" s="4">
        <v>0.2</v>
      </c>
      <c r="L115" s="4">
        <v>0.87539999999999996</v>
      </c>
      <c r="M115" s="4">
        <v>12.5335</v>
      </c>
      <c r="N115" s="4">
        <v>7.8799999999999995E-2</v>
      </c>
      <c r="O115" s="4">
        <v>793.50059999999996</v>
      </c>
      <c r="P115" s="4">
        <v>22.86</v>
      </c>
      <c r="Q115" s="4">
        <v>816.4</v>
      </c>
      <c r="R115" s="4">
        <v>636.1653</v>
      </c>
      <c r="S115" s="4">
        <v>18.327300000000001</v>
      </c>
      <c r="T115" s="4">
        <v>654.5</v>
      </c>
      <c r="U115" s="4">
        <v>541.75080000000003</v>
      </c>
      <c r="X115" s="4">
        <v>0</v>
      </c>
      <c r="Y115" s="4">
        <v>0.17510000000000001</v>
      </c>
      <c r="Z115" s="4" t="s">
        <v>377</v>
      </c>
      <c r="AA115" s="4">
        <v>0</v>
      </c>
      <c r="AB115" s="4">
        <v>11.8</v>
      </c>
      <c r="AC115" s="4">
        <v>842</v>
      </c>
      <c r="AD115" s="4">
        <v>863</v>
      </c>
      <c r="AE115" s="4">
        <v>828</v>
      </c>
      <c r="AF115" s="4">
        <v>88</v>
      </c>
      <c r="AG115" s="4">
        <v>22.38</v>
      </c>
      <c r="AH115" s="4">
        <v>0.51</v>
      </c>
      <c r="AI115" s="4">
        <v>976</v>
      </c>
      <c r="AJ115" s="4">
        <v>-1</v>
      </c>
      <c r="AK115" s="4">
        <v>0</v>
      </c>
      <c r="AL115" s="4">
        <v>22</v>
      </c>
      <c r="AM115" s="4">
        <v>190</v>
      </c>
      <c r="AN115" s="4">
        <v>190</v>
      </c>
      <c r="AO115" s="4">
        <v>2.9</v>
      </c>
      <c r="AP115" s="4">
        <v>195</v>
      </c>
      <c r="AQ115" s="4" t="s">
        <v>155</v>
      </c>
      <c r="AR115" s="4">
        <v>2</v>
      </c>
      <c r="AS115" s="5">
        <v>0.88099537037037035</v>
      </c>
      <c r="AT115" s="4">
        <v>47.163654000000001</v>
      </c>
      <c r="AU115" s="4">
        <v>-88.490868000000006</v>
      </c>
      <c r="AV115" s="4">
        <v>318.3</v>
      </c>
      <c r="AW115" s="4">
        <v>30.4</v>
      </c>
      <c r="AX115" s="4">
        <v>12</v>
      </c>
      <c r="AY115" s="4">
        <v>10</v>
      </c>
      <c r="AZ115" s="4" t="s">
        <v>425</v>
      </c>
      <c r="BA115" s="4">
        <v>0.96499999999999997</v>
      </c>
      <c r="BB115" s="4">
        <v>1.3</v>
      </c>
      <c r="BC115" s="4">
        <v>1.665</v>
      </c>
      <c r="BD115" s="4">
        <v>14.063000000000001</v>
      </c>
      <c r="BE115" s="4">
        <v>14.7</v>
      </c>
      <c r="BF115" s="4">
        <v>1.05</v>
      </c>
      <c r="BG115" s="4">
        <v>14.231999999999999</v>
      </c>
      <c r="BH115" s="4">
        <v>3001.2959999999998</v>
      </c>
      <c r="BI115" s="4">
        <v>12.007999999999999</v>
      </c>
      <c r="BJ115" s="4">
        <v>19.898</v>
      </c>
      <c r="BK115" s="4">
        <v>0.57299999999999995</v>
      </c>
      <c r="BL115" s="4">
        <v>20.472000000000001</v>
      </c>
      <c r="BM115" s="4">
        <v>15.952999999999999</v>
      </c>
      <c r="BN115" s="4">
        <v>0.46</v>
      </c>
      <c r="BO115" s="4">
        <v>16.413</v>
      </c>
      <c r="BP115" s="4">
        <v>4.2897999999999996</v>
      </c>
      <c r="BT115" s="4">
        <v>30.484000000000002</v>
      </c>
      <c r="BU115" s="4">
        <v>0.31528600000000001</v>
      </c>
      <c r="BV115" s="4">
        <v>-5</v>
      </c>
      <c r="BW115" s="4">
        <v>0.58410200000000001</v>
      </c>
      <c r="BX115" s="4">
        <v>7.7048019999999999</v>
      </c>
      <c r="BY115" s="4">
        <v>11.798859999999999</v>
      </c>
      <c r="BZ115" s="4">
        <f t="shared" si="12"/>
        <v>2.0356086884</v>
      </c>
      <c r="CB115" s="4">
        <f t="shared" si="13"/>
        <v>17273.92039327382</v>
      </c>
      <c r="CC115" s="4">
        <f t="shared" si="13"/>
        <v>69.111889024751989</v>
      </c>
      <c r="CD115" s="4">
        <f t="shared" si="14"/>
        <v>94.464809673822003</v>
      </c>
      <c r="CE115" s="4">
        <f t="shared" si="14"/>
        <v>24.689888535841195</v>
      </c>
    </row>
    <row r="116" spans="1:83">
      <c r="A116" s="2">
        <v>42438</v>
      </c>
      <c r="B116" s="28">
        <v>0.67309543981481479</v>
      </c>
      <c r="C116" s="4">
        <v>14.3</v>
      </c>
      <c r="D116" s="4">
        <v>9.1499999999999998E-2</v>
      </c>
      <c r="E116" s="4" t="s">
        <v>155</v>
      </c>
      <c r="F116" s="4">
        <v>914.75</v>
      </c>
      <c r="G116" s="4">
        <v>976.7</v>
      </c>
      <c r="H116" s="4">
        <v>26.2</v>
      </c>
      <c r="I116" s="4">
        <v>625.70000000000005</v>
      </c>
      <c r="K116" s="4">
        <v>0.2</v>
      </c>
      <c r="L116" s="4">
        <v>0.87539999999999996</v>
      </c>
      <c r="M116" s="4">
        <v>12.518700000000001</v>
      </c>
      <c r="N116" s="4">
        <v>8.0100000000000005E-2</v>
      </c>
      <c r="O116" s="4">
        <v>855.03890000000001</v>
      </c>
      <c r="P116" s="4">
        <v>22.936399999999999</v>
      </c>
      <c r="Q116" s="4">
        <v>878</v>
      </c>
      <c r="R116" s="4">
        <v>685.5018</v>
      </c>
      <c r="S116" s="4">
        <v>18.3886</v>
      </c>
      <c r="T116" s="4">
        <v>703.9</v>
      </c>
      <c r="U116" s="4">
        <v>625.66880000000003</v>
      </c>
      <c r="X116" s="4">
        <v>0</v>
      </c>
      <c r="Y116" s="4">
        <v>0.17510000000000001</v>
      </c>
      <c r="Z116" s="4" t="s">
        <v>377</v>
      </c>
      <c r="AA116" s="4">
        <v>0</v>
      </c>
      <c r="AB116" s="4">
        <v>11.7</v>
      </c>
      <c r="AC116" s="4">
        <v>841</v>
      </c>
      <c r="AD116" s="4">
        <v>864</v>
      </c>
      <c r="AE116" s="4">
        <v>828</v>
      </c>
      <c r="AF116" s="4">
        <v>88</v>
      </c>
      <c r="AG116" s="4">
        <v>22.38</v>
      </c>
      <c r="AH116" s="4">
        <v>0.51</v>
      </c>
      <c r="AI116" s="4">
        <v>976</v>
      </c>
      <c r="AJ116" s="4">
        <v>-1</v>
      </c>
      <c r="AK116" s="4">
        <v>0</v>
      </c>
      <c r="AL116" s="4">
        <v>22</v>
      </c>
      <c r="AM116" s="4">
        <v>190</v>
      </c>
      <c r="AN116" s="4">
        <v>190</v>
      </c>
      <c r="AO116" s="4">
        <v>2.9</v>
      </c>
      <c r="AP116" s="4">
        <v>195</v>
      </c>
      <c r="AQ116" s="4" t="s">
        <v>155</v>
      </c>
      <c r="AR116" s="4">
        <v>2</v>
      </c>
      <c r="AS116" s="5">
        <v>0.8810069444444445</v>
      </c>
      <c r="AT116" s="4">
        <v>47.163626999999998</v>
      </c>
      <c r="AU116" s="4">
        <v>-88.491048000000006</v>
      </c>
      <c r="AV116" s="4">
        <v>318.2</v>
      </c>
      <c r="AW116" s="4">
        <v>30.5</v>
      </c>
      <c r="AX116" s="4">
        <v>12</v>
      </c>
      <c r="AY116" s="4">
        <v>10</v>
      </c>
      <c r="AZ116" s="4" t="s">
        <v>425</v>
      </c>
      <c r="BA116" s="4">
        <v>1</v>
      </c>
      <c r="BB116" s="4">
        <v>1.4950000000000001</v>
      </c>
      <c r="BC116" s="4">
        <v>1.83</v>
      </c>
      <c r="BD116" s="4">
        <v>14.063000000000001</v>
      </c>
      <c r="BE116" s="4">
        <v>14.71</v>
      </c>
      <c r="BF116" s="4">
        <v>1.05</v>
      </c>
      <c r="BG116" s="4">
        <v>14.228999999999999</v>
      </c>
      <c r="BH116" s="4">
        <v>2998.9670000000001</v>
      </c>
      <c r="BI116" s="4">
        <v>12.21</v>
      </c>
      <c r="BJ116" s="4">
        <v>21.45</v>
      </c>
      <c r="BK116" s="4">
        <v>0.57499999999999996</v>
      </c>
      <c r="BL116" s="4">
        <v>22.026</v>
      </c>
      <c r="BM116" s="4">
        <v>17.196999999999999</v>
      </c>
      <c r="BN116" s="4">
        <v>0.46100000000000002</v>
      </c>
      <c r="BO116" s="4">
        <v>17.658000000000001</v>
      </c>
      <c r="BP116" s="4">
        <v>4.9561999999999999</v>
      </c>
      <c r="BT116" s="4">
        <v>30.497</v>
      </c>
      <c r="BU116" s="4">
        <v>0.32057099999999999</v>
      </c>
      <c r="BV116" s="4">
        <v>-5</v>
      </c>
      <c r="BW116" s="4">
        <v>0.584449</v>
      </c>
      <c r="BX116" s="4">
        <v>7.8339540000000003</v>
      </c>
      <c r="BY116" s="4">
        <v>11.805870000000001</v>
      </c>
      <c r="BZ116" s="4">
        <f t="shared" si="12"/>
        <v>2.0697306468000001</v>
      </c>
      <c r="CB116" s="4">
        <f t="shared" si="13"/>
        <v>17549.845835561948</v>
      </c>
      <c r="CC116" s="4">
        <f t="shared" si="13"/>
        <v>71.452476019979997</v>
      </c>
      <c r="CD116" s="4">
        <f t="shared" si="14"/>
        <v>103.333973919804</v>
      </c>
      <c r="CE116" s="4">
        <f t="shared" si="14"/>
        <v>29.003502182655602</v>
      </c>
    </row>
    <row r="117" spans="1:83">
      <c r="A117" s="2">
        <v>42438</v>
      </c>
      <c r="B117" s="28">
        <v>0.67310701388888894</v>
      </c>
      <c r="C117" s="4">
        <v>14.3</v>
      </c>
      <c r="D117" s="4">
        <v>9.5100000000000004E-2</v>
      </c>
      <c r="E117" s="4" t="s">
        <v>155</v>
      </c>
      <c r="F117" s="4">
        <v>951.335646</v>
      </c>
      <c r="G117" s="4">
        <v>1120.0999999999999</v>
      </c>
      <c r="H117" s="4">
        <v>26.2</v>
      </c>
      <c r="I117" s="4">
        <v>741.1</v>
      </c>
      <c r="K117" s="4">
        <v>0.2</v>
      </c>
      <c r="L117" s="4">
        <v>0.87529999999999997</v>
      </c>
      <c r="M117" s="4">
        <v>12.516500000000001</v>
      </c>
      <c r="N117" s="4">
        <v>8.3299999999999999E-2</v>
      </c>
      <c r="O117" s="4">
        <v>980.36879999999996</v>
      </c>
      <c r="P117" s="4">
        <v>22.9437</v>
      </c>
      <c r="Q117" s="4">
        <v>1003.3</v>
      </c>
      <c r="R117" s="4">
        <v>785.98130000000003</v>
      </c>
      <c r="S117" s="4">
        <v>18.394400000000001</v>
      </c>
      <c r="T117" s="4">
        <v>804.4</v>
      </c>
      <c r="U117" s="4">
        <v>741.11149999999998</v>
      </c>
      <c r="X117" s="4">
        <v>0</v>
      </c>
      <c r="Y117" s="4">
        <v>0.17510000000000001</v>
      </c>
      <c r="Z117" s="4" t="s">
        <v>377</v>
      </c>
      <c r="AA117" s="4">
        <v>0</v>
      </c>
      <c r="AB117" s="4">
        <v>11.7</v>
      </c>
      <c r="AC117" s="4">
        <v>842</v>
      </c>
      <c r="AD117" s="4">
        <v>865</v>
      </c>
      <c r="AE117" s="4">
        <v>828</v>
      </c>
      <c r="AF117" s="4">
        <v>88</v>
      </c>
      <c r="AG117" s="4">
        <v>22.38</v>
      </c>
      <c r="AH117" s="4">
        <v>0.51</v>
      </c>
      <c r="AI117" s="4">
        <v>976</v>
      </c>
      <c r="AJ117" s="4">
        <v>-1</v>
      </c>
      <c r="AK117" s="4">
        <v>0</v>
      </c>
      <c r="AL117" s="4">
        <v>22</v>
      </c>
      <c r="AM117" s="4">
        <v>190</v>
      </c>
      <c r="AN117" s="4">
        <v>190</v>
      </c>
      <c r="AO117" s="4">
        <v>2.8</v>
      </c>
      <c r="AP117" s="4">
        <v>195</v>
      </c>
      <c r="AQ117" s="4" t="s">
        <v>155</v>
      </c>
      <c r="AR117" s="4">
        <v>2</v>
      </c>
      <c r="AS117" s="5">
        <v>0.88101851851851853</v>
      </c>
      <c r="AT117" s="4">
        <v>47.163618</v>
      </c>
      <c r="AU117" s="4">
        <v>-88.491112000000001</v>
      </c>
      <c r="AV117" s="4">
        <v>318.10000000000002</v>
      </c>
      <c r="AW117" s="4">
        <v>30.6</v>
      </c>
      <c r="AX117" s="4">
        <v>12</v>
      </c>
      <c r="AY117" s="4">
        <v>10</v>
      </c>
      <c r="AZ117" s="4" t="s">
        <v>425</v>
      </c>
      <c r="BA117" s="4">
        <v>1</v>
      </c>
      <c r="BB117" s="4">
        <v>1.6</v>
      </c>
      <c r="BC117" s="4">
        <v>1.9</v>
      </c>
      <c r="BD117" s="4">
        <v>14.063000000000001</v>
      </c>
      <c r="BE117" s="4">
        <v>14.69</v>
      </c>
      <c r="BF117" s="4">
        <v>1.04</v>
      </c>
      <c r="BG117" s="4">
        <v>14.249000000000001</v>
      </c>
      <c r="BH117" s="4">
        <v>2995.4650000000001</v>
      </c>
      <c r="BI117" s="4">
        <v>12.683999999999999</v>
      </c>
      <c r="BJ117" s="4">
        <v>24.57</v>
      </c>
      <c r="BK117" s="4">
        <v>0.57499999999999996</v>
      </c>
      <c r="BL117" s="4">
        <v>25.145</v>
      </c>
      <c r="BM117" s="4">
        <v>19.698</v>
      </c>
      <c r="BN117" s="4">
        <v>0.46100000000000002</v>
      </c>
      <c r="BO117" s="4">
        <v>20.158999999999999</v>
      </c>
      <c r="BP117" s="4">
        <v>5.8648999999999996</v>
      </c>
      <c r="BT117" s="4">
        <v>30.462</v>
      </c>
      <c r="BU117" s="4">
        <v>0.33661200000000002</v>
      </c>
      <c r="BV117" s="4">
        <v>-5</v>
      </c>
      <c r="BW117" s="4">
        <v>0.58399999999999996</v>
      </c>
      <c r="BX117" s="4">
        <v>8.225956</v>
      </c>
      <c r="BY117" s="4">
        <v>11.796799999999999</v>
      </c>
      <c r="BZ117" s="4">
        <f t="shared" si="12"/>
        <v>2.1732975751999999</v>
      </c>
      <c r="CB117" s="4">
        <f t="shared" si="13"/>
        <v>18406.500777286379</v>
      </c>
      <c r="CC117" s="4">
        <f t="shared" si="13"/>
        <v>77.940505350287992</v>
      </c>
      <c r="CD117" s="4">
        <f t="shared" si="14"/>
        <v>123.87280411198799</v>
      </c>
      <c r="CE117" s="4">
        <f t="shared" si="14"/>
        <v>36.038573780266795</v>
      </c>
    </row>
    <row r="118" spans="1:83">
      <c r="A118" s="2">
        <v>42438</v>
      </c>
      <c r="B118" s="28">
        <v>0.67311858796296298</v>
      </c>
      <c r="C118" s="4">
        <v>14.292999999999999</v>
      </c>
      <c r="D118" s="4">
        <v>9.6000000000000002E-2</v>
      </c>
      <c r="E118" s="4" t="s">
        <v>155</v>
      </c>
      <c r="F118" s="4">
        <v>960</v>
      </c>
      <c r="G118" s="4">
        <v>1684.9</v>
      </c>
      <c r="H118" s="4">
        <v>28.6</v>
      </c>
      <c r="I118" s="4">
        <v>783.9</v>
      </c>
      <c r="K118" s="4">
        <v>0.2</v>
      </c>
      <c r="L118" s="4">
        <v>0.87519999999999998</v>
      </c>
      <c r="M118" s="4">
        <v>12.51</v>
      </c>
      <c r="N118" s="4">
        <v>8.4000000000000005E-2</v>
      </c>
      <c r="O118" s="4">
        <v>1474.6771000000001</v>
      </c>
      <c r="P118" s="4">
        <v>25.015599999999999</v>
      </c>
      <c r="Q118" s="4">
        <v>1499.7</v>
      </c>
      <c r="R118" s="4">
        <v>1182.2781</v>
      </c>
      <c r="S118" s="4">
        <v>20.055499999999999</v>
      </c>
      <c r="T118" s="4">
        <v>1202.3</v>
      </c>
      <c r="U118" s="4">
        <v>783.8931</v>
      </c>
      <c r="X118" s="4">
        <v>0</v>
      </c>
      <c r="Y118" s="4">
        <v>0.17499999999999999</v>
      </c>
      <c r="Z118" s="4" t="s">
        <v>377</v>
      </c>
      <c r="AA118" s="4">
        <v>0</v>
      </c>
      <c r="AB118" s="4">
        <v>11.8</v>
      </c>
      <c r="AC118" s="4">
        <v>844</v>
      </c>
      <c r="AD118" s="4">
        <v>868</v>
      </c>
      <c r="AE118" s="4">
        <v>828</v>
      </c>
      <c r="AF118" s="4">
        <v>88</v>
      </c>
      <c r="AG118" s="4">
        <v>22.38</v>
      </c>
      <c r="AH118" s="4">
        <v>0.51</v>
      </c>
      <c r="AI118" s="4">
        <v>976</v>
      </c>
      <c r="AJ118" s="4">
        <v>-1</v>
      </c>
      <c r="AK118" s="4">
        <v>0</v>
      </c>
      <c r="AL118" s="4">
        <v>22</v>
      </c>
      <c r="AM118" s="4">
        <v>190</v>
      </c>
      <c r="AN118" s="4">
        <v>190</v>
      </c>
      <c r="AO118" s="4">
        <v>2.7</v>
      </c>
      <c r="AP118" s="4">
        <v>195</v>
      </c>
      <c r="AQ118" s="4" t="s">
        <v>155</v>
      </c>
      <c r="AR118" s="4">
        <v>2</v>
      </c>
      <c r="AS118" s="5">
        <v>0.88101851851851853</v>
      </c>
      <c r="AT118" s="4">
        <v>47.163592999999999</v>
      </c>
      <c r="AU118" s="4">
        <v>-88.491228000000007</v>
      </c>
      <c r="AV118" s="4">
        <v>317.8</v>
      </c>
      <c r="AW118" s="4">
        <v>30.6</v>
      </c>
      <c r="AX118" s="4">
        <v>12</v>
      </c>
      <c r="AY118" s="4">
        <v>10</v>
      </c>
      <c r="AZ118" s="4" t="s">
        <v>425</v>
      </c>
      <c r="BA118" s="4">
        <v>1.1299999999999999</v>
      </c>
      <c r="BB118" s="4">
        <v>1.665</v>
      </c>
      <c r="BC118" s="4">
        <v>2.0299999999999998</v>
      </c>
      <c r="BD118" s="4">
        <v>14.063000000000001</v>
      </c>
      <c r="BE118" s="4">
        <v>14.69</v>
      </c>
      <c r="BF118" s="4">
        <v>1.04</v>
      </c>
      <c r="BG118" s="4">
        <v>14.256</v>
      </c>
      <c r="BH118" s="4">
        <v>2994.2570000000001</v>
      </c>
      <c r="BI118" s="4">
        <v>12.8</v>
      </c>
      <c r="BJ118" s="4">
        <v>36.963000000000001</v>
      </c>
      <c r="BK118" s="4">
        <v>0.627</v>
      </c>
      <c r="BL118" s="4">
        <v>37.590000000000003</v>
      </c>
      <c r="BM118" s="4">
        <v>29.634</v>
      </c>
      <c r="BN118" s="4">
        <v>0.503</v>
      </c>
      <c r="BO118" s="4">
        <v>30.137</v>
      </c>
      <c r="BP118" s="4">
        <v>6.2042000000000002</v>
      </c>
      <c r="BT118" s="4">
        <v>30.463999999999999</v>
      </c>
      <c r="BU118" s="4">
        <v>0.35302</v>
      </c>
      <c r="BV118" s="4">
        <v>-5</v>
      </c>
      <c r="BW118" s="4">
        <v>0.58399999999999996</v>
      </c>
      <c r="BX118" s="4">
        <v>8.6269259999999992</v>
      </c>
      <c r="BY118" s="4">
        <v>11.796799999999999</v>
      </c>
      <c r="BZ118" s="4">
        <f t="shared" si="12"/>
        <v>2.2792338491999997</v>
      </c>
      <c r="CB118" s="4">
        <f t="shared" si="13"/>
        <v>19295.931472294553</v>
      </c>
      <c r="CC118" s="4">
        <f t="shared" si="13"/>
        <v>82.487215641599988</v>
      </c>
      <c r="CD118" s="4">
        <f t="shared" si="14"/>
        <v>194.21228263991398</v>
      </c>
      <c r="CE118" s="4">
        <f t="shared" si="14"/>
        <v>39.981811194032403</v>
      </c>
    </row>
    <row r="119" spans="1:83">
      <c r="A119" s="2">
        <v>42438</v>
      </c>
      <c r="B119" s="28">
        <v>0.67313016203703702</v>
      </c>
      <c r="C119" s="4">
        <v>14.285</v>
      </c>
      <c r="D119" s="4">
        <v>9.6000000000000002E-2</v>
      </c>
      <c r="E119" s="4" t="s">
        <v>155</v>
      </c>
      <c r="F119" s="4">
        <v>960</v>
      </c>
      <c r="G119" s="4">
        <v>1894</v>
      </c>
      <c r="H119" s="4">
        <v>32.5</v>
      </c>
      <c r="I119" s="4">
        <v>797.3</v>
      </c>
      <c r="K119" s="4">
        <v>0.2</v>
      </c>
      <c r="L119" s="4">
        <v>0.87529999999999997</v>
      </c>
      <c r="M119" s="4">
        <v>12.503299999999999</v>
      </c>
      <c r="N119" s="4">
        <v>8.4000000000000005E-2</v>
      </c>
      <c r="O119" s="4">
        <v>1657.7646</v>
      </c>
      <c r="P119" s="4">
        <v>28.4651</v>
      </c>
      <c r="Q119" s="4">
        <v>1686.2</v>
      </c>
      <c r="R119" s="4">
        <v>1329.0630000000001</v>
      </c>
      <c r="S119" s="4">
        <v>22.821100000000001</v>
      </c>
      <c r="T119" s="4">
        <v>1351.9</v>
      </c>
      <c r="U119" s="4">
        <v>797.26059999999995</v>
      </c>
      <c r="X119" s="4">
        <v>0</v>
      </c>
      <c r="Y119" s="4">
        <v>0.17510000000000001</v>
      </c>
      <c r="Z119" s="4" t="s">
        <v>377</v>
      </c>
      <c r="AA119" s="4">
        <v>0</v>
      </c>
      <c r="AB119" s="4">
        <v>11.7</v>
      </c>
      <c r="AC119" s="4">
        <v>845</v>
      </c>
      <c r="AD119" s="4">
        <v>868</v>
      </c>
      <c r="AE119" s="4">
        <v>827</v>
      </c>
      <c r="AF119" s="4">
        <v>88</v>
      </c>
      <c r="AG119" s="4">
        <v>22.38</v>
      </c>
      <c r="AH119" s="4">
        <v>0.51</v>
      </c>
      <c r="AI119" s="4">
        <v>976</v>
      </c>
      <c r="AJ119" s="4">
        <v>-1</v>
      </c>
      <c r="AK119" s="4">
        <v>0</v>
      </c>
      <c r="AL119" s="4">
        <v>22</v>
      </c>
      <c r="AM119" s="4">
        <v>190</v>
      </c>
      <c r="AN119" s="4">
        <v>190</v>
      </c>
      <c r="AO119" s="4">
        <v>2.7</v>
      </c>
      <c r="AP119" s="4">
        <v>195</v>
      </c>
      <c r="AQ119" s="4" t="s">
        <v>155</v>
      </c>
      <c r="AR119" s="4">
        <v>2</v>
      </c>
      <c r="AS119" s="5">
        <v>0.88103009259259257</v>
      </c>
      <c r="AT119" s="4">
        <v>47.163504000000003</v>
      </c>
      <c r="AU119" s="4">
        <v>-88.491502999999994</v>
      </c>
      <c r="AV119" s="4">
        <v>317.3</v>
      </c>
      <c r="AW119" s="4">
        <v>30.6</v>
      </c>
      <c r="AX119" s="4">
        <v>12</v>
      </c>
      <c r="AY119" s="4">
        <v>10</v>
      </c>
      <c r="AZ119" s="4" t="s">
        <v>425</v>
      </c>
      <c r="BA119" s="4">
        <v>1.2</v>
      </c>
      <c r="BB119" s="4">
        <v>1.2450000000000001</v>
      </c>
      <c r="BC119" s="4">
        <v>2.0350000000000001</v>
      </c>
      <c r="BD119" s="4">
        <v>14.063000000000001</v>
      </c>
      <c r="BE119" s="4">
        <v>14.7</v>
      </c>
      <c r="BF119" s="4">
        <v>1.05</v>
      </c>
      <c r="BG119" s="4">
        <v>14.250999999999999</v>
      </c>
      <c r="BH119" s="4">
        <v>2993.924</v>
      </c>
      <c r="BI119" s="4">
        <v>12.805999999999999</v>
      </c>
      <c r="BJ119" s="4">
        <v>41.569000000000003</v>
      </c>
      <c r="BK119" s="4">
        <v>0.71399999999999997</v>
      </c>
      <c r="BL119" s="4">
        <v>42.283000000000001</v>
      </c>
      <c r="BM119" s="4">
        <v>33.326999999999998</v>
      </c>
      <c r="BN119" s="4">
        <v>0.57199999999999995</v>
      </c>
      <c r="BO119" s="4">
        <v>33.899000000000001</v>
      </c>
      <c r="BP119" s="4">
        <v>6.3127000000000004</v>
      </c>
      <c r="BT119" s="4">
        <v>30.478000000000002</v>
      </c>
      <c r="BU119" s="4">
        <v>0.35374299999999997</v>
      </c>
      <c r="BV119" s="4">
        <v>-5</v>
      </c>
      <c r="BW119" s="4">
        <v>0.58289899999999994</v>
      </c>
      <c r="BX119" s="4">
        <v>8.6446009999999998</v>
      </c>
      <c r="BY119" s="4">
        <v>11.774562</v>
      </c>
      <c r="BZ119" s="4">
        <f t="shared" si="12"/>
        <v>2.2839035841999999</v>
      </c>
      <c r="CB119" s="4">
        <f t="shared" si="13"/>
        <v>19333.314968030027</v>
      </c>
      <c r="CC119" s="4">
        <f t="shared" si="13"/>
        <v>82.694962023282002</v>
      </c>
      <c r="CD119" s="4">
        <f t="shared" si="14"/>
        <v>218.90336698635301</v>
      </c>
      <c r="CE119" s="4">
        <f t="shared" si="14"/>
        <v>40.764367231326901</v>
      </c>
    </row>
    <row r="120" spans="1:83">
      <c r="A120" s="2">
        <v>42438</v>
      </c>
      <c r="B120" s="28">
        <v>0.67314173611111106</v>
      </c>
      <c r="C120" s="4">
        <v>14.21</v>
      </c>
      <c r="D120" s="4">
        <v>9.8599999999999993E-2</v>
      </c>
      <c r="E120" s="4" t="s">
        <v>155</v>
      </c>
      <c r="F120" s="4">
        <v>986.477935</v>
      </c>
      <c r="G120" s="4">
        <v>1938.8</v>
      </c>
      <c r="H120" s="4">
        <v>17.8</v>
      </c>
      <c r="I120" s="4">
        <v>832.7</v>
      </c>
      <c r="K120" s="4">
        <v>0.3</v>
      </c>
      <c r="L120" s="4">
        <v>0.87580000000000002</v>
      </c>
      <c r="M120" s="4">
        <v>12.445399999999999</v>
      </c>
      <c r="N120" s="4">
        <v>8.6400000000000005E-2</v>
      </c>
      <c r="O120" s="4">
        <v>1698.0101999999999</v>
      </c>
      <c r="P120" s="4">
        <v>15.605600000000001</v>
      </c>
      <c r="Q120" s="4">
        <v>1713.6</v>
      </c>
      <c r="R120" s="4">
        <v>1361.3287</v>
      </c>
      <c r="S120" s="4">
        <v>12.5113</v>
      </c>
      <c r="T120" s="4">
        <v>1373.8</v>
      </c>
      <c r="U120" s="4">
        <v>832.65369999999996</v>
      </c>
      <c r="X120" s="4">
        <v>0</v>
      </c>
      <c r="Y120" s="4">
        <v>0.26269999999999999</v>
      </c>
      <c r="Z120" s="4" t="s">
        <v>377</v>
      </c>
      <c r="AA120" s="4">
        <v>0</v>
      </c>
      <c r="AB120" s="4">
        <v>11.8</v>
      </c>
      <c r="AC120" s="4">
        <v>846</v>
      </c>
      <c r="AD120" s="4">
        <v>867</v>
      </c>
      <c r="AE120" s="4">
        <v>828</v>
      </c>
      <c r="AF120" s="4">
        <v>88</v>
      </c>
      <c r="AG120" s="4">
        <v>22.38</v>
      </c>
      <c r="AH120" s="4">
        <v>0.51</v>
      </c>
      <c r="AI120" s="4">
        <v>976</v>
      </c>
      <c r="AJ120" s="4">
        <v>-1</v>
      </c>
      <c r="AK120" s="4">
        <v>0</v>
      </c>
      <c r="AL120" s="4">
        <v>22</v>
      </c>
      <c r="AM120" s="4">
        <v>190</v>
      </c>
      <c r="AN120" s="4">
        <v>189.4</v>
      </c>
      <c r="AO120" s="4">
        <v>2.8</v>
      </c>
      <c r="AP120" s="4">
        <v>195</v>
      </c>
      <c r="AQ120" s="4" t="s">
        <v>155</v>
      </c>
      <c r="AR120" s="4">
        <v>2</v>
      </c>
      <c r="AS120" s="5">
        <v>0.88105324074074076</v>
      </c>
      <c r="AT120" s="4">
        <v>47.163392999999999</v>
      </c>
      <c r="AU120" s="4">
        <v>-88.491695000000007</v>
      </c>
      <c r="AV120" s="4">
        <v>317.10000000000002</v>
      </c>
      <c r="AW120" s="4">
        <v>31.9</v>
      </c>
      <c r="AX120" s="4">
        <v>12</v>
      </c>
      <c r="AY120" s="4">
        <v>10</v>
      </c>
      <c r="AZ120" s="4" t="s">
        <v>425</v>
      </c>
      <c r="BA120" s="4">
        <v>1.2</v>
      </c>
      <c r="BB120" s="4">
        <v>1.0649999999999999</v>
      </c>
      <c r="BC120" s="4">
        <v>2</v>
      </c>
      <c r="BD120" s="4">
        <v>14.063000000000001</v>
      </c>
      <c r="BE120" s="4">
        <v>14.76</v>
      </c>
      <c r="BF120" s="4">
        <v>1.05</v>
      </c>
      <c r="BG120" s="4">
        <v>14.178000000000001</v>
      </c>
      <c r="BH120" s="4">
        <v>2992.38</v>
      </c>
      <c r="BI120" s="4">
        <v>13.222</v>
      </c>
      <c r="BJ120" s="4">
        <v>42.755000000000003</v>
      </c>
      <c r="BK120" s="4">
        <v>0.39300000000000002</v>
      </c>
      <c r="BL120" s="4">
        <v>43.148000000000003</v>
      </c>
      <c r="BM120" s="4">
        <v>34.277000000000001</v>
      </c>
      <c r="BN120" s="4">
        <v>0.315</v>
      </c>
      <c r="BO120" s="4">
        <v>34.591999999999999</v>
      </c>
      <c r="BP120" s="4">
        <v>6.6201999999999996</v>
      </c>
      <c r="BT120" s="4">
        <v>45.935000000000002</v>
      </c>
      <c r="BU120" s="4">
        <v>0.35525800000000002</v>
      </c>
      <c r="BV120" s="4">
        <v>-5</v>
      </c>
      <c r="BW120" s="4">
        <v>0.58365199999999995</v>
      </c>
      <c r="BX120" s="4">
        <v>8.6816230000000001</v>
      </c>
      <c r="BY120" s="4">
        <v>11.789763000000001</v>
      </c>
      <c r="BZ120" s="4">
        <f t="shared" si="12"/>
        <v>2.2936847966</v>
      </c>
      <c r="CB120" s="4">
        <f t="shared" si="13"/>
        <v>19406.10012945678</v>
      </c>
      <c r="CC120" s="4">
        <f t="shared" si="13"/>
        <v>85.746949221582</v>
      </c>
      <c r="CD120" s="4">
        <f t="shared" si="14"/>
        <v>224.33508300355197</v>
      </c>
      <c r="CE120" s="4">
        <f t="shared" si="14"/>
        <v>42.933138196696198</v>
      </c>
    </row>
    <row r="121" spans="1:83">
      <c r="A121" s="2">
        <v>42438</v>
      </c>
      <c r="B121" s="28">
        <v>0.67315331018518521</v>
      </c>
      <c r="C121" s="4">
        <v>14.054</v>
      </c>
      <c r="D121" s="4">
        <v>0.1043</v>
      </c>
      <c r="E121" s="4" t="s">
        <v>155</v>
      </c>
      <c r="F121" s="4">
        <v>1043.0781629999999</v>
      </c>
      <c r="G121" s="4">
        <v>2021.1</v>
      </c>
      <c r="H121" s="4">
        <v>20.100000000000001</v>
      </c>
      <c r="I121" s="4">
        <v>911.5</v>
      </c>
      <c r="K121" s="4">
        <v>0.3</v>
      </c>
      <c r="L121" s="4">
        <v>0.87690000000000001</v>
      </c>
      <c r="M121" s="4">
        <v>12.3241</v>
      </c>
      <c r="N121" s="4">
        <v>9.1499999999999998E-2</v>
      </c>
      <c r="O121" s="4">
        <v>1772.3308</v>
      </c>
      <c r="P121" s="4">
        <v>17.637</v>
      </c>
      <c r="Q121" s="4">
        <v>1790</v>
      </c>
      <c r="R121" s="4">
        <v>1420.913</v>
      </c>
      <c r="S121" s="4">
        <v>14.139900000000001</v>
      </c>
      <c r="T121" s="4">
        <v>1435.1</v>
      </c>
      <c r="U121" s="4">
        <v>911.47209999999995</v>
      </c>
      <c r="X121" s="4">
        <v>0</v>
      </c>
      <c r="Y121" s="4">
        <v>0.2631</v>
      </c>
      <c r="Z121" s="4" t="s">
        <v>377</v>
      </c>
      <c r="AA121" s="4">
        <v>0</v>
      </c>
      <c r="AB121" s="4">
        <v>11.7</v>
      </c>
      <c r="AC121" s="4">
        <v>846</v>
      </c>
      <c r="AD121" s="4">
        <v>868</v>
      </c>
      <c r="AE121" s="4">
        <v>829</v>
      </c>
      <c r="AF121" s="4">
        <v>88</v>
      </c>
      <c r="AG121" s="4">
        <v>22.38</v>
      </c>
      <c r="AH121" s="4">
        <v>0.51</v>
      </c>
      <c r="AI121" s="4">
        <v>976</v>
      </c>
      <c r="AJ121" s="4">
        <v>-1</v>
      </c>
      <c r="AK121" s="4">
        <v>0</v>
      </c>
      <c r="AL121" s="4">
        <v>22</v>
      </c>
      <c r="AM121" s="4">
        <v>190</v>
      </c>
      <c r="AN121" s="4">
        <v>189</v>
      </c>
      <c r="AO121" s="4">
        <v>2.8</v>
      </c>
      <c r="AP121" s="4">
        <v>195</v>
      </c>
      <c r="AQ121" s="4" t="s">
        <v>155</v>
      </c>
      <c r="AR121" s="4">
        <v>2</v>
      </c>
      <c r="AS121" s="5">
        <v>0.88106481481481491</v>
      </c>
      <c r="AT121" s="4">
        <v>47.163288000000001</v>
      </c>
      <c r="AU121" s="4">
        <v>-88.491811999999996</v>
      </c>
      <c r="AV121" s="4">
        <v>317.3</v>
      </c>
      <c r="AW121" s="4">
        <v>32.6</v>
      </c>
      <c r="AX121" s="4">
        <v>12</v>
      </c>
      <c r="AY121" s="4">
        <v>10</v>
      </c>
      <c r="AZ121" s="4" t="s">
        <v>425</v>
      </c>
      <c r="BA121" s="4">
        <v>1.2</v>
      </c>
      <c r="BB121" s="4">
        <v>1.1000000000000001</v>
      </c>
      <c r="BC121" s="4">
        <v>2</v>
      </c>
      <c r="BD121" s="4">
        <v>14.063000000000001</v>
      </c>
      <c r="BE121" s="4">
        <v>14.9</v>
      </c>
      <c r="BF121" s="4">
        <v>1.06</v>
      </c>
      <c r="BG121" s="4">
        <v>14.036</v>
      </c>
      <c r="BH121" s="4">
        <v>2988.9670000000001</v>
      </c>
      <c r="BI121" s="4">
        <v>14.119</v>
      </c>
      <c r="BJ121" s="4">
        <v>45.014000000000003</v>
      </c>
      <c r="BK121" s="4">
        <v>0.44800000000000001</v>
      </c>
      <c r="BL121" s="4">
        <v>45.462000000000003</v>
      </c>
      <c r="BM121" s="4">
        <v>36.088999999999999</v>
      </c>
      <c r="BN121" s="4">
        <v>0.35899999999999999</v>
      </c>
      <c r="BO121" s="4">
        <v>36.448</v>
      </c>
      <c r="BP121" s="4">
        <v>7.3098000000000001</v>
      </c>
      <c r="BT121" s="4">
        <v>46.392000000000003</v>
      </c>
      <c r="BU121" s="4">
        <v>0.360898</v>
      </c>
      <c r="BV121" s="4">
        <v>-5</v>
      </c>
      <c r="BW121" s="4">
        <v>0.58499999999999996</v>
      </c>
      <c r="BX121" s="4">
        <v>8.819445</v>
      </c>
      <c r="BY121" s="4">
        <v>11.817</v>
      </c>
      <c r="BZ121" s="4">
        <f t="shared" si="12"/>
        <v>2.3300973689999998</v>
      </c>
      <c r="CB121" s="4">
        <f t="shared" si="13"/>
        <v>19691.689457296307</v>
      </c>
      <c r="CC121" s="4">
        <f t="shared" si="13"/>
        <v>93.017742734384996</v>
      </c>
      <c r="CD121" s="4">
        <f t="shared" si="14"/>
        <v>240.12399512591998</v>
      </c>
      <c r="CE121" s="4">
        <f t="shared" si="14"/>
        <v>48.157879158567006</v>
      </c>
    </row>
    <row r="122" spans="1:83">
      <c r="A122" s="2">
        <v>42438</v>
      </c>
      <c r="B122" s="28">
        <v>0.67316488425925936</v>
      </c>
      <c r="C122" s="4">
        <v>14.079000000000001</v>
      </c>
      <c r="D122" s="4">
        <v>0.1129</v>
      </c>
      <c r="E122" s="4" t="s">
        <v>155</v>
      </c>
      <c r="F122" s="4">
        <v>1129.3230510000001</v>
      </c>
      <c r="G122" s="4">
        <v>2355.9</v>
      </c>
      <c r="H122" s="4">
        <v>20.2</v>
      </c>
      <c r="I122" s="4">
        <v>1026.3</v>
      </c>
      <c r="K122" s="4">
        <v>0.3</v>
      </c>
      <c r="L122" s="4">
        <v>0.87649999999999995</v>
      </c>
      <c r="M122" s="4">
        <v>12.341100000000001</v>
      </c>
      <c r="N122" s="4">
        <v>9.9000000000000005E-2</v>
      </c>
      <c r="O122" s="4">
        <v>2065.0363000000002</v>
      </c>
      <c r="P122" s="4">
        <v>17.706099999999999</v>
      </c>
      <c r="Q122" s="4">
        <v>2082.6999999999998</v>
      </c>
      <c r="R122" s="4">
        <v>1655.5808</v>
      </c>
      <c r="S122" s="4">
        <v>14.1953</v>
      </c>
      <c r="T122" s="4">
        <v>1669.8</v>
      </c>
      <c r="U122" s="4">
        <v>1026.3127999999999</v>
      </c>
      <c r="X122" s="4">
        <v>0</v>
      </c>
      <c r="Y122" s="4">
        <v>0.26300000000000001</v>
      </c>
      <c r="Z122" s="4" t="s">
        <v>377</v>
      </c>
      <c r="AA122" s="4">
        <v>0</v>
      </c>
      <c r="AB122" s="4">
        <v>11.7</v>
      </c>
      <c r="AC122" s="4">
        <v>847</v>
      </c>
      <c r="AD122" s="4">
        <v>870</v>
      </c>
      <c r="AE122" s="4">
        <v>828</v>
      </c>
      <c r="AF122" s="4">
        <v>88</v>
      </c>
      <c r="AG122" s="4">
        <v>22.38</v>
      </c>
      <c r="AH122" s="4">
        <v>0.51</v>
      </c>
      <c r="AI122" s="4">
        <v>976</v>
      </c>
      <c r="AJ122" s="4">
        <v>-1</v>
      </c>
      <c r="AK122" s="4">
        <v>0</v>
      </c>
      <c r="AL122" s="4">
        <v>22</v>
      </c>
      <c r="AM122" s="4">
        <v>190</v>
      </c>
      <c r="AN122" s="4">
        <v>189.6</v>
      </c>
      <c r="AO122" s="4">
        <v>2.8</v>
      </c>
      <c r="AP122" s="4">
        <v>195</v>
      </c>
      <c r="AQ122" s="4" t="s">
        <v>155</v>
      </c>
      <c r="AR122" s="4">
        <v>2</v>
      </c>
      <c r="AS122" s="5">
        <v>0.88107638888888884</v>
      </c>
      <c r="AT122" s="4">
        <v>47.163170000000001</v>
      </c>
      <c r="AU122" s="4">
        <v>-88.491905000000003</v>
      </c>
      <c r="AV122" s="4">
        <v>317.3</v>
      </c>
      <c r="AW122" s="4">
        <v>32.9</v>
      </c>
      <c r="AX122" s="4">
        <v>12</v>
      </c>
      <c r="AY122" s="4">
        <v>10</v>
      </c>
      <c r="AZ122" s="4" t="s">
        <v>425</v>
      </c>
      <c r="BA122" s="4">
        <v>1.2</v>
      </c>
      <c r="BB122" s="4">
        <v>1.1000000000000001</v>
      </c>
      <c r="BC122" s="4">
        <v>2</v>
      </c>
      <c r="BD122" s="4">
        <v>14.063000000000001</v>
      </c>
      <c r="BE122" s="4">
        <v>14.85</v>
      </c>
      <c r="BF122" s="4">
        <v>1.06</v>
      </c>
      <c r="BG122" s="4">
        <v>14.085000000000001</v>
      </c>
      <c r="BH122" s="4">
        <v>2984.47</v>
      </c>
      <c r="BI122" s="4">
        <v>15.236000000000001</v>
      </c>
      <c r="BJ122" s="4">
        <v>52.296999999999997</v>
      </c>
      <c r="BK122" s="4">
        <v>0.44800000000000001</v>
      </c>
      <c r="BL122" s="4">
        <v>52.746000000000002</v>
      </c>
      <c r="BM122" s="4">
        <v>41.927999999999997</v>
      </c>
      <c r="BN122" s="4">
        <v>0.35899999999999999</v>
      </c>
      <c r="BO122" s="4">
        <v>42.286999999999999</v>
      </c>
      <c r="BP122" s="4">
        <v>8.2071000000000005</v>
      </c>
      <c r="BT122" s="4">
        <v>46.238999999999997</v>
      </c>
      <c r="BU122" s="4">
        <v>0.40077400000000002</v>
      </c>
      <c r="BV122" s="4">
        <v>-5</v>
      </c>
      <c r="BW122" s="4">
        <v>0.58499999999999996</v>
      </c>
      <c r="BX122" s="4">
        <v>9.7939150000000001</v>
      </c>
      <c r="BY122" s="4">
        <v>11.817</v>
      </c>
      <c r="BZ122" s="4">
        <f t="shared" si="12"/>
        <v>2.587552343</v>
      </c>
      <c r="CB122" s="4">
        <f t="shared" si="13"/>
        <v>21834.545188537348</v>
      </c>
      <c r="CC122" s="4">
        <f t="shared" si="13"/>
        <v>111.46740643818001</v>
      </c>
      <c r="CD122" s="4">
        <f t="shared" si="14"/>
        <v>309.37399685293502</v>
      </c>
      <c r="CE122" s="4">
        <f t="shared" si="14"/>
        <v>60.043590927985498</v>
      </c>
    </row>
    <row r="123" spans="1:83">
      <c r="A123" s="2">
        <v>42438</v>
      </c>
      <c r="B123" s="28">
        <v>0.67317645833333328</v>
      </c>
      <c r="C123" s="4">
        <v>14.08</v>
      </c>
      <c r="D123" s="4">
        <v>0.1237</v>
      </c>
      <c r="E123" s="4" t="s">
        <v>155</v>
      </c>
      <c r="F123" s="4">
        <v>1236.593674</v>
      </c>
      <c r="G123" s="4">
        <v>2557.1</v>
      </c>
      <c r="H123" s="4">
        <v>20.3</v>
      </c>
      <c r="I123" s="4">
        <v>1066.4000000000001</v>
      </c>
      <c r="K123" s="4">
        <v>0.4</v>
      </c>
      <c r="L123" s="4">
        <v>0.87639999999999996</v>
      </c>
      <c r="M123" s="4">
        <v>12.340299999999999</v>
      </c>
      <c r="N123" s="4">
        <v>0.1084</v>
      </c>
      <c r="O123" s="4">
        <v>2241.1597000000002</v>
      </c>
      <c r="P123" s="4">
        <v>17.791699999999999</v>
      </c>
      <c r="Q123" s="4">
        <v>2259</v>
      </c>
      <c r="R123" s="4">
        <v>1796.7825</v>
      </c>
      <c r="S123" s="4">
        <v>14.263999999999999</v>
      </c>
      <c r="T123" s="4">
        <v>1811</v>
      </c>
      <c r="U123" s="4">
        <v>1066.4050999999999</v>
      </c>
      <c r="X123" s="4">
        <v>0</v>
      </c>
      <c r="Y123" s="4">
        <v>0.35060000000000002</v>
      </c>
      <c r="Z123" s="4" t="s">
        <v>377</v>
      </c>
      <c r="AA123" s="4">
        <v>0</v>
      </c>
      <c r="AB123" s="4">
        <v>11.8</v>
      </c>
      <c r="AC123" s="4">
        <v>848</v>
      </c>
      <c r="AD123" s="4">
        <v>869</v>
      </c>
      <c r="AE123" s="4">
        <v>829</v>
      </c>
      <c r="AF123" s="4">
        <v>88</v>
      </c>
      <c r="AG123" s="4">
        <v>22.38</v>
      </c>
      <c r="AH123" s="4">
        <v>0.51</v>
      </c>
      <c r="AI123" s="4">
        <v>976</v>
      </c>
      <c r="AJ123" s="4">
        <v>-1</v>
      </c>
      <c r="AK123" s="4">
        <v>0</v>
      </c>
      <c r="AL123" s="4">
        <v>22</v>
      </c>
      <c r="AM123" s="4">
        <v>190</v>
      </c>
      <c r="AN123" s="4">
        <v>190</v>
      </c>
      <c r="AO123" s="4">
        <v>2.9</v>
      </c>
      <c r="AP123" s="4">
        <v>195</v>
      </c>
      <c r="AQ123" s="4" t="s">
        <v>155</v>
      </c>
      <c r="AR123" s="4">
        <v>2</v>
      </c>
      <c r="AS123" s="5">
        <v>0.88108796296296299</v>
      </c>
      <c r="AT123" s="4">
        <v>47.163046000000001</v>
      </c>
      <c r="AU123" s="4">
        <v>-88.491984000000002</v>
      </c>
      <c r="AV123" s="4">
        <v>317.39999999999998</v>
      </c>
      <c r="AW123" s="4">
        <v>33.1</v>
      </c>
      <c r="AX123" s="4">
        <v>12</v>
      </c>
      <c r="AY123" s="4">
        <v>10</v>
      </c>
      <c r="AZ123" s="4" t="s">
        <v>425</v>
      </c>
      <c r="BA123" s="4">
        <v>1.2649649999999999</v>
      </c>
      <c r="BB123" s="4">
        <v>1.164965</v>
      </c>
      <c r="BC123" s="4">
        <v>2.0649649999999999</v>
      </c>
      <c r="BD123" s="4">
        <v>14.063000000000001</v>
      </c>
      <c r="BE123" s="4">
        <v>14.83</v>
      </c>
      <c r="BF123" s="4">
        <v>1.05</v>
      </c>
      <c r="BG123" s="4">
        <v>14.098000000000001</v>
      </c>
      <c r="BH123" s="4">
        <v>2981.2719999999999</v>
      </c>
      <c r="BI123" s="4">
        <v>16.664999999999999</v>
      </c>
      <c r="BJ123" s="4">
        <v>56.7</v>
      </c>
      <c r="BK123" s="4">
        <v>0.45</v>
      </c>
      <c r="BL123" s="4">
        <v>57.151000000000003</v>
      </c>
      <c r="BM123" s="4">
        <v>45.457999999999998</v>
      </c>
      <c r="BN123" s="4">
        <v>0.36099999999999999</v>
      </c>
      <c r="BO123" s="4">
        <v>45.819000000000003</v>
      </c>
      <c r="BP123" s="4">
        <v>8.5190999999999999</v>
      </c>
      <c r="BT123" s="4">
        <v>61.582999999999998</v>
      </c>
      <c r="BU123" s="4">
        <v>0.47422300000000001</v>
      </c>
      <c r="BV123" s="4">
        <v>-5</v>
      </c>
      <c r="BW123" s="4">
        <v>0.58499999999999996</v>
      </c>
      <c r="BX123" s="4">
        <v>11.588825</v>
      </c>
      <c r="BY123" s="4">
        <v>11.817</v>
      </c>
      <c r="BZ123" s="4">
        <f t="shared" si="12"/>
        <v>3.0617675649999998</v>
      </c>
      <c r="CB123" s="4">
        <f t="shared" si="13"/>
        <v>25808.4312955938</v>
      </c>
      <c r="CC123" s="4">
        <f t="shared" si="13"/>
        <v>144.26644316287499</v>
      </c>
      <c r="CD123" s="4">
        <f t="shared" si="14"/>
        <v>396.64831438822506</v>
      </c>
      <c r="CE123" s="4">
        <f t="shared" si="14"/>
        <v>73.748590215952504</v>
      </c>
    </row>
    <row r="124" spans="1:83">
      <c r="A124" s="2">
        <v>42438</v>
      </c>
      <c r="B124" s="28">
        <v>0.67318803240740743</v>
      </c>
      <c r="C124" s="4">
        <v>14.257</v>
      </c>
      <c r="D124" s="4">
        <v>0.1326</v>
      </c>
      <c r="E124" s="4" t="s">
        <v>155</v>
      </c>
      <c r="F124" s="4">
        <v>1325.806975</v>
      </c>
      <c r="G124" s="4">
        <v>2861.3</v>
      </c>
      <c r="H124" s="4">
        <v>20.399999999999999</v>
      </c>
      <c r="I124" s="4">
        <v>1005.5</v>
      </c>
      <c r="K124" s="4">
        <v>0.4</v>
      </c>
      <c r="L124" s="4">
        <v>0.87509999999999999</v>
      </c>
      <c r="M124" s="4">
        <v>12.476800000000001</v>
      </c>
      <c r="N124" s="4">
        <v>0.11600000000000001</v>
      </c>
      <c r="O124" s="4">
        <v>2503.9657999999999</v>
      </c>
      <c r="P124" s="4">
        <v>17.863</v>
      </c>
      <c r="Q124" s="4">
        <v>2521.8000000000002</v>
      </c>
      <c r="R124" s="4">
        <v>2007.4793999999999</v>
      </c>
      <c r="S124" s="4">
        <v>14.321099999999999</v>
      </c>
      <c r="T124" s="4">
        <v>2021.8</v>
      </c>
      <c r="U124" s="4">
        <v>1005.501</v>
      </c>
      <c r="X124" s="4">
        <v>0</v>
      </c>
      <c r="Y124" s="4">
        <v>0.35</v>
      </c>
      <c r="Z124" s="4" t="s">
        <v>377</v>
      </c>
      <c r="AA124" s="4">
        <v>0</v>
      </c>
      <c r="AB124" s="4">
        <v>11.7</v>
      </c>
      <c r="AC124" s="4">
        <v>848</v>
      </c>
      <c r="AD124" s="4">
        <v>870</v>
      </c>
      <c r="AE124" s="4">
        <v>830</v>
      </c>
      <c r="AF124" s="4">
        <v>88</v>
      </c>
      <c r="AG124" s="4">
        <v>22.38</v>
      </c>
      <c r="AH124" s="4">
        <v>0.51</v>
      </c>
      <c r="AI124" s="4">
        <v>976</v>
      </c>
      <c r="AJ124" s="4">
        <v>-1</v>
      </c>
      <c r="AK124" s="4">
        <v>0</v>
      </c>
      <c r="AL124" s="4">
        <v>22</v>
      </c>
      <c r="AM124" s="4">
        <v>190.6</v>
      </c>
      <c r="AN124" s="4">
        <v>190</v>
      </c>
      <c r="AO124" s="4">
        <v>3.1</v>
      </c>
      <c r="AP124" s="4">
        <v>195</v>
      </c>
      <c r="AQ124" s="4" t="s">
        <v>155</v>
      </c>
      <c r="AR124" s="4">
        <v>2</v>
      </c>
      <c r="AS124" s="5">
        <v>0.88109953703703703</v>
      </c>
      <c r="AT124" s="4">
        <v>47.162908000000002</v>
      </c>
      <c r="AU124" s="4">
        <v>-88.492018999999999</v>
      </c>
      <c r="AV124" s="4">
        <v>317.60000000000002</v>
      </c>
      <c r="AW124" s="4">
        <v>34.5</v>
      </c>
      <c r="AX124" s="4">
        <v>12</v>
      </c>
      <c r="AY124" s="4">
        <v>10</v>
      </c>
      <c r="AZ124" s="4" t="s">
        <v>425</v>
      </c>
      <c r="BA124" s="4">
        <v>1.3</v>
      </c>
      <c r="BB124" s="4">
        <v>1.2</v>
      </c>
      <c r="BC124" s="4">
        <v>2.1</v>
      </c>
      <c r="BD124" s="4">
        <v>14.063000000000001</v>
      </c>
      <c r="BE124" s="4">
        <v>14.66</v>
      </c>
      <c r="BF124" s="4">
        <v>1.04</v>
      </c>
      <c r="BG124" s="4">
        <v>14.269</v>
      </c>
      <c r="BH124" s="4">
        <v>2981.3620000000001</v>
      </c>
      <c r="BI124" s="4">
        <v>17.646000000000001</v>
      </c>
      <c r="BJ124" s="4">
        <v>62.658000000000001</v>
      </c>
      <c r="BK124" s="4">
        <v>0.44700000000000001</v>
      </c>
      <c r="BL124" s="4">
        <v>63.104999999999997</v>
      </c>
      <c r="BM124" s="4">
        <v>50.234000000000002</v>
      </c>
      <c r="BN124" s="4">
        <v>0.35799999999999998</v>
      </c>
      <c r="BO124" s="4">
        <v>50.591999999999999</v>
      </c>
      <c r="BP124" s="4">
        <v>7.9448999999999996</v>
      </c>
      <c r="BT124" s="4">
        <v>60.819000000000003</v>
      </c>
      <c r="BU124" s="4">
        <v>0.49432700000000002</v>
      </c>
      <c r="BV124" s="4">
        <v>-5</v>
      </c>
      <c r="BW124" s="4">
        <v>0.584449</v>
      </c>
      <c r="BX124" s="4">
        <v>12.080116</v>
      </c>
      <c r="BY124" s="4">
        <v>11.805870000000001</v>
      </c>
      <c r="BZ124" s="4">
        <f t="shared" si="12"/>
        <v>3.1915666472000002</v>
      </c>
      <c r="CB124" s="4">
        <f t="shared" si="13"/>
        <v>26903.353502100024</v>
      </c>
      <c r="CC124" s="4">
        <f t="shared" si="13"/>
        <v>159.23479802119201</v>
      </c>
      <c r="CD124" s="4">
        <f t="shared" si="14"/>
        <v>456.53444981798395</v>
      </c>
      <c r="CE124" s="4">
        <f t="shared" si="14"/>
        <v>71.693559265474804</v>
      </c>
    </row>
    <row r="125" spans="1:83">
      <c r="A125" s="2">
        <v>42438</v>
      </c>
      <c r="B125" s="28">
        <v>0.67319960648148147</v>
      </c>
      <c r="C125" s="4">
        <v>14.355</v>
      </c>
      <c r="D125" s="4">
        <v>0.17960000000000001</v>
      </c>
      <c r="E125" s="4" t="s">
        <v>155</v>
      </c>
      <c r="F125" s="4">
        <v>1795.8747860000001</v>
      </c>
      <c r="G125" s="4">
        <v>2519.6</v>
      </c>
      <c r="H125" s="4">
        <v>27.5</v>
      </c>
      <c r="I125" s="4">
        <v>962.7</v>
      </c>
      <c r="K125" s="4">
        <v>0.4</v>
      </c>
      <c r="L125" s="4">
        <v>0.874</v>
      </c>
      <c r="M125" s="4">
        <v>12.5463</v>
      </c>
      <c r="N125" s="4">
        <v>0.157</v>
      </c>
      <c r="O125" s="4">
        <v>2202.1523000000002</v>
      </c>
      <c r="P125" s="4">
        <v>24.035499999999999</v>
      </c>
      <c r="Q125" s="4">
        <v>2226.1999999999998</v>
      </c>
      <c r="R125" s="4">
        <v>1765.5093999999999</v>
      </c>
      <c r="S125" s="4">
        <v>19.2697</v>
      </c>
      <c r="T125" s="4">
        <v>1784.8</v>
      </c>
      <c r="U125" s="4">
        <v>962.68320000000006</v>
      </c>
      <c r="X125" s="4">
        <v>0</v>
      </c>
      <c r="Y125" s="4">
        <v>0.34960000000000002</v>
      </c>
      <c r="Z125" s="4" t="s">
        <v>377</v>
      </c>
      <c r="AA125" s="4">
        <v>0</v>
      </c>
      <c r="AB125" s="4">
        <v>11.8</v>
      </c>
      <c r="AC125" s="4">
        <v>848</v>
      </c>
      <c r="AD125" s="4">
        <v>870</v>
      </c>
      <c r="AE125" s="4">
        <v>830</v>
      </c>
      <c r="AF125" s="4">
        <v>88</v>
      </c>
      <c r="AG125" s="4">
        <v>22.38</v>
      </c>
      <c r="AH125" s="4">
        <v>0.51</v>
      </c>
      <c r="AI125" s="4">
        <v>976</v>
      </c>
      <c r="AJ125" s="4">
        <v>-1</v>
      </c>
      <c r="AK125" s="4">
        <v>0</v>
      </c>
      <c r="AL125" s="4">
        <v>22</v>
      </c>
      <c r="AM125" s="4">
        <v>191</v>
      </c>
      <c r="AN125" s="4">
        <v>190</v>
      </c>
      <c r="AO125" s="4">
        <v>3.1</v>
      </c>
      <c r="AP125" s="4">
        <v>195</v>
      </c>
      <c r="AQ125" s="4" t="s">
        <v>155</v>
      </c>
      <c r="AR125" s="4">
        <v>2</v>
      </c>
      <c r="AS125" s="5">
        <v>0.88111111111111118</v>
      </c>
      <c r="AT125" s="4">
        <v>47.162754</v>
      </c>
      <c r="AU125" s="4">
        <v>-88.492005000000006</v>
      </c>
      <c r="AV125" s="4">
        <v>317.7</v>
      </c>
      <c r="AW125" s="4">
        <v>36.1</v>
      </c>
      <c r="AX125" s="4">
        <v>12</v>
      </c>
      <c r="AY125" s="4">
        <v>10</v>
      </c>
      <c r="AZ125" s="4" t="s">
        <v>425</v>
      </c>
      <c r="BA125" s="4">
        <v>1.43</v>
      </c>
      <c r="BB125" s="4">
        <v>1.07</v>
      </c>
      <c r="BC125" s="4">
        <v>2.23</v>
      </c>
      <c r="BD125" s="4">
        <v>14.063000000000001</v>
      </c>
      <c r="BE125" s="4">
        <v>14.52</v>
      </c>
      <c r="BF125" s="4">
        <v>1.03</v>
      </c>
      <c r="BG125" s="4">
        <v>14.414</v>
      </c>
      <c r="BH125" s="4">
        <v>2973.0259999999998</v>
      </c>
      <c r="BI125" s="4">
        <v>23.672999999999998</v>
      </c>
      <c r="BJ125" s="4">
        <v>54.646999999999998</v>
      </c>
      <c r="BK125" s="4">
        <v>0.59599999999999997</v>
      </c>
      <c r="BL125" s="4">
        <v>55.243000000000002</v>
      </c>
      <c r="BM125" s="4">
        <v>43.811</v>
      </c>
      <c r="BN125" s="4">
        <v>0.47799999999999998</v>
      </c>
      <c r="BO125" s="4">
        <v>44.29</v>
      </c>
      <c r="BP125" s="4">
        <v>7.5433000000000003</v>
      </c>
      <c r="BT125" s="4">
        <v>60.237000000000002</v>
      </c>
      <c r="BU125" s="4">
        <v>0.52863099999999996</v>
      </c>
      <c r="BV125" s="4">
        <v>-5</v>
      </c>
      <c r="BW125" s="4">
        <v>0.58455100000000004</v>
      </c>
      <c r="BX125" s="4">
        <v>12.918419999999999</v>
      </c>
      <c r="BY125" s="4">
        <v>11.807930000000001</v>
      </c>
      <c r="BZ125" s="4">
        <f t="shared" si="12"/>
        <v>3.4130465639999996</v>
      </c>
      <c r="CB125" s="4">
        <f t="shared" si="13"/>
        <v>28689.878508573238</v>
      </c>
      <c r="CC125" s="4">
        <f t="shared" si="13"/>
        <v>228.44586422501999</v>
      </c>
      <c r="CD125" s="4">
        <f t="shared" si="14"/>
        <v>427.4011458846</v>
      </c>
      <c r="CE125" s="4">
        <f t="shared" si="14"/>
        <v>72.793295636742002</v>
      </c>
    </row>
    <row r="126" spans="1:83">
      <c r="A126" s="2">
        <v>42438</v>
      </c>
      <c r="B126" s="28">
        <v>0.67321118055555562</v>
      </c>
      <c r="C126" s="4">
        <v>14.356999999999999</v>
      </c>
      <c r="D126" s="4">
        <v>0.19919999999999999</v>
      </c>
      <c r="E126" s="4" t="s">
        <v>155</v>
      </c>
      <c r="F126" s="4">
        <v>1992.355407</v>
      </c>
      <c r="G126" s="4">
        <v>1557</v>
      </c>
      <c r="H126" s="4">
        <v>27.4</v>
      </c>
      <c r="I126" s="4">
        <v>980.5</v>
      </c>
      <c r="K126" s="4">
        <v>0.4</v>
      </c>
      <c r="L126" s="4">
        <v>0.87380000000000002</v>
      </c>
      <c r="M126" s="4">
        <v>12.545400000000001</v>
      </c>
      <c r="N126" s="4">
        <v>0.1741</v>
      </c>
      <c r="O126" s="4">
        <v>1360.4997000000001</v>
      </c>
      <c r="P126" s="4">
        <v>23.942599999999999</v>
      </c>
      <c r="Q126" s="4">
        <v>1384.4</v>
      </c>
      <c r="R126" s="4">
        <v>1090.7398000000001</v>
      </c>
      <c r="S126" s="4">
        <v>19.1952</v>
      </c>
      <c r="T126" s="4">
        <v>1109.9000000000001</v>
      </c>
      <c r="U126" s="4">
        <v>980.50120000000004</v>
      </c>
      <c r="X126" s="4">
        <v>0</v>
      </c>
      <c r="Y126" s="4">
        <v>0.34949999999999998</v>
      </c>
      <c r="Z126" s="4" t="s">
        <v>377</v>
      </c>
      <c r="AA126" s="4">
        <v>0</v>
      </c>
      <c r="AB126" s="4">
        <v>11.8</v>
      </c>
      <c r="AC126" s="4">
        <v>847</v>
      </c>
      <c r="AD126" s="4">
        <v>872</v>
      </c>
      <c r="AE126" s="4">
        <v>831</v>
      </c>
      <c r="AF126" s="4">
        <v>88</v>
      </c>
      <c r="AG126" s="4">
        <v>22.38</v>
      </c>
      <c r="AH126" s="4">
        <v>0.51</v>
      </c>
      <c r="AI126" s="4">
        <v>976</v>
      </c>
      <c r="AJ126" s="4">
        <v>-1</v>
      </c>
      <c r="AK126" s="4">
        <v>0</v>
      </c>
      <c r="AL126" s="4">
        <v>22</v>
      </c>
      <c r="AM126" s="4">
        <v>191</v>
      </c>
      <c r="AN126" s="4">
        <v>190</v>
      </c>
      <c r="AO126" s="4">
        <v>3.2</v>
      </c>
      <c r="AP126" s="4">
        <v>195</v>
      </c>
      <c r="AQ126" s="4" t="s">
        <v>155</v>
      </c>
      <c r="AR126" s="4">
        <v>2</v>
      </c>
      <c r="AS126" s="5">
        <v>0.88112268518518511</v>
      </c>
      <c r="AT126" s="4">
        <v>47.162593000000001</v>
      </c>
      <c r="AU126" s="4">
        <v>-88.491956000000002</v>
      </c>
      <c r="AV126" s="4">
        <v>317.8</v>
      </c>
      <c r="AW126" s="4">
        <v>37.6</v>
      </c>
      <c r="AX126" s="4">
        <v>12</v>
      </c>
      <c r="AY126" s="4">
        <v>9</v>
      </c>
      <c r="AZ126" s="4" t="s">
        <v>428</v>
      </c>
      <c r="BA126" s="4">
        <v>1.5</v>
      </c>
      <c r="BB126" s="4">
        <v>1</v>
      </c>
      <c r="BC126" s="4">
        <v>2.2999999999999998</v>
      </c>
      <c r="BD126" s="4">
        <v>14.063000000000001</v>
      </c>
      <c r="BE126" s="4">
        <v>14.5</v>
      </c>
      <c r="BF126" s="4">
        <v>1.03</v>
      </c>
      <c r="BG126" s="4">
        <v>14.441000000000001</v>
      </c>
      <c r="BH126" s="4">
        <v>2968.62</v>
      </c>
      <c r="BI126" s="4">
        <v>26.22</v>
      </c>
      <c r="BJ126" s="4">
        <v>33.713999999999999</v>
      </c>
      <c r="BK126" s="4">
        <v>0.59299999999999997</v>
      </c>
      <c r="BL126" s="4">
        <v>34.307000000000002</v>
      </c>
      <c r="BM126" s="4">
        <v>27.029</v>
      </c>
      <c r="BN126" s="4">
        <v>0.47599999999999998</v>
      </c>
      <c r="BO126" s="4">
        <v>27.504000000000001</v>
      </c>
      <c r="BP126" s="4">
        <v>7.6721000000000004</v>
      </c>
      <c r="BT126" s="4">
        <v>60.137999999999998</v>
      </c>
      <c r="BU126" s="4">
        <v>0.51265499999999997</v>
      </c>
      <c r="BV126" s="4">
        <v>-5</v>
      </c>
      <c r="BW126" s="4">
        <v>0.58499999999999996</v>
      </c>
      <c r="BX126" s="4">
        <v>12.528007000000001</v>
      </c>
      <c r="BY126" s="4">
        <v>11.817</v>
      </c>
      <c r="BZ126" s="4">
        <f t="shared" si="12"/>
        <v>3.3098994494</v>
      </c>
      <c r="CB126" s="4">
        <f t="shared" si="13"/>
        <v>27781.596428833982</v>
      </c>
      <c r="CC126" s="4">
        <f t="shared" si="13"/>
        <v>245.37780462437999</v>
      </c>
      <c r="CD126" s="4">
        <f t="shared" si="14"/>
        <v>257.39401748241602</v>
      </c>
      <c r="CE126" s="4">
        <f t="shared" si="14"/>
        <v>71.798743511010912</v>
      </c>
    </row>
    <row r="127" spans="1:83">
      <c r="A127" s="2">
        <v>42438</v>
      </c>
      <c r="B127" s="28">
        <v>0.67322275462962955</v>
      </c>
      <c r="C127" s="4">
        <v>14.308</v>
      </c>
      <c r="D127" s="4">
        <v>0.17180000000000001</v>
      </c>
      <c r="E127" s="4" t="s">
        <v>155</v>
      </c>
      <c r="F127" s="4">
        <v>1717.863599</v>
      </c>
      <c r="G127" s="4">
        <v>958.1</v>
      </c>
      <c r="H127" s="4">
        <v>27.4</v>
      </c>
      <c r="I127" s="4">
        <v>931.5</v>
      </c>
      <c r="K127" s="4">
        <v>0.3</v>
      </c>
      <c r="L127" s="4">
        <v>0.87450000000000006</v>
      </c>
      <c r="M127" s="4">
        <v>12.512499999999999</v>
      </c>
      <c r="N127" s="4">
        <v>0.1502</v>
      </c>
      <c r="O127" s="4">
        <v>837.88549999999998</v>
      </c>
      <c r="P127" s="4">
        <v>23.960999999999999</v>
      </c>
      <c r="Q127" s="4">
        <v>861.8</v>
      </c>
      <c r="R127" s="4">
        <v>671.74959999999999</v>
      </c>
      <c r="S127" s="4">
        <v>19.21</v>
      </c>
      <c r="T127" s="4">
        <v>691</v>
      </c>
      <c r="U127" s="4">
        <v>931.48109999999997</v>
      </c>
      <c r="X127" s="4">
        <v>0</v>
      </c>
      <c r="Y127" s="4">
        <v>0.26229999999999998</v>
      </c>
      <c r="Z127" s="4" t="s">
        <v>377</v>
      </c>
      <c r="AA127" s="4">
        <v>0</v>
      </c>
      <c r="AB127" s="4">
        <v>11.7</v>
      </c>
      <c r="AC127" s="4">
        <v>848</v>
      </c>
      <c r="AD127" s="4">
        <v>871</v>
      </c>
      <c r="AE127" s="4">
        <v>832</v>
      </c>
      <c r="AF127" s="4">
        <v>88</v>
      </c>
      <c r="AG127" s="4">
        <v>22.38</v>
      </c>
      <c r="AH127" s="4">
        <v>0.51</v>
      </c>
      <c r="AI127" s="4">
        <v>976</v>
      </c>
      <c r="AJ127" s="4">
        <v>-1</v>
      </c>
      <c r="AK127" s="4">
        <v>0</v>
      </c>
      <c r="AL127" s="4">
        <v>22</v>
      </c>
      <c r="AM127" s="4">
        <v>191</v>
      </c>
      <c r="AN127" s="4">
        <v>190</v>
      </c>
      <c r="AO127" s="4">
        <v>3.2</v>
      </c>
      <c r="AP127" s="4">
        <v>195</v>
      </c>
      <c r="AQ127" s="4" t="s">
        <v>155</v>
      </c>
      <c r="AR127" s="4">
        <v>2</v>
      </c>
      <c r="AS127" s="5">
        <v>0.88113425925925926</v>
      </c>
      <c r="AT127" s="4">
        <v>47.162424999999999</v>
      </c>
      <c r="AU127" s="4">
        <v>-88.491888000000003</v>
      </c>
      <c r="AV127" s="4">
        <v>317.89999999999998</v>
      </c>
      <c r="AW127" s="4">
        <v>39.700000000000003</v>
      </c>
      <c r="AX127" s="4">
        <v>12</v>
      </c>
      <c r="AY127" s="4">
        <v>9</v>
      </c>
      <c r="AZ127" s="4" t="s">
        <v>428</v>
      </c>
      <c r="BA127" s="4">
        <v>1.5649999999999999</v>
      </c>
      <c r="BB127" s="4">
        <v>1</v>
      </c>
      <c r="BC127" s="4">
        <v>2.2349999999999999</v>
      </c>
      <c r="BD127" s="4">
        <v>14.063000000000001</v>
      </c>
      <c r="BE127" s="4">
        <v>14.58</v>
      </c>
      <c r="BF127" s="4">
        <v>1.04</v>
      </c>
      <c r="BG127" s="4">
        <v>14.352</v>
      </c>
      <c r="BH127" s="4">
        <v>2975.1959999999999</v>
      </c>
      <c r="BI127" s="4">
        <v>22.734999999999999</v>
      </c>
      <c r="BJ127" s="4">
        <v>20.864000000000001</v>
      </c>
      <c r="BK127" s="4">
        <v>0.59699999999999998</v>
      </c>
      <c r="BL127" s="4">
        <v>21.46</v>
      </c>
      <c r="BM127" s="4">
        <v>16.727</v>
      </c>
      <c r="BN127" s="4">
        <v>0.47799999999999998</v>
      </c>
      <c r="BO127" s="4">
        <v>17.204999999999998</v>
      </c>
      <c r="BP127" s="4">
        <v>7.3239000000000001</v>
      </c>
      <c r="BT127" s="4">
        <v>45.356999999999999</v>
      </c>
      <c r="BU127" s="4">
        <v>0.47385699999999997</v>
      </c>
      <c r="BV127" s="4">
        <v>-5</v>
      </c>
      <c r="BW127" s="4">
        <v>0.584449</v>
      </c>
      <c r="BX127" s="4">
        <v>11.579881</v>
      </c>
      <c r="BY127" s="4">
        <v>11.805870000000001</v>
      </c>
      <c r="BZ127" s="4">
        <f t="shared" si="12"/>
        <v>3.0594045602</v>
      </c>
      <c r="CB127" s="4">
        <f t="shared" si="13"/>
        <v>25735.954476861971</v>
      </c>
      <c r="CC127" s="4">
        <f t="shared" si="13"/>
        <v>196.66164011764499</v>
      </c>
      <c r="CD127" s="4">
        <f t="shared" si="14"/>
        <v>148.82619389593498</v>
      </c>
      <c r="CE127" s="4">
        <f t="shared" si="14"/>
        <v>63.352988170557303</v>
      </c>
    </row>
    <row r="128" spans="1:83">
      <c r="A128" s="2">
        <v>42438</v>
      </c>
      <c r="B128" s="28">
        <v>0.6732343287037037</v>
      </c>
      <c r="C128" s="4">
        <v>14.04</v>
      </c>
      <c r="D128" s="4">
        <v>0.15260000000000001</v>
      </c>
      <c r="E128" s="4" t="s">
        <v>155</v>
      </c>
      <c r="F128" s="4">
        <v>1526.345992</v>
      </c>
      <c r="G128" s="4">
        <v>927.8</v>
      </c>
      <c r="H128" s="4">
        <v>27.4</v>
      </c>
      <c r="I128" s="4">
        <v>795.7</v>
      </c>
      <c r="K128" s="4">
        <v>0.2</v>
      </c>
      <c r="L128" s="4">
        <v>0.87690000000000001</v>
      </c>
      <c r="M128" s="4">
        <v>12.311199999999999</v>
      </c>
      <c r="N128" s="4">
        <v>0.1338</v>
      </c>
      <c r="O128" s="4">
        <v>813.55650000000003</v>
      </c>
      <c r="P128" s="4">
        <v>24.0261</v>
      </c>
      <c r="Q128" s="4">
        <v>837.6</v>
      </c>
      <c r="R128" s="4">
        <v>652.24450000000002</v>
      </c>
      <c r="S128" s="4">
        <v>19.2622</v>
      </c>
      <c r="T128" s="4">
        <v>671.5</v>
      </c>
      <c r="U128" s="4">
        <v>795.73779999999999</v>
      </c>
      <c r="X128" s="4">
        <v>0</v>
      </c>
      <c r="Y128" s="4">
        <v>0.1754</v>
      </c>
      <c r="Z128" s="4" t="s">
        <v>377</v>
      </c>
      <c r="AA128" s="4">
        <v>0</v>
      </c>
      <c r="AB128" s="4">
        <v>11.8</v>
      </c>
      <c r="AC128" s="4">
        <v>848</v>
      </c>
      <c r="AD128" s="4">
        <v>870</v>
      </c>
      <c r="AE128" s="4">
        <v>833</v>
      </c>
      <c r="AF128" s="4">
        <v>88</v>
      </c>
      <c r="AG128" s="4">
        <v>22.38</v>
      </c>
      <c r="AH128" s="4">
        <v>0.51</v>
      </c>
      <c r="AI128" s="4">
        <v>976</v>
      </c>
      <c r="AJ128" s="4">
        <v>-1</v>
      </c>
      <c r="AK128" s="4">
        <v>0</v>
      </c>
      <c r="AL128" s="4">
        <v>22</v>
      </c>
      <c r="AM128" s="4">
        <v>191</v>
      </c>
      <c r="AN128" s="4">
        <v>190</v>
      </c>
      <c r="AO128" s="4">
        <v>3.3</v>
      </c>
      <c r="AP128" s="4">
        <v>195</v>
      </c>
      <c r="AQ128" s="4" t="s">
        <v>155</v>
      </c>
      <c r="AR128" s="4">
        <v>2</v>
      </c>
      <c r="AS128" s="5">
        <v>0.88114583333333341</v>
      </c>
      <c r="AT128" s="4">
        <v>47.162255999999999</v>
      </c>
      <c r="AU128" s="4">
        <v>-88.491816999999998</v>
      </c>
      <c r="AV128" s="4">
        <v>317.8</v>
      </c>
      <c r="AW128" s="4">
        <v>41.3</v>
      </c>
      <c r="AX128" s="4">
        <v>12</v>
      </c>
      <c r="AY128" s="4">
        <v>8</v>
      </c>
      <c r="AZ128" s="4" t="s">
        <v>429</v>
      </c>
      <c r="BA128" s="4">
        <v>1.405</v>
      </c>
      <c r="BB128" s="4">
        <v>1.0649999999999999</v>
      </c>
      <c r="BC128" s="4">
        <v>2.2000000000000002</v>
      </c>
      <c r="BD128" s="4">
        <v>14.063000000000001</v>
      </c>
      <c r="BE128" s="4">
        <v>14.87</v>
      </c>
      <c r="BF128" s="4">
        <v>1.06</v>
      </c>
      <c r="BG128" s="4">
        <v>14.042</v>
      </c>
      <c r="BH128" s="4">
        <v>2981.556</v>
      </c>
      <c r="BI128" s="4">
        <v>20.63</v>
      </c>
      <c r="BJ128" s="4">
        <v>20.632999999999999</v>
      </c>
      <c r="BK128" s="4">
        <v>0.60899999999999999</v>
      </c>
      <c r="BL128" s="4">
        <v>21.242999999999999</v>
      </c>
      <c r="BM128" s="4">
        <v>16.542000000000002</v>
      </c>
      <c r="BN128" s="4">
        <v>0.48899999999999999</v>
      </c>
      <c r="BO128" s="4">
        <v>17.030999999999999</v>
      </c>
      <c r="BP128" s="4">
        <v>6.3724999999999996</v>
      </c>
      <c r="BT128" s="4">
        <v>30.882000000000001</v>
      </c>
      <c r="BU128" s="4">
        <v>0.47810200000000003</v>
      </c>
      <c r="BV128" s="4">
        <v>-5</v>
      </c>
      <c r="BW128" s="4">
        <v>0.58510200000000001</v>
      </c>
      <c r="BX128" s="4">
        <v>11.683617999999999</v>
      </c>
      <c r="BY128" s="4">
        <v>11.81906</v>
      </c>
      <c r="BZ128" s="4">
        <f t="shared" si="12"/>
        <v>3.0868118755999996</v>
      </c>
      <c r="CB128" s="4">
        <f t="shared" si="13"/>
        <v>26022.014928157176</v>
      </c>
      <c r="CC128" s="4">
        <f t="shared" si="13"/>
        <v>180.05168038697997</v>
      </c>
      <c r="CD128" s="4">
        <f t="shared" si="14"/>
        <v>148.64082252402599</v>
      </c>
      <c r="CE128" s="4">
        <f t="shared" si="14"/>
        <v>55.617030211634997</v>
      </c>
    </row>
    <row r="129" spans="1:83">
      <c r="A129" s="2">
        <v>42438</v>
      </c>
      <c r="B129" s="28">
        <v>0.67324590277777785</v>
      </c>
      <c r="C129" s="4">
        <v>14.273</v>
      </c>
      <c r="D129" s="4">
        <v>0.41470000000000001</v>
      </c>
      <c r="E129" s="4" t="s">
        <v>155</v>
      </c>
      <c r="F129" s="4">
        <v>4147.4092010000004</v>
      </c>
      <c r="G129" s="4">
        <v>1080</v>
      </c>
      <c r="H129" s="4">
        <v>27.3</v>
      </c>
      <c r="I129" s="4">
        <v>864.3</v>
      </c>
      <c r="K129" s="4">
        <v>0.24</v>
      </c>
      <c r="L129" s="4">
        <v>0.87270000000000003</v>
      </c>
      <c r="M129" s="4">
        <v>12.4559</v>
      </c>
      <c r="N129" s="4">
        <v>0.3619</v>
      </c>
      <c r="O129" s="4">
        <v>942.47540000000004</v>
      </c>
      <c r="P129" s="4">
        <v>23.802399999999999</v>
      </c>
      <c r="Q129" s="4">
        <v>966.3</v>
      </c>
      <c r="R129" s="4">
        <v>755.60130000000004</v>
      </c>
      <c r="S129" s="4">
        <v>19.082799999999999</v>
      </c>
      <c r="T129" s="4">
        <v>774.7</v>
      </c>
      <c r="U129" s="4">
        <v>864.30889999999999</v>
      </c>
      <c r="X129" s="4">
        <v>0</v>
      </c>
      <c r="Y129" s="4">
        <v>0.21279999999999999</v>
      </c>
      <c r="Z129" s="4" t="s">
        <v>377</v>
      </c>
      <c r="AA129" s="4">
        <v>0</v>
      </c>
      <c r="AB129" s="4">
        <v>11.7</v>
      </c>
      <c r="AC129" s="4">
        <v>849</v>
      </c>
      <c r="AD129" s="4">
        <v>871</v>
      </c>
      <c r="AE129" s="4">
        <v>832</v>
      </c>
      <c r="AF129" s="4">
        <v>88</v>
      </c>
      <c r="AG129" s="4">
        <v>22.38</v>
      </c>
      <c r="AH129" s="4">
        <v>0.51</v>
      </c>
      <c r="AI129" s="4">
        <v>976</v>
      </c>
      <c r="AJ129" s="4">
        <v>-1</v>
      </c>
      <c r="AK129" s="4">
        <v>0</v>
      </c>
      <c r="AL129" s="4">
        <v>22</v>
      </c>
      <c r="AM129" s="4">
        <v>191</v>
      </c>
      <c r="AN129" s="4">
        <v>190</v>
      </c>
      <c r="AO129" s="4">
        <v>3.2</v>
      </c>
      <c r="AP129" s="4">
        <v>195</v>
      </c>
      <c r="AQ129" s="4" t="s">
        <v>155</v>
      </c>
      <c r="AR129" s="4">
        <v>2</v>
      </c>
      <c r="AS129" s="5">
        <v>0.88115740740740733</v>
      </c>
      <c r="AT129" s="4">
        <v>47.162143999999998</v>
      </c>
      <c r="AU129" s="4">
        <v>-88.491771999999997</v>
      </c>
      <c r="AV129" s="4">
        <v>317.8</v>
      </c>
      <c r="AW129" s="4">
        <v>41.8</v>
      </c>
      <c r="AX129" s="4">
        <v>12</v>
      </c>
      <c r="AY129" s="4">
        <v>8</v>
      </c>
      <c r="AZ129" s="4" t="s">
        <v>429</v>
      </c>
      <c r="BA129" s="4">
        <v>1.3</v>
      </c>
      <c r="BB129" s="4">
        <v>1.1000000000000001</v>
      </c>
      <c r="BC129" s="4">
        <v>2.2000000000000002</v>
      </c>
      <c r="BD129" s="4">
        <v>14.063000000000001</v>
      </c>
      <c r="BE129" s="4">
        <v>14.36</v>
      </c>
      <c r="BF129" s="4">
        <v>1.02</v>
      </c>
      <c r="BG129" s="4">
        <v>14.587</v>
      </c>
      <c r="BH129" s="4">
        <v>2927.5619999999999</v>
      </c>
      <c r="BI129" s="4">
        <v>54.143999999999998</v>
      </c>
      <c r="BJ129" s="4">
        <v>23.196999999999999</v>
      </c>
      <c r="BK129" s="4">
        <v>0.58599999999999997</v>
      </c>
      <c r="BL129" s="4">
        <v>23.783000000000001</v>
      </c>
      <c r="BM129" s="4">
        <v>18.597999999999999</v>
      </c>
      <c r="BN129" s="4">
        <v>0.47</v>
      </c>
      <c r="BO129" s="4">
        <v>19.067</v>
      </c>
      <c r="BP129" s="4">
        <v>6.7172999999999998</v>
      </c>
      <c r="BT129" s="4">
        <v>36.366</v>
      </c>
      <c r="BU129" s="4">
        <v>0.47404099999999999</v>
      </c>
      <c r="BV129" s="4">
        <v>-5</v>
      </c>
      <c r="BW129" s="4">
        <v>0.58434699999999995</v>
      </c>
      <c r="BX129" s="4">
        <v>11.584377</v>
      </c>
      <c r="BY129" s="4">
        <v>11.803808999999999</v>
      </c>
      <c r="BZ129" s="4">
        <f t="shared" si="12"/>
        <v>3.0605924033999998</v>
      </c>
      <c r="CB129" s="4">
        <f t="shared" si="13"/>
        <v>25333.744478458877</v>
      </c>
      <c r="CC129" s="4">
        <f t="shared" si="13"/>
        <v>468.53670769113592</v>
      </c>
      <c r="CD129" s="4">
        <f t="shared" si="14"/>
        <v>164.99684924547302</v>
      </c>
      <c r="CE129" s="4">
        <f t="shared" si="14"/>
        <v>58.128354509708693</v>
      </c>
    </row>
    <row r="130" spans="1:83">
      <c r="A130" s="2">
        <v>42438</v>
      </c>
      <c r="B130" s="28">
        <v>0.67325747685185189</v>
      </c>
      <c r="C130" s="4">
        <v>13.901</v>
      </c>
      <c r="D130" s="4">
        <v>1.6165</v>
      </c>
      <c r="E130" s="4" t="s">
        <v>155</v>
      </c>
      <c r="F130" s="4">
        <v>16165.165456000001</v>
      </c>
      <c r="G130" s="4">
        <v>1313.8</v>
      </c>
      <c r="H130" s="4">
        <v>27.1</v>
      </c>
      <c r="I130" s="4">
        <v>1282.7</v>
      </c>
      <c r="K130" s="4">
        <v>0.3</v>
      </c>
      <c r="L130" s="4">
        <v>0.86460000000000004</v>
      </c>
      <c r="M130" s="4">
        <v>12.0184</v>
      </c>
      <c r="N130" s="4">
        <v>1.3976</v>
      </c>
      <c r="O130" s="4">
        <v>1135.8527999999999</v>
      </c>
      <c r="P130" s="4">
        <v>23.418800000000001</v>
      </c>
      <c r="Q130" s="4">
        <v>1159.3</v>
      </c>
      <c r="R130" s="4">
        <v>910.63589999999999</v>
      </c>
      <c r="S130" s="4">
        <v>18.775300000000001</v>
      </c>
      <c r="T130" s="4">
        <v>929.4</v>
      </c>
      <c r="U130" s="4">
        <v>1282.6505</v>
      </c>
      <c r="X130" s="4">
        <v>0</v>
      </c>
      <c r="Y130" s="4">
        <v>0.25940000000000002</v>
      </c>
      <c r="Z130" s="4" t="s">
        <v>377</v>
      </c>
      <c r="AA130" s="4">
        <v>0</v>
      </c>
      <c r="AB130" s="4">
        <v>11.8</v>
      </c>
      <c r="AC130" s="4">
        <v>849</v>
      </c>
      <c r="AD130" s="4">
        <v>872</v>
      </c>
      <c r="AE130" s="4">
        <v>830</v>
      </c>
      <c r="AF130" s="4">
        <v>88</v>
      </c>
      <c r="AG130" s="4">
        <v>22.38</v>
      </c>
      <c r="AH130" s="4">
        <v>0.51</v>
      </c>
      <c r="AI130" s="4">
        <v>976</v>
      </c>
      <c r="AJ130" s="4">
        <v>-1</v>
      </c>
      <c r="AK130" s="4">
        <v>0</v>
      </c>
      <c r="AL130" s="4">
        <v>22</v>
      </c>
      <c r="AM130" s="4">
        <v>191</v>
      </c>
      <c r="AN130" s="4">
        <v>190</v>
      </c>
      <c r="AO130" s="4">
        <v>3.1</v>
      </c>
      <c r="AP130" s="4">
        <v>195</v>
      </c>
      <c r="AQ130" s="4" t="s">
        <v>155</v>
      </c>
      <c r="AR130" s="4">
        <v>2</v>
      </c>
      <c r="AS130" s="5">
        <v>0.88115740740740733</v>
      </c>
      <c r="AT130" s="4">
        <v>47.162063000000003</v>
      </c>
      <c r="AU130" s="4">
        <v>-88.491738999999995</v>
      </c>
      <c r="AV130" s="4">
        <v>317.89999999999998</v>
      </c>
      <c r="AW130" s="4">
        <v>41.8</v>
      </c>
      <c r="AX130" s="4">
        <v>12</v>
      </c>
      <c r="AY130" s="4">
        <v>8</v>
      </c>
      <c r="AZ130" s="4" t="s">
        <v>429</v>
      </c>
      <c r="BA130" s="4">
        <v>1.3</v>
      </c>
      <c r="BB130" s="4">
        <v>1.1000000000000001</v>
      </c>
      <c r="BC130" s="4">
        <v>2.2000000000000002</v>
      </c>
      <c r="BD130" s="4">
        <v>14.063000000000001</v>
      </c>
      <c r="BE130" s="4">
        <v>13.46</v>
      </c>
      <c r="BF130" s="4">
        <v>0.96</v>
      </c>
      <c r="BG130" s="4">
        <v>15.664</v>
      </c>
      <c r="BH130" s="4">
        <v>2690.8290000000002</v>
      </c>
      <c r="BI130" s="4">
        <v>199.15799999999999</v>
      </c>
      <c r="BJ130" s="4">
        <v>26.632000000000001</v>
      </c>
      <c r="BK130" s="4">
        <v>0.54900000000000004</v>
      </c>
      <c r="BL130" s="4">
        <v>27.181000000000001</v>
      </c>
      <c r="BM130" s="4">
        <v>21.350999999999999</v>
      </c>
      <c r="BN130" s="4">
        <v>0.44</v>
      </c>
      <c r="BO130" s="4">
        <v>21.791</v>
      </c>
      <c r="BP130" s="4">
        <v>9.4961000000000002</v>
      </c>
      <c r="BT130" s="4">
        <v>42.223999999999997</v>
      </c>
      <c r="BU130" s="4">
        <v>0.431981</v>
      </c>
      <c r="BV130" s="4">
        <v>-5</v>
      </c>
      <c r="BW130" s="4">
        <v>0.58299999999999996</v>
      </c>
      <c r="BX130" s="4">
        <v>10.556535</v>
      </c>
      <c r="BY130" s="4">
        <v>11.7766</v>
      </c>
      <c r="BZ130" s="4">
        <f t="shared" si="12"/>
        <v>2.7890365469999998</v>
      </c>
      <c r="CB130" s="4">
        <f t="shared" si="13"/>
        <v>21219.155396583705</v>
      </c>
      <c r="CC130" s="4">
        <f t="shared" si="13"/>
        <v>1570.5065429549097</v>
      </c>
      <c r="CD130" s="4">
        <f t="shared" si="14"/>
        <v>171.837978276195</v>
      </c>
      <c r="CE130" s="4">
        <f t="shared" si="14"/>
        <v>74.8836962740845</v>
      </c>
    </row>
    <row r="131" spans="1:83">
      <c r="A131" s="2">
        <v>42438</v>
      </c>
      <c r="B131" s="28">
        <v>0.67326905092592593</v>
      </c>
      <c r="C131" s="4">
        <v>13.67</v>
      </c>
      <c r="D131" s="4">
        <v>1.6524000000000001</v>
      </c>
      <c r="E131" s="4" t="s">
        <v>155</v>
      </c>
      <c r="F131" s="4">
        <v>16523.688592999999</v>
      </c>
      <c r="G131" s="4">
        <v>919.5</v>
      </c>
      <c r="H131" s="4">
        <v>23.7</v>
      </c>
      <c r="I131" s="4">
        <v>1233.0999999999999</v>
      </c>
      <c r="K131" s="4">
        <v>0.3</v>
      </c>
      <c r="L131" s="4">
        <v>0.86599999999999999</v>
      </c>
      <c r="M131" s="4">
        <v>11.838800000000001</v>
      </c>
      <c r="N131" s="4">
        <v>1.431</v>
      </c>
      <c r="O131" s="4">
        <v>796.33439999999996</v>
      </c>
      <c r="P131" s="4">
        <v>20.533100000000001</v>
      </c>
      <c r="Q131" s="4">
        <v>816.9</v>
      </c>
      <c r="R131" s="4">
        <v>638.43719999999996</v>
      </c>
      <c r="S131" s="4">
        <v>16.4618</v>
      </c>
      <c r="T131" s="4">
        <v>654.9</v>
      </c>
      <c r="U131" s="4">
        <v>1233.0999999999999</v>
      </c>
      <c r="X131" s="4">
        <v>0</v>
      </c>
      <c r="Y131" s="4">
        <v>0.25979999999999998</v>
      </c>
      <c r="Z131" s="4" t="s">
        <v>377</v>
      </c>
      <c r="AA131" s="4">
        <v>0</v>
      </c>
      <c r="AB131" s="4">
        <v>11.7</v>
      </c>
      <c r="AC131" s="4">
        <v>847</v>
      </c>
      <c r="AD131" s="4">
        <v>871</v>
      </c>
      <c r="AE131" s="4">
        <v>825</v>
      </c>
      <c r="AF131" s="4">
        <v>88</v>
      </c>
      <c r="AG131" s="4">
        <v>22.38</v>
      </c>
      <c r="AH131" s="4">
        <v>0.51</v>
      </c>
      <c r="AI131" s="4">
        <v>976</v>
      </c>
      <c r="AJ131" s="4">
        <v>-1</v>
      </c>
      <c r="AK131" s="4">
        <v>0</v>
      </c>
      <c r="AL131" s="4">
        <v>22</v>
      </c>
      <c r="AM131" s="4">
        <v>190.4</v>
      </c>
      <c r="AN131" s="4">
        <v>190</v>
      </c>
      <c r="AO131" s="4">
        <v>3</v>
      </c>
      <c r="AP131" s="4">
        <v>195</v>
      </c>
      <c r="AQ131" s="4" t="s">
        <v>155</v>
      </c>
      <c r="AR131" s="4">
        <v>2</v>
      </c>
      <c r="AS131" s="5">
        <v>0.88116898148148148</v>
      </c>
      <c r="AT131" s="4">
        <v>47.162035000000003</v>
      </c>
      <c r="AU131" s="4">
        <v>-88.491727999999995</v>
      </c>
      <c r="AV131" s="4">
        <v>317.89999999999998</v>
      </c>
      <c r="AW131" s="4">
        <v>41.8</v>
      </c>
      <c r="AX131" s="4">
        <v>12</v>
      </c>
      <c r="AY131" s="4">
        <v>8</v>
      </c>
      <c r="AZ131" s="4" t="s">
        <v>429</v>
      </c>
      <c r="BA131" s="4">
        <v>1.3</v>
      </c>
      <c r="BB131" s="4">
        <v>1.1000000000000001</v>
      </c>
      <c r="BC131" s="4">
        <v>2.2000000000000002</v>
      </c>
      <c r="BD131" s="4">
        <v>14.063000000000001</v>
      </c>
      <c r="BE131" s="4">
        <v>13.62</v>
      </c>
      <c r="BF131" s="4">
        <v>0.97</v>
      </c>
      <c r="BG131" s="4">
        <v>15.467000000000001</v>
      </c>
      <c r="BH131" s="4">
        <v>2680.614</v>
      </c>
      <c r="BI131" s="4">
        <v>206.22900000000001</v>
      </c>
      <c r="BJ131" s="4">
        <v>18.882000000000001</v>
      </c>
      <c r="BK131" s="4">
        <v>0.48699999999999999</v>
      </c>
      <c r="BL131" s="4">
        <v>19.369</v>
      </c>
      <c r="BM131" s="4">
        <v>15.138</v>
      </c>
      <c r="BN131" s="4">
        <v>0.39</v>
      </c>
      <c r="BO131" s="4">
        <v>15.529</v>
      </c>
      <c r="BP131" s="4">
        <v>9.2324999999999999</v>
      </c>
      <c r="BT131" s="4">
        <v>42.774999999999999</v>
      </c>
      <c r="BU131" s="4">
        <v>0.33157399999999998</v>
      </c>
      <c r="BV131" s="4">
        <v>-5</v>
      </c>
      <c r="BW131" s="4">
        <v>0.58079599999999998</v>
      </c>
      <c r="BX131" s="4">
        <v>8.1028400000000005</v>
      </c>
      <c r="BY131" s="4">
        <v>11.732079000000001</v>
      </c>
      <c r="BZ131" s="4">
        <f t="shared" si="12"/>
        <v>2.1407703279999999</v>
      </c>
      <c r="CB131" s="4">
        <f t="shared" si="13"/>
        <v>16225.277998788721</v>
      </c>
      <c r="CC131" s="4">
        <f t="shared" si="13"/>
        <v>1248.26732099892</v>
      </c>
      <c r="CD131" s="4">
        <f t="shared" si="14"/>
        <v>93.994264762919997</v>
      </c>
      <c r="CE131" s="4">
        <f t="shared" si="14"/>
        <v>55.882674314100001</v>
      </c>
    </row>
    <row r="132" spans="1:83">
      <c r="A132" s="2">
        <v>42438</v>
      </c>
      <c r="B132" s="28">
        <v>0.67328062499999997</v>
      </c>
      <c r="C132" s="4">
        <v>13.388999999999999</v>
      </c>
      <c r="D132" s="4">
        <v>1.9222999999999999</v>
      </c>
      <c r="E132" s="4" t="s">
        <v>155</v>
      </c>
      <c r="F132" s="4">
        <v>19223.436959999999</v>
      </c>
      <c r="G132" s="4">
        <v>374.3</v>
      </c>
      <c r="H132" s="4">
        <v>21.3</v>
      </c>
      <c r="I132" s="4">
        <v>769.2</v>
      </c>
      <c r="K132" s="4">
        <v>0.2</v>
      </c>
      <c r="L132" s="4">
        <v>0.86619999999999997</v>
      </c>
      <c r="M132" s="4">
        <v>11.597300000000001</v>
      </c>
      <c r="N132" s="4">
        <v>1.6652</v>
      </c>
      <c r="O132" s="4">
        <v>324.22980000000001</v>
      </c>
      <c r="P132" s="4">
        <v>18.461099999999998</v>
      </c>
      <c r="Q132" s="4">
        <v>342.7</v>
      </c>
      <c r="R132" s="4">
        <v>259.94150000000002</v>
      </c>
      <c r="S132" s="4">
        <v>14.800599999999999</v>
      </c>
      <c r="T132" s="4">
        <v>274.7</v>
      </c>
      <c r="U132" s="4">
        <v>769.15650000000005</v>
      </c>
      <c r="X132" s="4">
        <v>0</v>
      </c>
      <c r="Y132" s="4">
        <v>0.17319999999999999</v>
      </c>
      <c r="Z132" s="4" t="s">
        <v>377</v>
      </c>
      <c r="AA132" s="4">
        <v>0</v>
      </c>
      <c r="AB132" s="4">
        <v>11.7</v>
      </c>
      <c r="AC132" s="4">
        <v>843</v>
      </c>
      <c r="AD132" s="4">
        <v>870</v>
      </c>
      <c r="AE132" s="4">
        <v>821</v>
      </c>
      <c r="AF132" s="4">
        <v>88</v>
      </c>
      <c r="AG132" s="4">
        <v>22.38</v>
      </c>
      <c r="AH132" s="4">
        <v>0.51</v>
      </c>
      <c r="AI132" s="4">
        <v>976</v>
      </c>
      <c r="AJ132" s="4">
        <v>-1</v>
      </c>
      <c r="AK132" s="4">
        <v>0</v>
      </c>
      <c r="AL132" s="4">
        <v>22</v>
      </c>
      <c r="AM132" s="4">
        <v>190</v>
      </c>
      <c r="AN132" s="4">
        <v>190</v>
      </c>
      <c r="AO132" s="4">
        <v>2.9</v>
      </c>
      <c r="AP132" s="4">
        <v>195</v>
      </c>
      <c r="AQ132" s="4" t="s">
        <v>155</v>
      </c>
      <c r="AR132" s="4">
        <v>2</v>
      </c>
      <c r="AS132" s="5">
        <v>0.88116898148148148</v>
      </c>
      <c r="AT132" s="4">
        <v>47.161825</v>
      </c>
      <c r="AU132" s="4">
        <v>-88.491642999999996</v>
      </c>
      <c r="AV132" s="4">
        <v>318</v>
      </c>
      <c r="AW132" s="4">
        <v>41.8</v>
      </c>
      <c r="AX132" s="4">
        <v>12</v>
      </c>
      <c r="AY132" s="4">
        <v>8</v>
      </c>
      <c r="AZ132" s="4" t="s">
        <v>429</v>
      </c>
      <c r="BA132" s="4">
        <v>1.3</v>
      </c>
      <c r="BB132" s="4">
        <v>1.1000000000000001</v>
      </c>
      <c r="BC132" s="4">
        <v>2.2000000000000002</v>
      </c>
      <c r="BD132" s="4">
        <v>14.063000000000001</v>
      </c>
      <c r="BE132" s="4">
        <v>13.64</v>
      </c>
      <c r="BF132" s="4">
        <v>0.97</v>
      </c>
      <c r="BG132" s="4">
        <v>15.446</v>
      </c>
      <c r="BH132" s="4">
        <v>2636.5390000000002</v>
      </c>
      <c r="BI132" s="4">
        <v>240.93899999999999</v>
      </c>
      <c r="BJ132" s="4">
        <v>7.7190000000000003</v>
      </c>
      <c r="BK132" s="4">
        <v>0.44</v>
      </c>
      <c r="BL132" s="4">
        <v>8.1590000000000007</v>
      </c>
      <c r="BM132" s="4">
        <v>6.1890000000000001</v>
      </c>
      <c r="BN132" s="4">
        <v>0.35199999999999998</v>
      </c>
      <c r="BO132" s="4">
        <v>6.5410000000000004</v>
      </c>
      <c r="BP132" s="4">
        <v>5.7820999999999998</v>
      </c>
      <c r="BT132" s="4">
        <v>28.637</v>
      </c>
      <c r="BU132" s="4">
        <v>0.274449</v>
      </c>
      <c r="BV132" s="4">
        <v>-5</v>
      </c>
      <c r="BW132" s="4">
        <v>0.57844899999999999</v>
      </c>
      <c r="BX132" s="4">
        <v>6.7068479999999999</v>
      </c>
      <c r="BY132" s="4">
        <v>11.684670000000001</v>
      </c>
      <c r="BZ132" s="4">
        <f t="shared" si="12"/>
        <v>1.7719492416</v>
      </c>
      <c r="CB132" s="4">
        <f t="shared" si="13"/>
        <v>13209.101140346784</v>
      </c>
      <c r="CC132" s="4">
        <f t="shared" si="13"/>
        <v>1207.1081139531839</v>
      </c>
      <c r="CD132" s="4">
        <f t="shared" si="14"/>
        <v>32.770511097696001</v>
      </c>
      <c r="CE132" s="4">
        <f t="shared" si="14"/>
        <v>28.968410368137597</v>
      </c>
    </row>
    <row r="133" spans="1:83">
      <c r="A133" s="2">
        <v>42438</v>
      </c>
      <c r="B133" s="28">
        <v>0.67329219907407412</v>
      </c>
      <c r="C133" s="4">
        <v>12.747999999999999</v>
      </c>
      <c r="D133" s="4">
        <v>2.5459000000000001</v>
      </c>
      <c r="E133" s="4" t="s">
        <v>155</v>
      </c>
      <c r="F133" s="4">
        <v>25459.118836000001</v>
      </c>
      <c r="G133" s="4">
        <v>187.9</v>
      </c>
      <c r="H133" s="4">
        <v>21.5</v>
      </c>
      <c r="I133" s="4">
        <v>1863.4</v>
      </c>
      <c r="K133" s="4">
        <v>0.2</v>
      </c>
      <c r="L133" s="4">
        <v>0.86450000000000005</v>
      </c>
      <c r="M133" s="4">
        <v>11.020799999999999</v>
      </c>
      <c r="N133" s="4">
        <v>2.2008999999999999</v>
      </c>
      <c r="O133" s="4">
        <v>162.46979999999999</v>
      </c>
      <c r="P133" s="4">
        <v>18.586400000000001</v>
      </c>
      <c r="Q133" s="4">
        <v>181.1</v>
      </c>
      <c r="R133" s="4">
        <v>130.2491</v>
      </c>
      <c r="S133" s="4">
        <v>14.9003</v>
      </c>
      <c r="T133" s="4">
        <v>145.1</v>
      </c>
      <c r="U133" s="4">
        <v>1863.365</v>
      </c>
      <c r="X133" s="4">
        <v>0</v>
      </c>
      <c r="Y133" s="4">
        <v>0.1729</v>
      </c>
      <c r="Z133" s="4" t="s">
        <v>377</v>
      </c>
      <c r="AA133" s="4">
        <v>0</v>
      </c>
      <c r="AB133" s="4">
        <v>11.7</v>
      </c>
      <c r="AC133" s="4">
        <v>843</v>
      </c>
      <c r="AD133" s="4">
        <v>870</v>
      </c>
      <c r="AE133" s="4">
        <v>823</v>
      </c>
      <c r="AF133" s="4">
        <v>88</v>
      </c>
      <c r="AG133" s="4">
        <v>22.37</v>
      </c>
      <c r="AH133" s="4">
        <v>0.51</v>
      </c>
      <c r="AI133" s="4">
        <v>977</v>
      </c>
      <c r="AJ133" s="4">
        <v>-1</v>
      </c>
      <c r="AK133" s="4">
        <v>0</v>
      </c>
      <c r="AL133" s="4">
        <v>22</v>
      </c>
      <c r="AM133" s="4">
        <v>190</v>
      </c>
      <c r="AN133" s="4">
        <v>189.4</v>
      </c>
      <c r="AO133" s="4">
        <v>2.8</v>
      </c>
      <c r="AP133" s="4">
        <v>195</v>
      </c>
      <c r="AQ133" s="4" t="s">
        <v>155</v>
      </c>
      <c r="AR133" s="4">
        <v>2</v>
      </c>
      <c r="AS133" s="5">
        <v>0.88119212962962967</v>
      </c>
      <c r="AT133" s="4">
        <v>47.161605000000002</v>
      </c>
      <c r="AU133" s="4">
        <v>-88.491555000000005</v>
      </c>
      <c r="AV133" s="4">
        <v>318.10000000000002</v>
      </c>
      <c r="AW133" s="4">
        <v>41.8</v>
      </c>
      <c r="AX133" s="4">
        <v>12</v>
      </c>
      <c r="AY133" s="4">
        <v>8</v>
      </c>
      <c r="AZ133" s="4" t="s">
        <v>429</v>
      </c>
      <c r="BA133" s="4">
        <v>1.3</v>
      </c>
      <c r="BB133" s="4">
        <v>1.1000000000000001</v>
      </c>
      <c r="BC133" s="4">
        <v>2.2000000000000002</v>
      </c>
      <c r="BD133" s="4">
        <v>14.063000000000001</v>
      </c>
      <c r="BE133" s="4">
        <v>13.46</v>
      </c>
      <c r="BF133" s="4">
        <v>0.96</v>
      </c>
      <c r="BG133" s="4">
        <v>15.676</v>
      </c>
      <c r="BH133" s="4">
        <v>2492.587</v>
      </c>
      <c r="BI133" s="4">
        <v>316.822</v>
      </c>
      <c r="BJ133" s="4">
        <v>3.8479999999999999</v>
      </c>
      <c r="BK133" s="4">
        <v>0.44</v>
      </c>
      <c r="BL133" s="4">
        <v>4.2880000000000003</v>
      </c>
      <c r="BM133" s="4">
        <v>3.085</v>
      </c>
      <c r="BN133" s="4">
        <v>0.35299999999999998</v>
      </c>
      <c r="BO133" s="4">
        <v>3.4380000000000002</v>
      </c>
      <c r="BP133" s="4">
        <v>13.9358</v>
      </c>
      <c r="BT133" s="4">
        <v>28.433</v>
      </c>
      <c r="BU133" s="4">
        <v>0.24149100000000001</v>
      </c>
      <c r="BV133" s="4">
        <v>-5</v>
      </c>
      <c r="BW133" s="4">
        <v>0.57799999999999996</v>
      </c>
      <c r="BX133" s="4">
        <v>5.9014360000000003</v>
      </c>
      <c r="BY133" s="4">
        <v>11.675599999999999</v>
      </c>
      <c r="BZ133" s="4">
        <f t="shared" si="12"/>
        <v>1.5591593912000001</v>
      </c>
      <c r="CB133" s="4">
        <f t="shared" si="13"/>
        <v>10988.252463234205</v>
      </c>
      <c r="CC133" s="4">
        <f t="shared" si="13"/>
        <v>1396.669453024824</v>
      </c>
      <c r="CD133" s="4">
        <f t="shared" si="14"/>
        <v>15.155985315096</v>
      </c>
      <c r="CE133" s="4">
        <f t="shared" si="14"/>
        <v>61.434200161173607</v>
      </c>
    </row>
    <row r="134" spans="1:83">
      <c r="A134" s="2">
        <v>42438</v>
      </c>
      <c r="B134" s="28">
        <v>0.67330377314814804</v>
      </c>
      <c r="C134" s="4">
        <v>12.74</v>
      </c>
      <c r="D134" s="4">
        <v>3.0834000000000001</v>
      </c>
      <c r="E134" s="4" t="s">
        <v>155</v>
      </c>
      <c r="F134" s="4">
        <v>30833.661972000002</v>
      </c>
      <c r="G134" s="4">
        <v>109.5</v>
      </c>
      <c r="H134" s="4">
        <v>21.6</v>
      </c>
      <c r="I134" s="4">
        <v>1972.9</v>
      </c>
      <c r="K134" s="4">
        <v>0.2</v>
      </c>
      <c r="L134" s="4">
        <v>0.85960000000000003</v>
      </c>
      <c r="M134" s="4">
        <v>10.9513</v>
      </c>
      <c r="N134" s="4">
        <v>2.6503999999999999</v>
      </c>
      <c r="O134" s="4">
        <v>94.123699999999999</v>
      </c>
      <c r="P134" s="4">
        <v>18.5669</v>
      </c>
      <c r="Q134" s="4">
        <v>112.7</v>
      </c>
      <c r="R134" s="4">
        <v>75.454300000000003</v>
      </c>
      <c r="S134" s="4">
        <v>14.8841</v>
      </c>
      <c r="T134" s="4">
        <v>90.3</v>
      </c>
      <c r="U134" s="4">
        <v>1972.8932</v>
      </c>
      <c r="X134" s="4">
        <v>0</v>
      </c>
      <c r="Y134" s="4">
        <v>0.1719</v>
      </c>
      <c r="Z134" s="4" t="s">
        <v>377</v>
      </c>
      <c r="AA134" s="4">
        <v>0</v>
      </c>
      <c r="AB134" s="4">
        <v>11.7</v>
      </c>
      <c r="AC134" s="4">
        <v>845</v>
      </c>
      <c r="AD134" s="4">
        <v>868</v>
      </c>
      <c r="AE134" s="4">
        <v>824</v>
      </c>
      <c r="AF134" s="4">
        <v>88</v>
      </c>
      <c r="AG134" s="4">
        <v>22.36</v>
      </c>
      <c r="AH134" s="4">
        <v>0.51</v>
      </c>
      <c r="AI134" s="4">
        <v>977</v>
      </c>
      <c r="AJ134" s="4">
        <v>-1</v>
      </c>
      <c r="AK134" s="4">
        <v>0</v>
      </c>
      <c r="AL134" s="4">
        <v>22</v>
      </c>
      <c r="AM134" s="4">
        <v>190</v>
      </c>
      <c r="AN134" s="4">
        <v>189.6</v>
      </c>
      <c r="AO134" s="4">
        <v>2.7</v>
      </c>
      <c r="AP134" s="4">
        <v>195</v>
      </c>
      <c r="AQ134" s="4" t="s">
        <v>155</v>
      </c>
      <c r="AR134" s="4">
        <v>2</v>
      </c>
      <c r="AS134" s="5">
        <v>0.8812037037037036</v>
      </c>
      <c r="AT134" s="4">
        <v>47.16133</v>
      </c>
      <c r="AU134" s="4">
        <v>-88.491326999999998</v>
      </c>
      <c r="AV134" s="4">
        <v>317.8</v>
      </c>
      <c r="AW134" s="4">
        <v>43.4</v>
      </c>
      <c r="AX134" s="4">
        <v>12</v>
      </c>
      <c r="AY134" s="4">
        <v>8</v>
      </c>
      <c r="AZ134" s="4" t="s">
        <v>429</v>
      </c>
      <c r="BA134" s="4">
        <v>1.3</v>
      </c>
      <c r="BB134" s="4">
        <v>1.165</v>
      </c>
      <c r="BC134" s="4">
        <v>2.2000000000000002</v>
      </c>
      <c r="BD134" s="4">
        <v>14.063000000000001</v>
      </c>
      <c r="BE134" s="4">
        <v>12.97</v>
      </c>
      <c r="BF134" s="4">
        <v>0.92</v>
      </c>
      <c r="BG134" s="4">
        <v>16.335999999999999</v>
      </c>
      <c r="BH134" s="4">
        <v>2406.48</v>
      </c>
      <c r="BI134" s="4">
        <v>370.68299999999999</v>
      </c>
      <c r="BJ134" s="4">
        <v>2.1659999999999999</v>
      </c>
      <c r="BK134" s="4">
        <v>0.42699999999999999</v>
      </c>
      <c r="BL134" s="4">
        <v>2.593</v>
      </c>
      <c r="BM134" s="4">
        <v>1.736</v>
      </c>
      <c r="BN134" s="4">
        <v>0.34300000000000003</v>
      </c>
      <c r="BO134" s="4">
        <v>2.0790000000000002</v>
      </c>
      <c r="BP134" s="4">
        <v>14.335599999999999</v>
      </c>
      <c r="BT134" s="4">
        <v>27.468</v>
      </c>
      <c r="BU134" s="4">
        <v>0.199021</v>
      </c>
      <c r="BV134" s="4">
        <v>-5</v>
      </c>
      <c r="BW134" s="4">
        <v>0.57855100000000004</v>
      </c>
      <c r="BX134" s="4">
        <v>4.863575</v>
      </c>
      <c r="BY134" s="4">
        <v>11.686730000000001</v>
      </c>
      <c r="BZ134" s="4">
        <f t="shared" si="12"/>
        <v>1.284956515</v>
      </c>
      <c r="CB134" s="4">
        <f t="shared" si="13"/>
        <v>8742.9596866020001</v>
      </c>
      <c r="CC134" s="4">
        <f t="shared" si="13"/>
        <v>1346.7248950785749</v>
      </c>
      <c r="CD134" s="4">
        <f t="shared" si="14"/>
        <v>7.5531952014750008</v>
      </c>
      <c r="CE134" s="4">
        <f t="shared" si="14"/>
        <v>52.082532530189994</v>
      </c>
    </row>
    <row r="135" spans="1:83">
      <c r="A135" s="2">
        <v>42438</v>
      </c>
      <c r="B135" s="28">
        <v>0.67331534722222219</v>
      </c>
      <c r="C135" s="4">
        <v>12.731999999999999</v>
      </c>
      <c r="D135" s="4">
        <v>3.0627</v>
      </c>
      <c r="E135" s="4" t="s">
        <v>155</v>
      </c>
      <c r="F135" s="4">
        <v>30627.024221</v>
      </c>
      <c r="G135" s="4">
        <v>94.9</v>
      </c>
      <c r="H135" s="4">
        <v>23.1</v>
      </c>
      <c r="I135" s="4">
        <v>1397.7</v>
      </c>
      <c r="K135" s="4">
        <v>0.2</v>
      </c>
      <c r="L135" s="4">
        <v>0.86040000000000005</v>
      </c>
      <c r="M135" s="4">
        <v>10.9542</v>
      </c>
      <c r="N135" s="4">
        <v>2.6349999999999998</v>
      </c>
      <c r="O135" s="4">
        <v>81.680800000000005</v>
      </c>
      <c r="P135" s="4">
        <v>19.8964</v>
      </c>
      <c r="Q135" s="4">
        <v>101.6</v>
      </c>
      <c r="R135" s="4">
        <v>65.479399999999998</v>
      </c>
      <c r="S135" s="4">
        <v>15.9499</v>
      </c>
      <c r="T135" s="4">
        <v>81.400000000000006</v>
      </c>
      <c r="U135" s="4">
        <v>1397.7245</v>
      </c>
      <c r="X135" s="4">
        <v>0</v>
      </c>
      <c r="Y135" s="4">
        <v>0.1721</v>
      </c>
      <c r="Z135" s="4" t="s">
        <v>377</v>
      </c>
      <c r="AA135" s="4">
        <v>0</v>
      </c>
      <c r="AB135" s="4">
        <v>11.8</v>
      </c>
      <c r="AC135" s="4">
        <v>844</v>
      </c>
      <c r="AD135" s="4">
        <v>865</v>
      </c>
      <c r="AE135" s="4">
        <v>825</v>
      </c>
      <c r="AF135" s="4">
        <v>88</v>
      </c>
      <c r="AG135" s="4">
        <v>22.36</v>
      </c>
      <c r="AH135" s="4">
        <v>0.51</v>
      </c>
      <c r="AI135" s="4">
        <v>977</v>
      </c>
      <c r="AJ135" s="4">
        <v>-1</v>
      </c>
      <c r="AK135" s="4">
        <v>0</v>
      </c>
      <c r="AL135" s="4">
        <v>22</v>
      </c>
      <c r="AM135" s="4">
        <v>190</v>
      </c>
      <c r="AN135" s="4">
        <v>190</v>
      </c>
      <c r="AO135" s="4">
        <v>2.7</v>
      </c>
      <c r="AP135" s="4">
        <v>195</v>
      </c>
      <c r="AQ135" s="4" t="s">
        <v>155</v>
      </c>
      <c r="AR135" s="4">
        <v>2</v>
      </c>
      <c r="AS135" s="5">
        <v>0.8812268518518519</v>
      </c>
      <c r="AT135" s="4">
        <v>47.161104999999999</v>
      </c>
      <c r="AU135" s="4">
        <v>-88.491152</v>
      </c>
      <c r="AV135" s="4">
        <v>317.60000000000002</v>
      </c>
      <c r="AW135" s="4">
        <v>44.2</v>
      </c>
      <c r="AX135" s="4">
        <v>12</v>
      </c>
      <c r="AY135" s="4">
        <v>8</v>
      </c>
      <c r="AZ135" s="4" t="s">
        <v>429</v>
      </c>
      <c r="BA135" s="4">
        <v>1.3</v>
      </c>
      <c r="BB135" s="4">
        <v>1.2</v>
      </c>
      <c r="BC135" s="4">
        <v>2.2000000000000002</v>
      </c>
      <c r="BD135" s="4">
        <v>14.063000000000001</v>
      </c>
      <c r="BE135" s="4">
        <v>13.05</v>
      </c>
      <c r="BF135" s="4">
        <v>0.93</v>
      </c>
      <c r="BG135" s="4">
        <v>16.23</v>
      </c>
      <c r="BH135" s="4">
        <v>2419.42</v>
      </c>
      <c r="BI135" s="4">
        <v>370.42</v>
      </c>
      <c r="BJ135" s="4">
        <v>1.889</v>
      </c>
      <c r="BK135" s="4">
        <v>0.46</v>
      </c>
      <c r="BL135" s="4">
        <v>2.3490000000000002</v>
      </c>
      <c r="BM135" s="4">
        <v>1.5149999999999999</v>
      </c>
      <c r="BN135" s="4">
        <v>0.36899999999999999</v>
      </c>
      <c r="BO135" s="4">
        <v>1.883</v>
      </c>
      <c r="BP135" s="4">
        <v>10.2082</v>
      </c>
      <c r="BT135" s="4">
        <v>27.634</v>
      </c>
      <c r="BU135" s="4">
        <v>0.20031199999999999</v>
      </c>
      <c r="BV135" s="4">
        <v>-5</v>
      </c>
      <c r="BW135" s="4">
        <v>0.58010099999999998</v>
      </c>
      <c r="BX135" s="4">
        <v>4.8951169999999999</v>
      </c>
      <c r="BY135" s="4">
        <v>11.718038</v>
      </c>
      <c r="BZ135" s="4">
        <f t="shared" si="12"/>
        <v>1.2932899114</v>
      </c>
      <c r="CB135" s="4">
        <f t="shared" si="13"/>
        <v>8846.9779471885813</v>
      </c>
      <c r="CC135" s="4">
        <f t="shared" si="13"/>
        <v>1354.4971816375801</v>
      </c>
      <c r="CD135" s="4">
        <f t="shared" si="14"/>
        <v>6.8854764673169999</v>
      </c>
      <c r="CE135" s="4">
        <f t="shared" si="14"/>
        <v>37.327839019471803</v>
      </c>
    </row>
    <row r="136" spans="1:83">
      <c r="A136" s="2">
        <v>42438</v>
      </c>
      <c r="B136" s="28">
        <v>0.67332692129629634</v>
      </c>
      <c r="C136" s="4">
        <v>13.016999999999999</v>
      </c>
      <c r="D136" s="4">
        <v>2.5541</v>
      </c>
      <c r="E136" s="4" t="s">
        <v>155</v>
      </c>
      <c r="F136" s="4">
        <v>25540.519031</v>
      </c>
      <c r="G136" s="4">
        <v>80.8</v>
      </c>
      <c r="H136" s="4">
        <v>34.4</v>
      </c>
      <c r="I136" s="4">
        <v>1298.3</v>
      </c>
      <c r="K136" s="4">
        <v>0.2</v>
      </c>
      <c r="L136" s="4">
        <v>0.86280000000000001</v>
      </c>
      <c r="M136" s="4">
        <v>11.2319</v>
      </c>
      <c r="N136" s="4">
        <v>2.2037</v>
      </c>
      <c r="O136" s="4">
        <v>69.683999999999997</v>
      </c>
      <c r="P136" s="4">
        <v>29.6815</v>
      </c>
      <c r="Q136" s="4">
        <v>99.4</v>
      </c>
      <c r="R136" s="4">
        <v>55.862200000000001</v>
      </c>
      <c r="S136" s="4">
        <v>23.7942</v>
      </c>
      <c r="T136" s="4">
        <v>79.7</v>
      </c>
      <c r="U136" s="4">
        <v>1298.3263999999999</v>
      </c>
      <c r="X136" s="4">
        <v>0</v>
      </c>
      <c r="Y136" s="4">
        <v>0.1726</v>
      </c>
      <c r="Z136" s="4" t="s">
        <v>377</v>
      </c>
      <c r="AA136" s="4">
        <v>0</v>
      </c>
      <c r="AB136" s="4">
        <v>11.8</v>
      </c>
      <c r="AC136" s="4">
        <v>842</v>
      </c>
      <c r="AD136" s="4">
        <v>863</v>
      </c>
      <c r="AE136" s="4">
        <v>826</v>
      </c>
      <c r="AF136" s="4">
        <v>88</v>
      </c>
      <c r="AG136" s="4">
        <v>22.36</v>
      </c>
      <c r="AH136" s="4">
        <v>0.51</v>
      </c>
      <c r="AI136" s="4">
        <v>977</v>
      </c>
      <c r="AJ136" s="4">
        <v>-1</v>
      </c>
      <c r="AK136" s="4">
        <v>0</v>
      </c>
      <c r="AL136" s="4">
        <v>22</v>
      </c>
      <c r="AM136" s="4">
        <v>190</v>
      </c>
      <c r="AN136" s="4">
        <v>190</v>
      </c>
      <c r="AO136" s="4">
        <v>2.7</v>
      </c>
      <c r="AP136" s="4">
        <v>195</v>
      </c>
      <c r="AQ136" s="4" t="s">
        <v>155</v>
      </c>
      <c r="AR136" s="4">
        <v>2</v>
      </c>
      <c r="AS136" s="5">
        <v>0.88123842592592594</v>
      </c>
      <c r="AT136" s="4">
        <v>47.160989000000001</v>
      </c>
      <c r="AU136" s="4">
        <v>-88.491015000000004</v>
      </c>
      <c r="AV136" s="4">
        <v>318</v>
      </c>
      <c r="AW136" s="4">
        <v>40</v>
      </c>
      <c r="AX136" s="4">
        <v>12</v>
      </c>
      <c r="AY136" s="4">
        <v>8</v>
      </c>
      <c r="AZ136" s="4" t="s">
        <v>429</v>
      </c>
      <c r="BA136" s="4">
        <v>1.3</v>
      </c>
      <c r="BB136" s="4">
        <v>1.2649999999999999</v>
      </c>
      <c r="BC136" s="4">
        <v>2.2650000000000001</v>
      </c>
      <c r="BD136" s="4">
        <v>14.063000000000001</v>
      </c>
      <c r="BE136" s="4">
        <v>13.3</v>
      </c>
      <c r="BF136" s="4">
        <v>0.95</v>
      </c>
      <c r="BG136" s="4">
        <v>15.897</v>
      </c>
      <c r="BH136" s="4">
        <v>2510.768</v>
      </c>
      <c r="BI136" s="4">
        <v>313.53500000000003</v>
      </c>
      <c r="BJ136" s="4">
        <v>1.631</v>
      </c>
      <c r="BK136" s="4">
        <v>0.69499999999999995</v>
      </c>
      <c r="BL136" s="4">
        <v>2.3260000000000001</v>
      </c>
      <c r="BM136" s="4">
        <v>1.3080000000000001</v>
      </c>
      <c r="BN136" s="4">
        <v>0.55700000000000005</v>
      </c>
      <c r="BO136" s="4">
        <v>1.865</v>
      </c>
      <c r="BP136" s="4">
        <v>9.5968999999999998</v>
      </c>
      <c r="BT136" s="4">
        <v>28.047999999999998</v>
      </c>
      <c r="BU136" s="4">
        <v>0.214202</v>
      </c>
      <c r="BV136" s="4">
        <v>-5</v>
      </c>
      <c r="BW136" s="4">
        <v>0.58099999999999996</v>
      </c>
      <c r="BX136" s="4">
        <v>5.2345660000000001</v>
      </c>
      <c r="BY136" s="4">
        <v>11.7362</v>
      </c>
      <c r="BZ136" s="4">
        <f t="shared" si="12"/>
        <v>1.3829723372</v>
      </c>
      <c r="CB136" s="4">
        <f t="shared" si="13"/>
        <v>9817.6572625959361</v>
      </c>
      <c r="CC136" s="4">
        <f t="shared" si="13"/>
        <v>1225.9910791550701</v>
      </c>
      <c r="CD136" s="4">
        <f t="shared" si="14"/>
        <v>7.2925617957300002</v>
      </c>
      <c r="CE136" s="4">
        <f t="shared" si="14"/>
        <v>37.525998014713799</v>
      </c>
    </row>
    <row r="137" spans="1:83">
      <c r="A137" s="2">
        <v>42438</v>
      </c>
      <c r="B137" s="28">
        <v>0.67333849537037038</v>
      </c>
      <c r="C137" s="4">
        <v>13.471</v>
      </c>
      <c r="D137" s="4">
        <v>1.4665999999999999</v>
      </c>
      <c r="E137" s="4" t="s">
        <v>155</v>
      </c>
      <c r="F137" s="4">
        <v>14665.636071000001</v>
      </c>
      <c r="G137" s="4">
        <v>124.7</v>
      </c>
      <c r="H137" s="4">
        <v>34.4</v>
      </c>
      <c r="I137" s="4">
        <v>1135.4000000000001</v>
      </c>
      <c r="K137" s="4">
        <v>0.2</v>
      </c>
      <c r="L137" s="4">
        <v>0.86919999999999997</v>
      </c>
      <c r="M137" s="4">
        <v>11.709</v>
      </c>
      <c r="N137" s="4">
        <v>1.2746999999999999</v>
      </c>
      <c r="O137" s="4">
        <v>108.4024</v>
      </c>
      <c r="P137" s="4">
        <v>29.899899999999999</v>
      </c>
      <c r="Q137" s="4">
        <v>138.30000000000001</v>
      </c>
      <c r="R137" s="4">
        <v>86.900899999999993</v>
      </c>
      <c r="S137" s="4">
        <v>23.969200000000001</v>
      </c>
      <c r="T137" s="4">
        <v>110.9</v>
      </c>
      <c r="U137" s="4">
        <v>1135.3844999999999</v>
      </c>
      <c r="X137" s="4">
        <v>0</v>
      </c>
      <c r="Y137" s="4">
        <v>0.17380000000000001</v>
      </c>
      <c r="Z137" s="4" t="s">
        <v>377</v>
      </c>
      <c r="AA137" s="4">
        <v>0</v>
      </c>
      <c r="AB137" s="4">
        <v>11.7</v>
      </c>
      <c r="AC137" s="4">
        <v>840</v>
      </c>
      <c r="AD137" s="4">
        <v>862</v>
      </c>
      <c r="AE137" s="4">
        <v>827</v>
      </c>
      <c r="AF137" s="4">
        <v>88</v>
      </c>
      <c r="AG137" s="4">
        <v>22.36</v>
      </c>
      <c r="AH137" s="4">
        <v>0.51</v>
      </c>
      <c r="AI137" s="4">
        <v>977</v>
      </c>
      <c r="AJ137" s="4">
        <v>-1</v>
      </c>
      <c r="AK137" s="4">
        <v>0</v>
      </c>
      <c r="AL137" s="4">
        <v>22</v>
      </c>
      <c r="AM137" s="4">
        <v>190</v>
      </c>
      <c r="AN137" s="4">
        <v>190</v>
      </c>
      <c r="AO137" s="4">
        <v>2.7</v>
      </c>
      <c r="AP137" s="4">
        <v>195</v>
      </c>
      <c r="AQ137" s="4" t="s">
        <v>155</v>
      </c>
      <c r="AR137" s="4">
        <v>2</v>
      </c>
      <c r="AS137" s="5">
        <v>0.88124999999999998</v>
      </c>
      <c r="AT137" s="4">
        <v>47.160882999999998</v>
      </c>
      <c r="AU137" s="4">
        <v>-88.490913000000006</v>
      </c>
      <c r="AV137" s="4">
        <v>318.3</v>
      </c>
      <c r="AW137" s="4">
        <v>33</v>
      </c>
      <c r="AX137" s="4">
        <v>12</v>
      </c>
      <c r="AY137" s="4">
        <v>9</v>
      </c>
      <c r="AZ137" s="4" t="s">
        <v>428</v>
      </c>
      <c r="BA137" s="4">
        <v>1.2350000000000001</v>
      </c>
      <c r="BB137" s="4">
        <v>1.3</v>
      </c>
      <c r="BC137" s="4">
        <v>2.2349999999999999</v>
      </c>
      <c r="BD137" s="4">
        <v>14.063000000000001</v>
      </c>
      <c r="BE137" s="4">
        <v>13.98</v>
      </c>
      <c r="BF137" s="4">
        <v>0.99</v>
      </c>
      <c r="BG137" s="4">
        <v>15.051</v>
      </c>
      <c r="BH137" s="4">
        <v>2711.306</v>
      </c>
      <c r="BI137" s="4">
        <v>187.86600000000001</v>
      </c>
      <c r="BJ137" s="4">
        <v>2.629</v>
      </c>
      <c r="BK137" s="4">
        <v>0.72499999999999998</v>
      </c>
      <c r="BL137" s="4">
        <v>3.3540000000000001</v>
      </c>
      <c r="BM137" s="4">
        <v>2.1070000000000002</v>
      </c>
      <c r="BN137" s="4">
        <v>0.58099999999999996</v>
      </c>
      <c r="BO137" s="4">
        <v>2.6880000000000002</v>
      </c>
      <c r="BP137" s="4">
        <v>8.6936</v>
      </c>
      <c r="BT137" s="4">
        <v>29.268000000000001</v>
      </c>
      <c r="BU137" s="4">
        <v>0.22591800000000001</v>
      </c>
      <c r="BV137" s="4">
        <v>-5</v>
      </c>
      <c r="BW137" s="4">
        <v>0.58044899999999999</v>
      </c>
      <c r="BX137" s="4">
        <v>5.5208709999999996</v>
      </c>
      <c r="BY137" s="4">
        <v>11.725070000000001</v>
      </c>
      <c r="BZ137" s="4">
        <f t="shared" si="12"/>
        <v>1.4586141181999999</v>
      </c>
      <c r="CB137" s="4">
        <f t="shared" si="13"/>
        <v>11181.671688641922</v>
      </c>
      <c r="CC137" s="4">
        <f t="shared" si="13"/>
        <v>774.77641161064196</v>
      </c>
      <c r="CD137" s="4">
        <f t="shared" si="14"/>
        <v>11.085555632256</v>
      </c>
      <c r="CE137" s="4">
        <f t="shared" si="14"/>
        <v>35.853194361823192</v>
      </c>
    </row>
    <row r="138" spans="1:83">
      <c r="A138" s="2">
        <v>42438</v>
      </c>
      <c r="B138" s="28">
        <v>0.67335006944444442</v>
      </c>
      <c r="C138" s="4">
        <v>13.867000000000001</v>
      </c>
      <c r="D138" s="4">
        <v>0.74790000000000001</v>
      </c>
      <c r="E138" s="4" t="s">
        <v>155</v>
      </c>
      <c r="F138" s="4">
        <v>7479.1709840000003</v>
      </c>
      <c r="G138" s="4">
        <v>268.89999999999998</v>
      </c>
      <c r="H138" s="4">
        <v>34.4</v>
      </c>
      <c r="I138" s="4">
        <v>821.7</v>
      </c>
      <c r="K138" s="4">
        <v>0.2</v>
      </c>
      <c r="L138" s="4">
        <v>0.87280000000000002</v>
      </c>
      <c r="M138" s="4">
        <v>12.1037</v>
      </c>
      <c r="N138" s="4">
        <v>0.65280000000000005</v>
      </c>
      <c r="O138" s="4">
        <v>234.67529999999999</v>
      </c>
      <c r="P138" s="4">
        <v>30.0137</v>
      </c>
      <c r="Q138" s="4">
        <v>264.7</v>
      </c>
      <c r="R138" s="4">
        <v>188.1276</v>
      </c>
      <c r="S138" s="4">
        <v>24.060500000000001</v>
      </c>
      <c r="T138" s="4">
        <v>212.2</v>
      </c>
      <c r="U138" s="4">
        <v>821.72069999999997</v>
      </c>
      <c r="X138" s="4">
        <v>0</v>
      </c>
      <c r="Y138" s="4">
        <v>0.17460000000000001</v>
      </c>
      <c r="Z138" s="4" t="s">
        <v>377</v>
      </c>
      <c r="AA138" s="4">
        <v>0</v>
      </c>
      <c r="AB138" s="4">
        <v>11.8</v>
      </c>
      <c r="AC138" s="4">
        <v>839</v>
      </c>
      <c r="AD138" s="4">
        <v>859</v>
      </c>
      <c r="AE138" s="4">
        <v>827</v>
      </c>
      <c r="AF138" s="4">
        <v>88</v>
      </c>
      <c r="AG138" s="4">
        <v>22.36</v>
      </c>
      <c r="AH138" s="4">
        <v>0.51</v>
      </c>
      <c r="AI138" s="4">
        <v>977</v>
      </c>
      <c r="AJ138" s="4">
        <v>-1</v>
      </c>
      <c r="AK138" s="4">
        <v>0</v>
      </c>
      <c r="AL138" s="4">
        <v>22</v>
      </c>
      <c r="AM138" s="4">
        <v>190</v>
      </c>
      <c r="AN138" s="4">
        <v>190</v>
      </c>
      <c r="AO138" s="4">
        <v>2.9</v>
      </c>
      <c r="AP138" s="4">
        <v>195</v>
      </c>
      <c r="AQ138" s="4" t="s">
        <v>155</v>
      </c>
      <c r="AR138" s="4">
        <v>2</v>
      </c>
      <c r="AS138" s="5">
        <v>0.88126157407407402</v>
      </c>
      <c r="AT138" s="4">
        <v>47.160766000000002</v>
      </c>
      <c r="AU138" s="4">
        <v>-88.490864000000002</v>
      </c>
      <c r="AV138" s="4">
        <v>318.39999999999998</v>
      </c>
      <c r="AW138" s="4">
        <v>29.7</v>
      </c>
      <c r="AX138" s="4">
        <v>12</v>
      </c>
      <c r="AY138" s="4">
        <v>9</v>
      </c>
      <c r="AZ138" s="4" t="s">
        <v>428</v>
      </c>
      <c r="BA138" s="4">
        <v>1.2</v>
      </c>
      <c r="BB138" s="4">
        <v>1.364935</v>
      </c>
      <c r="BC138" s="4">
        <v>2.2000000000000002</v>
      </c>
      <c r="BD138" s="4">
        <v>14.063000000000001</v>
      </c>
      <c r="BE138" s="4">
        <v>14.39</v>
      </c>
      <c r="BF138" s="4">
        <v>1.02</v>
      </c>
      <c r="BG138" s="4">
        <v>14.571</v>
      </c>
      <c r="BH138" s="4">
        <v>2859.3519999999999</v>
      </c>
      <c r="BI138" s="4">
        <v>98.153999999999996</v>
      </c>
      <c r="BJ138" s="4">
        <v>5.806</v>
      </c>
      <c r="BK138" s="4">
        <v>0.74299999999999999</v>
      </c>
      <c r="BL138" s="4">
        <v>6.548</v>
      </c>
      <c r="BM138" s="4">
        <v>4.6539999999999999</v>
      </c>
      <c r="BN138" s="4">
        <v>0.59499999999999997</v>
      </c>
      <c r="BO138" s="4">
        <v>5.2489999999999997</v>
      </c>
      <c r="BP138" s="4">
        <v>6.4189999999999996</v>
      </c>
      <c r="BT138" s="4">
        <v>29.984999999999999</v>
      </c>
      <c r="BU138" s="4">
        <v>0.262652</v>
      </c>
      <c r="BV138" s="4">
        <v>-5</v>
      </c>
      <c r="BW138" s="4">
        <v>0.58220400000000005</v>
      </c>
      <c r="BX138" s="4">
        <v>6.418558</v>
      </c>
      <c r="BY138" s="4">
        <v>11.760521000000001</v>
      </c>
      <c r="BZ138" s="4">
        <f t="shared" si="12"/>
        <v>1.6957830236</v>
      </c>
      <c r="CB138" s="4">
        <f t="shared" si="13"/>
        <v>13709.628740848751</v>
      </c>
      <c r="CC138" s="4">
        <f t="shared" si="13"/>
        <v>470.61533502320395</v>
      </c>
      <c r="CD138" s="4">
        <f t="shared" si="14"/>
        <v>25.167185173674</v>
      </c>
      <c r="CE138" s="4">
        <f t="shared" si="14"/>
        <v>30.776940680094</v>
      </c>
    </row>
    <row r="139" spans="1:83">
      <c r="A139" s="2">
        <v>42438</v>
      </c>
      <c r="B139" s="28">
        <v>0.67336164351851846</v>
      </c>
      <c r="C139" s="4">
        <v>14.066000000000001</v>
      </c>
      <c r="D139" s="4">
        <v>0.38729999999999998</v>
      </c>
      <c r="E139" s="4" t="s">
        <v>155</v>
      </c>
      <c r="F139" s="4">
        <v>3872.9572920000001</v>
      </c>
      <c r="G139" s="4">
        <v>307.39999999999998</v>
      </c>
      <c r="H139" s="4">
        <v>34.299999999999997</v>
      </c>
      <c r="I139" s="4">
        <v>730.7</v>
      </c>
      <c r="K139" s="4">
        <v>0.1</v>
      </c>
      <c r="L139" s="4">
        <v>0.87450000000000006</v>
      </c>
      <c r="M139" s="4">
        <v>12.301399999999999</v>
      </c>
      <c r="N139" s="4">
        <v>0.3387</v>
      </c>
      <c r="O139" s="4">
        <v>268.87150000000003</v>
      </c>
      <c r="P139" s="4">
        <v>29.997</v>
      </c>
      <c r="Q139" s="4">
        <v>298.89999999999998</v>
      </c>
      <c r="R139" s="4">
        <v>215.541</v>
      </c>
      <c r="S139" s="4">
        <v>24.0471</v>
      </c>
      <c r="T139" s="4">
        <v>239.6</v>
      </c>
      <c r="U139" s="4">
        <v>730.68110000000001</v>
      </c>
      <c r="X139" s="4">
        <v>0</v>
      </c>
      <c r="Y139" s="4">
        <v>8.7499999999999994E-2</v>
      </c>
      <c r="Z139" s="4" t="s">
        <v>377</v>
      </c>
      <c r="AA139" s="4">
        <v>0</v>
      </c>
      <c r="AB139" s="4">
        <v>11.7</v>
      </c>
      <c r="AC139" s="4">
        <v>839</v>
      </c>
      <c r="AD139" s="4">
        <v>857</v>
      </c>
      <c r="AE139" s="4">
        <v>828</v>
      </c>
      <c r="AF139" s="4">
        <v>88</v>
      </c>
      <c r="AG139" s="4">
        <v>22.36</v>
      </c>
      <c r="AH139" s="4">
        <v>0.51</v>
      </c>
      <c r="AI139" s="4">
        <v>977</v>
      </c>
      <c r="AJ139" s="4">
        <v>-1</v>
      </c>
      <c r="AK139" s="4">
        <v>0</v>
      </c>
      <c r="AL139" s="4">
        <v>22</v>
      </c>
      <c r="AM139" s="4">
        <v>190</v>
      </c>
      <c r="AN139" s="4">
        <v>190</v>
      </c>
      <c r="AO139" s="4">
        <v>2.9</v>
      </c>
      <c r="AP139" s="4">
        <v>195</v>
      </c>
      <c r="AQ139" s="4" t="s">
        <v>155</v>
      </c>
      <c r="AR139" s="4">
        <v>2</v>
      </c>
      <c r="AS139" s="5">
        <v>0.88127314814814817</v>
      </c>
      <c r="AT139" s="4">
        <v>47.160646</v>
      </c>
      <c r="AU139" s="4">
        <v>-88.490836000000002</v>
      </c>
      <c r="AV139" s="4">
        <v>318.3</v>
      </c>
      <c r="AW139" s="4">
        <v>30</v>
      </c>
      <c r="AX139" s="4">
        <v>12</v>
      </c>
      <c r="AY139" s="4">
        <v>9</v>
      </c>
      <c r="AZ139" s="4" t="s">
        <v>428</v>
      </c>
      <c r="BA139" s="4">
        <v>1.2</v>
      </c>
      <c r="BB139" s="4">
        <v>1.4</v>
      </c>
      <c r="BC139" s="4">
        <v>2.2000000000000002</v>
      </c>
      <c r="BD139" s="4">
        <v>14.063000000000001</v>
      </c>
      <c r="BE139" s="4">
        <v>14.6</v>
      </c>
      <c r="BF139" s="4">
        <v>1.04</v>
      </c>
      <c r="BG139" s="4">
        <v>14.345000000000001</v>
      </c>
      <c r="BH139" s="4">
        <v>2934.8470000000002</v>
      </c>
      <c r="BI139" s="4">
        <v>51.432000000000002</v>
      </c>
      <c r="BJ139" s="4">
        <v>6.718</v>
      </c>
      <c r="BK139" s="4">
        <v>0.749</v>
      </c>
      <c r="BL139" s="4">
        <v>7.4669999999999996</v>
      </c>
      <c r="BM139" s="4">
        <v>5.3849999999999998</v>
      </c>
      <c r="BN139" s="4">
        <v>0.60099999999999998</v>
      </c>
      <c r="BO139" s="4">
        <v>5.9859999999999998</v>
      </c>
      <c r="BP139" s="4">
        <v>5.7644000000000002</v>
      </c>
      <c r="BT139" s="4">
        <v>15.170999999999999</v>
      </c>
      <c r="BU139" s="4">
        <v>0.30253000000000002</v>
      </c>
      <c r="BV139" s="4">
        <v>-5</v>
      </c>
      <c r="BW139" s="4">
        <v>0.58289800000000003</v>
      </c>
      <c r="BX139" s="4">
        <v>7.3930769999999999</v>
      </c>
      <c r="BY139" s="4">
        <v>11.77454</v>
      </c>
      <c r="BZ139" s="4">
        <f t="shared" ref="BZ139:BZ151" si="15">BX139*0.2642</f>
        <v>1.9532509433999998</v>
      </c>
      <c r="CB139" s="4">
        <f t="shared" ref="CB139:CC151" si="16">BH139*$BX139*0.747</f>
        <v>16208.069741101594</v>
      </c>
      <c r="CC139" s="4">
        <f t="shared" si="16"/>
        <v>284.03982998920799</v>
      </c>
      <c r="CD139" s="4">
        <f t="shared" ref="CD139:CE151" si="17">BO139*$BX139*0.747</f>
        <v>33.058454314734</v>
      </c>
      <c r="CE139" s="4">
        <f t="shared" si="17"/>
        <v>31.834639834923603</v>
      </c>
    </row>
    <row r="140" spans="1:83">
      <c r="A140" s="2">
        <v>42438</v>
      </c>
      <c r="B140" s="28">
        <v>0.67337321759259261</v>
      </c>
      <c r="C140" s="4">
        <v>14.3</v>
      </c>
      <c r="D140" s="4">
        <v>0.24129999999999999</v>
      </c>
      <c r="E140" s="4" t="s">
        <v>155</v>
      </c>
      <c r="F140" s="4">
        <v>2412.6039930000002</v>
      </c>
      <c r="G140" s="4">
        <v>318.89999999999998</v>
      </c>
      <c r="H140" s="4">
        <v>34.4</v>
      </c>
      <c r="I140" s="4">
        <v>690.9</v>
      </c>
      <c r="K140" s="4">
        <v>0.1</v>
      </c>
      <c r="L140" s="4">
        <v>0.874</v>
      </c>
      <c r="M140" s="4">
        <v>12.4985</v>
      </c>
      <c r="N140" s="4">
        <v>0.2109</v>
      </c>
      <c r="O140" s="4">
        <v>278.73</v>
      </c>
      <c r="P140" s="4">
        <v>30.066800000000001</v>
      </c>
      <c r="Q140" s="4">
        <v>308.8</v>
      </c>
      <c r="R140" s="4">
        <v>223.44409999999999</v>
      </c>
      <c r="S140" s="4">
        <v>24.103100000000001</v>
      </c>
      <c r="T140" s="4">
        <v>247.5</v>
      </c>
      <c r="U140" s="4">
        <v>690.92920000000004</v>
      </c>
      <c r="X140" s="4">
        <v>0</v>
      </c>
      <c r="Y140" s="4">
        <v>8.7400000000000005E-2</v>
      </c>
      <c r="Z140" s="4" t="s">
        <v>377</v>
      </c>
      <c r="AA140" s="4">
        <v>0</v>
      </c>
      <c r="AB140" s="4">
        <v>11.7</v>
      </c>
      <c r="AC140" s="4">
        <v>839</v>
      </c>
      <c r="AD140" s="4">
        <v>856</v>
      </c>
      <c r="AE140" s="4">
        <v>827</v>
      </c>
      <c r="AF140" s="4">
        <v>88</v>
      </c>
      <c r="AG140" s="4">
        <v>22.36</v>
      </c>
      <c r="AH140" s="4">
        <v>0.51</v>
      </c>
      <c r="AI140" s="4">
        <v>977</v>
      </c>
      <c r="AJ140" s="4">
        <v>-1</v>
      </c>
      <c r="AK140" s="4">
        <v>0</v>
      </c>
      <c r="AL140" s="4">
        <v>22</v>
      </c>
      <c r="AM140" s="4">
        <v>190</v>
      </c>
      <c r="AN140" s="4">
        <v>189.4</v>
      </c>
      <c r="AO140" s="4">
        <v>2.8</v>
      </c>
      <c r="AP140" s="4">
        <v>195</v>
      </c>
      <c r="AQ140" s="4" t="s">
        <v>155</v>
      </c>
      <c r="AR140" s="4">
        <v>2</v>
      </c>
      <c r="AS140" s="5">
        <v>0.88128472222222232</v>
      </c>
      <c r="AT140" s="4">
        <v>47.160522999999998</v>
      </c>
      <c r="AU140" s="4">
        <v>-88.490823000000006</v>
      </c>
      <c r="AV140" s="4">
        <v>318.10000000000002</v>
      </c>
      <c r="AW140" s="4">
        <v>30.3</v>
      </c>
      <c r="AX140" s="4">
        <v>12</v>
      </c>
      <c r="AY140" s="4">
        <v>9</v>
      </c>
      <c r="AZ140" s="4" t="s">
        <v>428</v>
      </c>
      <c r="BA140" s="4">
        <v>1.33</v>
      </c>
      <c r="BB140" s="4">
        <v>1.1399999999999999</v>
      </c>
      <c r="BC140" s="4">
        <v>2.2650000000000001</v>
      </c>
      <c r="BD140" s="4">
        <v>14.063000000000001</v>
      </c>
      <c r="BE140" s="4">
        <v>14.54</v>
      </c>
      <c r="BF140" s="4">
        <v>1.03</v>
      </c>
      <c r="BG140" s="4">
        <v>14.412000000000001</v>
      </c>
      <c r="BH140" s="4">
        <v>2966.5940000000001</v>
      </c>
      <c r="BI140" s="4">
        <v>31.856000000000002</v>
      </c>
      <c r="BJ140" s="4">
        <v>6.9279999999999999</v>
      </c>
      <c r="BK140" s="4">
        <v>0.747</v>
      </c>
      <c r="BL140" s="4">
        <v>7.6760000000000002</v>
      </c>
      <c r="BM140" s="4">
        <v>5.5540000000000003</v>
      </c>
      <c r="BN140" s="4">
        <v>0.59899999999999998</v>
      </c>
      <c r="BO140" s="4">
        <v>6.1529999999999996</v>
      </c>
      <c r="BP140" s="4">
        <v>5.4229000000000003</v>
      </c>
      <c r="BT140" s="4">
        <v>15.084</v>
      </c>
      <c r="BU140" s="4">
        <v>0.28900100000000001</v>
      </c>
      <c r="BV140" s="4">
        <v>-5</v>
      </c>
      <c r="BW140" s="4">
        <v>0.58310200000000001</v>
      </c>
      <c r="BX140" s="4">
        <v>7.062462</v>
      </c>
      <c r="BY140" s="4">
        <v>11.77866</v>
      </c>
      <c r="BZ140" s="4">
        <f t="shared" si="15"/>
        <v>1.8659024603999999</v>
      </c>
      <c r="CB140" s="4">
        <f t="shared" si="16"/>
        <v>15650.738673637718</v>
      </c>
      <c r="CC140" s="4">
        <f t="shared" si="16"/>
        <v>168.061396735584</v>
      </c>
      <c r="CD140" s="4">
        <f t="shared" si="17"/>
        <v>32.461130528441998</v>
      </c>
      <c r="CE140" s="4">
        <f t="shared" si="17"/>
        <v>28.609371809310602</v>
      </c>
    </row>
    <row r="141" spans="1:83">
      <c r="A141" s="2">
        <v>42438</v>
      </c>
      <c r="B141" s="28">
        <v>0.67338479166666676</v>
      </c>
      <c r="C141" s="4">
        <v>14.292</v>
      </c>
      <c r="D141" s="4">
        <v>0.19350000000000001</v>
      </c>
      <c r="E141" s="4" t="s">
        <v>155</v>
      </c>
      <c r="F141" s="4">
        <v>1935.3512579999999</v>
      </c>
      <c r="G141" s="4">
        <v>312.89999999999998</v>
      </c>
      <c r="H141" s="4">
        <v>34.799999999999997</v>
      </c>
      <c r="I141" s="4">
        <v>521.20000000000005</v>
      </c>
      <c r="K141" s="4">
        <v>0.1</v>
      </c>
      <c r="L141" s="4">
        <v>0.87470000000000003</v>
      </c>
      <c r="M141" s="4">
        <v>12.5008</v>
      </c>
      <c r="N141" s="4">
        <v>0.16930000000000001</v>
      </c>
      <c r="O141" s="4">
        <v>273.68740000000003</v>
      </c>
      <c r="P141" s="4">
        <v>30.443300000000001</v>
      </c>
      <c r="Q141" s="4">
        <v>304.10000000000002</v>
      </c>
      <c r="R141" s="4">
        <v>219.4016</v>
      </c>
      <c r="S141" s="4">
        <v>24.404900000000001</v>
      </c>
      <c r="T141" s="4">
        <v>243.8</v>
      </c>
      <c r="U141" s="4">
        <v>521.20000000000005</v>
      </c>
      <c r="X141" s="4">
        <v>0</v>
      </c>
      <c r="Y141" s="4">
        <v>8.7499999999999994E-2</v>
      </c>
      <c r="Z141" s="4" t="s">
        <v>377</v>
      </c>
      <c r="AA141" s="4">
        <v>0</v>
      </c>
      <c r="AB141" s="4">
        <v>11.7</v>
      </c>
      <c r="AC141" s="4">
        <v>838</v>
      </c>
      <c r="AD141" s="4">
        <v>857</v>
      </c>
      <c r="AE141" s="4">
        <v>826</v>
      </c>
      <c r="AF141" s="4">
        <v>88</v>
      </c>
      <c r="AG141" s="4">
        <v>22.36</v>
      </c>
      <c r="AH141" s="4">
        <v>0.51</v>
      </c>
      <c r="AI141" s="4">
        <v>977</v>
      </c>
      <c r="AJ141" s="4">
        <v>-1</v>
      </c>
      <c r="AK141" s="4">
        <v>0</v>
      </c>
      <c r="AL141" s="4">
        <v>22</v>
      </c>
      <c r="AM141" s="4">
        <v>190</v>
      </c>
      <c r="AN141" s="4">
        <v>189.6</v>
      </c>
      <c r="AO141" s="4">
        <v>2.8</v>
      </c>
      <c r="AP141" s="4">
        <v>195</v>
      </c>
      <c r="AQ141" s="4" t="s">
        <v>155</v>
      </c>
      <c r="AR141" s="4">
        <v>2</v>
      </c>
      <c r="AS141" s="5">
        <v>0.88129629629629624</v>
      </c>
      <c r="AT141" s="4">
        <v>47.160393999999997</v>
      </c>
      <c r="AU141" s="4">
        <v>-88.490806000000006</v>
      </c>
      <c r="AV141" s="4">
        <v>318.39999999999998</v>
      </c>
      <c r="AW141" s="4">
        <v>30.7</v>
      </c>
      <c r="AX141" s="4">
        <v>12</v>
      </c>
      <c r="AY141" s="4">
        <v>9</v>
      </c>
      <c r="AZ141" s="4" t="s">
        <v>428</v>
      </c>
      <c r="BA141" s="4">
        <v>1.4</v>
      </c>
      <c r="BB141" s="4">
        <v>1</v>
      </c>
      <c r="BC141" s="4">
        <v>2.2999999999999998</v>
      </c>
      <c r="BD141" s="4">
        <v>14.063000000000001</v>
      </c>
      <c r="BE141" s="4">
        <v>14.62</v>
      </c>
      <c r="BF141" s="4">
        <v>1.04</v>
      </c>
      <c r="BG141" s="4">
        <v>14.329000000000001</v>
      </c>
      <c r="BH141" s="4">
        <v>2980.3049999999998</v>
      </c>
      <c r="BI141" s="4">
        <v>25.687000000000001</v>
      </c>
      <c r="BJ141" s="4">
        <v>6.8330000000000002</v>
      </c>
      <c r="BK141" s="4">
        <v>0.76</v>
      </c>
      <c r="BL141" s="4">
        <v>7.593</v>
      </c>
      <c r="BM141" s="4">
        <v>5.4779999999999998</v>
      </c>
      <c r="BN141" s="4">
        <v>0.60899999999999999</v>
      </c>
      <c r="BO141" s="4">
        <v>6.0869999999999997</v>
      </c>
      <c r="BP141" s="4">
        <v>4.1089000000000002</v>
      </c>
      <c r="BT141" s="4">
        <v>15.162000000000001</v>
      </c>
      <c r="BU141" s="4">
        <v>0.25322499999999998</v>
      </c>
      <c r="BV141" s="4">
        <v>-5</v>
      </c>
      <c r="BW141" s="4">
        <v>0.58289800000000003</v>
      </c>
      <c r="BX141" s="4">
        <v>6.188186</v>
      </c>
      <c r="BY141" s="4">
        <v>11.77454</v>
      </c>
      <c r="BZ141" s="4">
        <f t="shared" si="15"/>
        <v>1.6349187411999999</v>
      </c>
      <c r="CB141" s="4">
        <f t="shared" si="16"/>
        <v>13776.68321251731</v>
      </c>
      <c r="CC141" s="4">
        <f t="shared" si="16"/>
        <v>118.74008253515402</v>
      </c>
      <c r="CD141" s="4">
        <f t="shared" si="17"/>
        <v>28.137613671954</v>
      </c>
      <c r="CE141" s="4">
        <f t="shared" si="17"/>
        <v>18.993698179183802</v>
      </c>
    </row>
    <row r="142" spans="1:83">
      <c r="A142" s="2">
        <v>42438</v>
      </c>
      <c r="B142" s="28">
        <v>0.67339636574074069</v>
      </c>
      <c r="C142" s="4">
        <v>14.263999999999999</v>
      </c>
      <c r="D142" s="4">
        <v>0.14410000000000001</v>
      </c>
      <c r="E142" s="4" t="s">
        <v>155</v>
      </c>
      <c r="F142" s="4">
        <v>1440.9887249999999</v>
      </c>
      <c r="G142" s="4">
        <v>275.39999999999998</v>
      </c>
      <c r="H142" s="4">
        <v>38.4</v>
      </c>
      <c r="I142" s="4">
        <v>512.79999999999995</v>
      </c>
      <c r="K142" s="4">
        <v>0.1</v>
      </c>
      <c r="L142" s="4">
        <v>0.87529999999999997</v>
      </c>
      <c r="M142" s="4">
        <v>12.4854</v>
      </c>
      <c r="N142" s="4">
        <v>0.12609999999999999</v>
      </c>
      <c r="O142" s="4">
        <v>241.0822</v>
      </c>
      <c r="P142" s="4">
        <v>33.601300000000002</v>
      </c>
      <c r="Q142" s="4">
        <v>274.7</v>
      </c>
      <c r="R142" s="4">
        <v>193.2637</v>
      </c>
      <c r="S142" s="4">
        <v>26.936499999999999</v>
      </c>
      <c r="T142" s="4">
        <v>220.2</v>
      </c>
      <c r="U142" s="4">
        <v>512.84929999999997</v>
      </c>
      <c r="X142" s="4">
        <v>0</v>
      </c>
      <c r="Y142" s="4">
        <v>8.7499999999999994E-2</v>
      </c>
      <c r="Z142" s="4" t="s">
        <v>377</v>
      </c>
      <c r="AA142" s="4">
        <v>0</v>
      </c>
      <c r="AB142" s="4">
        <v>11.7</v>
      </c>
      <c r="AC142" s="4">
        <v>839</v>
      </c>
      <c r="AD142" s="4">
        <v>859</v>
      </c>
      <c r="AE142" s="4">
        <v>825</v>
      </c>
      <c r="AF142" s="4">
        <v>88</v>
      </c>
      <c r="AG142" s="4">
        <v>22.36</v>
      </c>
      <c r="AH142" s="4">
        <v>0.51</v>
      </c>
      <c r="AI142" s="4">
        <v>977</v>
      </c>
      <c r="AJ142" s="4">
        <v>-1</v>
      </c>
      <c r="AK142" s="4">
        <v>0</v>
      </c>
      <c r="AL142" s="4">
        <v>22</v>
      </c>
      <c r="AM142" s="4">
        <v>190</v>
      </c>
      <c r="AN142" s="4">
        <v>190</v>
      </c>
      <c r="AO142" s="4">
        <v>2.7</v>
      </c>
      <c r="AP142" s="4">
        <v>195</v>
      </c>
      <c r="AQ142" s="4" t="s">
        <v>155</v>
      </c>
      <c r="AR142" s="4">
        <v>2</v>
      </c>
      <c r="AS142" s="5">
        <v>0.88130787037037039</v>
      </c>
      <c r="AT142" s="4">
        <v>47.160263</v>
      </c>
      <c r="AU142" s="4">
        <v>-88.490797000000001</v>
      </c>
      <c r="AV142" s="4">
        <v>318.5</v>
      </c>
      <c r="AW142" s="4">
        <v>31.5</v>
      </c>
      <c r="AX142" s="4">
        <v>12</v>
      </c>
      <c r="AY142" s="4">
        <v>9</v>
      </c>
      <c r="AZ142" s="4" t="s">
        <v>428</v>
      </c>
      <c r="BA142" s="4">
        <v>1.4650000000000001</v>
      </c>
      <c r="BB142" s="4">
        <v>1</v>
      </c>
      <c r="BC142" s="4">
        <v>2.3650000000000002</v>
      </c>
      <c r="BD142" s="4">
        <v>14.063000000000001</v>
      </c>
      <c r="BE142" s="4">
        <v>14.7</v>
      </c>
      <c r="BF142" s="4">
        <v>1.05</v>
      </c>
      <c r="BG142" s="4">
        <v>14.246</v>
      </c>
      <c r="BH142" s="4">
        <v>2990.6390000000001</v>
      </c>
      <c r="BI142" s="4">
        <v>19.228999999999999</v>
      </c>
      <c r="BJ142" s="4">
        <v>6.0469999999999997</v>
      </c>
      <c r="BK142" s="4">
        <v>0.84299999999999997</v>
      </c>
      <c r="BL142" s="4">
        <v>6.89</v>
      </c>
      <c r="BM142" s="4">
        <v>4.8479999999999999</v>
      </c>
      <c r="BN142" s="4">
        <v>0.67600000000000005</v>
      </c>
      <c r="BO142" s="4">
        <v>5.524</v>
      </c>
      <c r="BP142" s="4">
        <v>4.0621</v>
      </c>
      <c r="BT142" s="4">
        <v>15.244999999999999</v>
      </c>
      <c r="BU142" s="4">
        <v>0.26514199999999999</v>
      </c>
      <c r="BV142" s="4">
        <v>-5</v>
      </c>
      <c r="BW142" s="4">
        <v>0.58144899999999999</v>
      </c>
      <c r="BX142" s="4">
        <v>6.4794080000000003</v>
      </c>
      <c r="BY142" s="4">
        <v>11.74527</v>
      </c>
      <c r="BZ142" s="4">
        <f t="shared" si="15"/>
        <v>1.7118595936000001</v>
      </c>
      <c r="CB142" s="4">
        <f t="shared" si="16"/>
        <v>14475.044985498864</v>
      </c>
      <c r="CC142" s="4">
        <f t="shared" si="16"/>
        <v>93.070624714703996</v>
      </c>
      <c r="CD142" s="4">
        <f t="shared" si="17"/>
        <v>26.736810594624</v>
      </c>
      <c r="CE142" s="4">
        <f t="shared" si="17"/>
        <v>19.6610424178896</v>
      </c>
    </row>
    <row r="143" spans="1:83">
      <c r="A143" s="2">
        <v>42438</v>
      </c>
      <c r="B143" s="28">
        <v>0.67340793981481484</v>
      </c>
      <c r="C143" s="4">
        <v>14.244999999999999</v>
      </c>
      <c r="D143" s="4">
        <v>0.1384</v>
      </c>
      <c r="E143" s="4" t="s">
        <v>155</v>
      </c>
      <c r="F143" s="4">
        <v>1383.8875499999999</v>
      </c>
      <c r="G143" s="4">
        <v>356.8</v>
      </c>
      <c r="H143" s="4">
        <v>40.1</v>
      </c>
      <c r="I143" s="4">
        <v>670.8</v>
      </c>
      <c r="K143" s="4">
        <v>0.1</v>
      </c>
      <c r="L143" s="4">
        <v>0.87529999999999997</v>
      </c>
      <c r="M143" s="4">
        <v>12.4694</v>
      </c>
      <c r="N143" s="4">
        <v>0.1211</v>
      </c>
      <c r="O143" s="4">
        <v>312.34089999999998</v>
      </c>
      <c r="P143" s="4">
        <v>35.115499999999997</v>
      </c>
      <c r="Q143" s="4">
        <v>347.5</v>
      </c>
      <c r="R143" s="4">
        <v>250.38820000000001</v>
      </c>
      <c r="S143" s="4">
        <v>28.150300000000001</v>
      </c>
      <c r="T143" s="4">
        <v>278.5</v>
      </c>
      <c r="U143" s="4">
        <v>670.80909999999994</v>
      </c>
      <c r="X143" s="4">
        <v>0</v>
      </c>
      <c r="Y143" s="4">
        <v>8.7499999999999994E-2</v>
      </c>
      <c r="Z143" s="4" t="s">
        <v>377</v>
      </c>
      <c r="AA143" s="4">
        <v>0</v>
      </c>
      <c r="AB143" s="4">
        <v>11.8</v>
      </c>
      <c r="AC143" s="4">
        <v>840</v>
      </c>
      <c r="AD143" s="4">
        <v>860</v>
      </c>
      <c r="AE143" s="4">
        <v>825</v>
      </c>
      <c r="AF143" s="4">
        <v>88</v>
      </c>
      <c r="AG143" s="4">
        <v>22.36</v>
      </c>
      <c r="AH143" s="4">
        <v>0.51</v>
      </c>
      <c r="AI143" s="4">
        <v>977</v>
      </c>
      <c r="AJ143" s="4">
        <v>-1</v>
      </c>
      <c r="AK143" s="4">
        <v>0</v>
      </c>
      <c r="AL143" s="4">
        <v>22</v>
      </c>
      <c r="AM143" s="4">
        <v>190</v>
      </c>
      <c r="AN143" s="4">
        <v>190</v>
      </c>
      <c r="AO143" s="4">
        <v>2.7</v>
      </c>
      <c r="AP143" s="4">
        <v>195</v>
      </c>
      <c r="AQ143" s="4" t="s">
        <v>155</v>
      </c>
      <c r="AR143" s="4">
        <v>2</v>
      </c>
      <c r="AS143" s="5">
        <v>0.88131944444444443</v>
      </c>
      <c r="AT143" s="4">
        <v>47.160131</v>
      </c>
      <c r="AU143" s="4">
        <v>-88.490784000000005</v>
      </c>
      <c r="AV143" s="4">
        <v>318.39999999999998</v>
      </c>
      <c r="AW143" s="4">
        <v>32</v>
      </c>
      <c r="AX143" s="4">
        <v>12</v>
      </c>
      <c r="AY143" s="4">
        <v>10</v>
      </c>
      <c r="AZ143" s="4" t="s">
        <v>425</v>
      </c>
      <c r="BA143" s="4">
        <v>1.5</v>
      </c>
      <c r="BB143" s="4">
        <v>1</v>
      </c>
      <c r="BC143" s="4">
        <v>2.4</v>
      </c>
      <c r="BD143" s="4">
        <v>14.063000000000001</v>
      </c>
      <c r="BE143" s="4">
        <v>14.7</v>
      </c>
      <c r="BF143" s="4">
        <v>1.05</v>
      </c>
      <c r="BG143" s="4">
        <v>14.242000000000001</v>
      </c>
      <c r="BH143" s="4">
        <v>2988.0369999999998</v>
      </c>
      <c r="BI143" s="4">
        <v>18.475000000000001</v>
      </c>
      <c r="BJ143" s="4">
        <v>7.8380000000000001</v>
      </c>
      <c r="BK143" s="4">
        <v>0.88100000000000001</v>
      </c>
      <c r="BL143" s="4">
        <v>8.7189999999999994</v>
      </c>
      <c r="BM143" s="4">
        <v>6.2830000000000004</v>
      </c>
      <c r="BN143" s="4">
        <v>0.70599999999999996</v>
      </c>
      <c r="BO143" s="4">
        <v>6.99</v>
      </c>
      <c r="BP143" s="4">
        <v>5.3154000000000003</v>
      </c>
      <c r="BT143" s="4">
        <v>15.252000000000001</v>
      </c>
      <c r="BU143" s="4">
        <v>0.30493799999999999</v>
      </c>
      <c r="BV143" s="4">
        <v>-5</v>
      </c>
      <c r="BW143" s="4">
        <v>0.58099999999999996</v>
      </c>
      <c r="BX143" s="4">
        <v>7.4519219999999997</v>
      </c>
      <c r="BY143" s="4">
        <v>11.7362</v>
      </c>
      <c r="BZ143" s="4">
        <f t="shared" si="15"/>
        <v>1.9687977923999997</v>
      </c>
      <c r="CB143" s="4">
        <f t="shared" si="16"/>
        <v>16633.164136864158</v>
      </c>
      <c r="CC143" s="4">
        <f t="shared" si="16"/>
        <v>102.84267143564999</v>
      </c>
      <c r="CD143" s="4">
        <f t="shared" si="17"/>
        <v>38.910434280659999</v>
      </c>
      <c r="CE143" s="4">
        <f t="shared" si="17"/>
        <v>29.588629810503601</v>
      </c>
    </row>
    <row r="144" spans="1:83">
      <c r="A144" s="2">
        <v>42438</v>
      </c>
      <c r="B144" s="28">
        <v>0.67341951388888888</v>
      </c>
      <c r="C144" s="4">
        <v>14.243</v>
      </c>
      <c r="D144" s="4">
        <v>0.15129999999999999</v>
      </c>
      <c r="E144" s="4" t="s">
        <v>155</v>
      </c>
      <c r="F144" s="4">
        <v>1512.933563</v>
      </c>
      <c r="G144" s="4">
        <v>731.6</v>
      </c>
      <c r="H144" s="4">
        <v>34.299999999999997</v>
      </c>
      <c r="I144" s="4">
        <v>865.9</v>
      </c>
      <c r="K144" s="4">
        <v>0.1</v>
      </c>
      <c r="L144" s="4">
        <v>0.875</v>
      </c>
      <c r="M144" s="4">
        <v>12.463200000000001</v>
      </c>
      <c r="N144" s="4">
        <v>0.13239999999999999</v>
      </c>
      <c r="O144" s="4">
        <v>640.18979999999999</v>
      </c>
      <c r="P144" s="4">
        <v>30.003299999999999</v>
      </c>
      <c r="Q144" s="4">
        <v>670.2</v>
      </c>
      <c r="R144" s="4">
        <v>513.20839999999998</v>
      </c>
      <c r="S144" s="4">
        <v>24.052099999999999</v>
      </c>
      <c r="T144" s="4">
        <v>537.29999999999995</v>
      </c>
      <c r="U144" s="4">
        <v>865.88030000000003</v>
      </c>
      <c r="X144" s="4">
        <v>0</v>
      </c>
      <c r="Y144" s="4">
        <v>8.7499999999999994E-2</v>
      </c>
      <c r="Z144" s="4" t="s">
        <v>377</v>
      </c>
      <c r="AA144" s="4">
        <v>0</v>
      </c>
      <c r="AB144" s="4">
        <v>11.7</v>
      </c>
      <c r="AC144" s="4">
        <v>843</v>
      </c>
      <c r="AD144" s="4">
        <v>863</v>
      </c>
      <c r="AE144" s="4">
        <v>827</v>
      </c>
      <c r="AF144" s="4">
        <v>88</v>
      </c>
      <c r="AG144" s="4">
        <v>22.36</v>
      </c>
      <c r="AH144" s="4">
        <v>0.51</v>
      </c>
      <c r="AI144" s="4">
        <v>977</v>
      </c>
      <c r="AJ144" s="4">
        <v>-1</v>
      </c>
      <c r="AK144" s="4">
        <v>0</v>
      </c>
      <c r="AL144" s="4">
        <v>22</v>
      </c>
      <c r="AM144" s="4">
        <v>190</v>
      </c>
      <c r="AN144" s="4">
        <v>190</v>
      </c>
      <c r="AO144" s="4">
        <v>2.6</v>
      </c>
      <c r="AP144" s="4">
        <v>195</v>
      </c>
      <c r="AQ144" s="4" t="s">
        <v>155</v>
      </c>
      <c r="AR144" s="4">
        <v>2</v>
      </c>
      <c r="AS144" s="5">
        <v>0.88133101851851858</v>
      </c>
      <c r="AT144" s="4">
        <v>47.160085000000002</v>
      </c>
      <c r="AU144" s="4">
        <v>-88.490776999999994</v>
      </c>
      <c r="AV144" s="4">
        <v>318.3</v>
      </c>
      <c r="AW144" s="4">
        <v>32.1</v>
      </c>
      <c r="AX144" s="4">
        <v>12</v>
      </c>
      <c r="AY144" s="4">
        <v>10</v>
      </c>
      <c r="AZ144" s="4" t="s">
        <v>425</v>
      </c>
      <c r="BA144" s="4">
        <v>1.63</v>
      </c>
      <c r="BB144" s="4">
        <v>1.1950000000000001</v>
      </c>
      <c r="BC144" s="4">
        <v>2.5299999999999998</v>
      </c>
      <c r="BD144" s="4">
        <v>14.063000000000001</v>
      </c>
      <c r="BE144" s="4">
        <v>14.67</v>
      </c>
      <c r="BF144" s="4">
        <v>1.04</v>
      </c>
      <c r="BG144" s="4">
        <v>14.28</v>
      </c>
      <c r="BH144" s="4">
        <v>2980.75</v>
      </c>
      <c r="BI144" s="4">
        <v>20.152000000000001</v>
      </c>
      <c r="BJ144" s="4">
        <v>16.033999999999999</v>
      </c>
      <c r="BK144" s="4">
        <v>0.751</v>
      </c>
      <c r="BL144" s="4">
        <v>16.785</v>
      </c>
      <c r="BM144" s="4">
        <v>12.853999999999999</v>
      </c>
      <c r="BN144" s="4">
        <v>0.60199999999999998</v>
      </c>
      <c r="BO144" s="4">
        <v>13.456</v>
      </c>
      <c r="BP144" s="4">
        <v>6.8478000000000003</v>
      </c>
      <c r="BT144" s="4">
        <v>15.217000000000001</v>
      </c>
      <c r="BU144" s="4">
        <v>0.32530599999999998</v>
      </c>
      <c r="BV144" s="4">
        <v>-5</v>
      </c>
      <c r="BW144" s="4">
        <v>0.57989800000000002</v>
      </c>
      <c r="BX144" s="4">
        <v>7.9496650000000004</v>
      </c>
      <c r="BY144" s="4">
        <v>11.713939999999999</v>
      </c>
      <c r="BZ144" s="4">
        <f t="shared" si="15"/>
        <v>2.1003014929999999</v>
      </c>
      <c r="CB144" s="4">
        <f t="shared" si="16"/>
        <v>17700.885069716252</v>
      </c>
      <c r="CC144" s="4">
        <f t="shared" si="16"/>
        <v>119.67063186276</v>
      </c>
      <c r="CD144" s="4">
        <f t="shared" si="17"/>
        <v>79.907107103279998</v>
      </c>
      <c r="CE144" s="4">
        <f t="shared" si="17"/>
        <v>40.664973842289001</v>
      </c>
    </row>
    <row r="145" spans="1:83">
      <c r="A145" s="2">
        <v>42438</v>
      </c>
      <c r="B145" s="28">
        <v>0.67343108796296303</v>
      </c>
      <c r="C145" s="4">
        <v>14.26</v>
      </c>
      <c r="D145" s="4">
        <v>0.1857</v>
      </c>
      <c r="E145" s="4" t="s">
        <v>155</v>
      </c>
      <c r="F145" s="4">
        <v>1856.6334159999999</v>
      </c>
      <c r="G145" s="4">
        <v>1097</v>
      </c>
      <c r="H145" s="4">
        <v>34.200000000000003</v>
      </c>
      <c r="I145" s="4">
        <v>959.9</v>
      </c>
      <c r="K145" s="4">
        <v>0.1</v>
      </c>
      <c r="L145" s="4">
        <v>0.87450000000000006</v>
      </c>
      <c r="M145" s="4">
        <v>12.4703</v>
      </c>
      <c r="N145" s="4">
        <v>0.16239999999999999</v>
      </c>
      <c r="O145" s="4">
        <v>959.33640000000003</v>
      </c>
      <c r="P145" s="4">
        <v>29.908200000000001</v>
      </c>
      <c r="Q145" s="4">
        <v>989.2</v>
      </c>
      <c r="R145" s="4">
        <v>769.05240000000003</v>
      </c>
      <c r="S145" s="4">
        <v>23.975899999999999</v>
      </c>
      <c r="T145" s="4">
        <v>793</v>
      </c>
      <c r="U145" s="4">
        <v>959.89340000000004</v>
      </c>
      <c r="X145" s="4">
        <v>0</v>
      </c>
      <c r="Y145" s="4">
        <v>8.7499999999999994E-2</v>
      </c>
      <c r="Z145" s="4" t="s">
        <v>377</v>
      </c>
      <c r="AA145" s="4">
        <v>0</v>
      </c>
      <c r="AB145" s="4">
        <v>11.7</v>
      </c>
      <c r="AC145" s="4">
        <v>845</v>
      </c>
      <c r="AD145" s="4">
        <v>867</v>
      </c>
      <c r="AE145" s="4">
        <v>827</v>
      </c>
      <c r="AF145" s="4">
        <v>88</v>
      </c>
      <c r="AG145" s="4">
        <v>22.36</v>
      </c>
      <c r="AH145" s="4">
        <v>0.51</v>
      </c>
      <c r="AI145" s="4">
        <v>977</v>
      </c>
      <c r="AJ145" s="4">
        <v>-1</v>
      </c>
      <c r="AK145" s="4">
        <v>0</v>
      </c>
      <c r="AL145" s="4">
        <v>22</v>
      </c>
      <c r="AM145" s="4">
        <v>190</v>
      </c>
      <c r="AN145" s="4">
        <v>189.4</v>
      </c>
      <c r="AO145" s="4">
        <v>2.6</v>
      </c>
      <c r="AP145" s="4">
        <v>195</v>
      </c>
      <c r="AQ145" s="4" t="s">
        <v>155</v>
      </c>
      <c r="AR145" s="4">
        <v>2</v>
      </c>
      <c r="AS145" s="5">
        <v>0.88133101851851858</v>
      </c>
      <c r="AT145" s="4">
        <v>47.160001999999999</v>
      </c>
      <c r="AU145" s="4">
        <v>-88.490767000000005</v>
      </c>
      <c r="AV145" s="4">
        <v>318.39999999999998</v>
      </c>
      <c r="AW145" s="4">
        <v>32.1</v>
      </c>
      <c r="AX145" s="4">
        <v>12</v>
      </c>
      <c r="AY145" s="4">
        <v>10</v>
      </c>
      <c r="AZ145" s="4" t="s">
        <v>425</v>
      </c>
      <c r="BA145" s="4">
        <v>1.7</v>
      </c>
      <c r="BB145" s="4">
        <v>1.3</v>
      </c>
      <c r="BC145" s="4">
        <v>2.6</v>
      </c>
      <c r="BD145" s="4">
        <v>14.063000000000001</v>
      </c>
      <c r="BE145" s="4">
        <v>14.61</v>
      </c>
      <c r="BF145" s="4">
        <v>1.04</v>
      </c>
      <c r="BG145" s="4">
        <v>14.35</v>
      </c>
      <c r="BH145" s="4">
        <v>2971.5219999999999</v>
      </c>
      <c r="BI145" s="4">
        <v>24.625</v>
      </c>
      <c r="BJ145" s="4">
        <v>23.939</v>
      </c>
      <c r="BK145" s="4">
        <v>0.746</v>
      </c>
      <c r="BL145" s="4">
        <v>24.686</v>
      </c>
      <c r="BM145" s="4">
        <v>19.190999999999999</v>
      </c>
      <c r="BN145" s="4">
        <v>0.59799999999999998</v>
      </c>
      <c r="BO145" s="4">
        <v>19.789000000000001</v>
      </c>
      <c r="BP145" s="4">
        <v>7.5635000000000003</v>
      </c>
      <c r="BT145" s="4">
        <v>15.151999999999999</v>
      </c>
      <c r="BU145" s="4">
        <v>0.359958</v>
      </c>
      <c r="BV145" s="4">
        <v>-5</v>
      </c>
      <c r="BW145" s="4">
        <v>0.57955100000000004</v>
      </c>
      <c r="BX145" s="4">
        <v>8.7964739999999999</v>
      </c>
      <c r="BY145" s="4">
        <v>11.70693</v>
      </c>
      <c r="BZ145" s="4">
        <f t="shared" si="15"/>
        <v>2.3240284307999999</v>
      </c>
      <c r="CB145" s="4">
        <f t="shared" si="16"/>
        <v>19525.770262030714</v>
      </c>
      <c r="CC145" s="4">
        <f t="shared" si="16"/>
        <v>161.81003967075</v>
      </c>
      <c r="CD145" s="4">
        <f t="shared" si="17"/>
        <v>130.03284771754201</v>
      </c>
      <c r="CE145" s="4">
        <f t="shared" si="17"/>
        <v>49.699501930952998</v>
      </c>
    </row>
    <row r="146" spans="1:83">
      <c r="A146" s="2">
        <v>42438</v>
      </c>
      <c r="B146" s="28">
        <v>0.67344266203703695</v>
      </c>
      <c r="C146" s="4">
        <v>14.308999999999999</v>
      </c>
      <c r="D146" s="4">
        <v>0.34889999999999999</v>
      </c>
      <c r="E146" s="4" t="s">
        <v>155</v>
      </c>
      <c r="F146" s="4">
        <v>3489.0403230000002</v>
      </c>
      <c r="G146" s="4">
        <v>1055.5999999999999</v>
      </c>
      <c r="H146" s="4">
        <v>34.1</v>
      </c>
      <c r="I146" s="4">
        <v>1040.7</v>
      </c>
      <c r="K146" s="4">
        <v>0.2</v>
      </c>
      <c r="L146" s="4">
        <v>0.87260000000000004</v>
      </c>
      <c r="M146" s="4">
        <v>12.486599999999999</v>
      </c>
      <c r="N146" s="4">
        <v>0.30449999999999999</v>
      </c>
      <c r="O146" s="4">
        <v>921.14980000000003</v>
      </c>
      <c r="P146" s="4">
        <v>29.756699999999999</v>
      </c>
      <c r="Q146" s="4">
        <v>950.9</v>
      </c>
      <c r="R146" s="4">
        <v>738.44010000000003</v>
      </c>
      <c r="S146" s="4">
        <v>23.854500000000002</v>
      </c>
      <c r="T146" s="4">
        <v>762.3</v>
      </c>
      <c r="U146" s="4">
        <v>1040.6887999999999</v>
      </c>
      <c r="X146" s="4">
        <v>0</v>
      </c>
      <c r="Y146" s="4">
        <v>0.1709</v>
      </c>
      <c r="Z146" s="4" t="s">
        <v>377</v>
      </c>
      <c r="AA146" s="4">
        <v>0</v>
      </c>
      <c r="AB146" s="4">
        <v>11.7</v>
      </c>
      <c r="AC146" s="4">
        <v>847</v>
      </c>
      <c r="AD146" s="4">
        <v>866</v>
      </c>
      <c r="AE146" s="4">
        <v>828</v>
      </c>
      <c r="AF146" s="4">
        <v>88</v>
      </c>
      <c r="AG146" s="4">
        <v>22.36</v>
      </c>
      <c r="AH146" s="4">
        <v>0.51</v>
      </c>
      <c r="AI146" s="4">
        <v>977</v>
      </c>
      <c r="AJ146" s="4">
        <v>-1</v>
      </c>
      <c r="AK146" s="4">
        <v>0</v>
      </c>
      <c r="AL146" s="4">
        <v>22</v>
      </c>
      <c r="AM146" s="4">
        <v>190</v>
      </c>
      <c r="AN146" s="4">
        <v>189</v>
      </c>
      <c r="AO146" s="4">
        <v>2.6</v>
      </c>
      <c r="AP146" s="4">
        <v>195</v>
      </c>
      <c r="AQ146" s="4" t="s">
        <v>155</v>
      </c>
      <c r="AR146" s="4">
        <v>2</v>
      </c>
      <c r="AS146" s="5">
        <v>0.88134259259259251</v>
      </c>
      <c r="AT146" s="4">
        <v>47.159790000000001</v>
      </c>
      <c r="AU146" s="4">
        <v>-88.490741</v>
      </c>
      <c r="AV146" s="4">
        <v>318.39999999999998</v>
      </c>
      <c r="AW146" s="4">
        <v>32.1</v>
      </c>
      <c r="AX146" s="4">
        <v>12</v>
      </c>
      <c r="AY146" s="4">
        <v>10</v>
      </c>
      <c r="AZ146" s="4" t="s">
        <v>425</v>
      </c>
      <c r="BA146" s="4">
        <v>1.7</v>
      </c>
      <c r="BB146" s="4">
        <v>1.3</v>
      </c>
      <c r="BC146" s="4">
        <v>2.6</v>
      </c>
      <c r="BD146" s="4">
        <v>14.063000000000001</v>
      </c>
      <c r="BE146" s="4">
        <v>14.38</v>
      </c>
      <c r="BF146" s="4">
        <v>1.02</v>
      </c>
      <c r="BG146" s="4">
        <v>14.596</v>
      </c>
      <c r="BH146" s="4">
        <v>2936.8679999999999</v>
      </c>
      <c r="BI146" s="4">
        <v>45.578000000000003</v>
      </c>
      <c r="BJ146" s="4">
        <v>22.689</v>
      </c>
      <c r="BK146" s="4">
        <v>0.73299999999999998</v>
      </c>
      <c r="BL146" s="4">
        <v>23.420999999999999</v>
      </c>
      <c r="BM146" s="4">
        <v>18.187999999999999</v>
      </c>
      <c r="BN146" s="4">
        <v>0.58799999999999997</v>
      </c>
      <c r="BO146" s="4">
        <v>18.776</v>
      </c>
      <c r="BP146" s="4">
        <v>8.0938999999999997</v>
      </c>
      <c r="BT146" s="4">
        <v>29.225000000000001</v>
      </c>
      <c r="BU146" s="4">
        <v>0.40253</v>
      </c>
      <c r="BV146" s="4">
        <v>-5</v>
      </c>
      <c r="BW146" s="4">
        <v>0.57889800000000002</v>
      </c>
      <c r="BX146" s="4">
        <v>9.8368269999999995</v>
      </c>
      <c r="BY146" s="4">
        <v>11.69374</v>
      </c>
      <c r="BZ146" s="4">
        <f t="shared" si="15"/>
        <v>2.5988896933999999</v>
      </c>
      <c r="CB146" s="4">
        <f t="shared" si="16"/>
        <v>21580.42844106349</v>
      </c>
      <c r="CC146" s="4">
        <f t="shared" si="16"/>
        <v>334.91214705148201</v>
      </c>
      <c r="CD146" s="4">
        <f t="shared" si="17"/>
        <v>137.96810902274399</v>
      </c>
      <c r="CE146" s="4">
        <f t="shared" si="17"/>
        <v>59.474865659309096</v>
      </c>
    </row>
    <row r="147" spans="1:83">
      <c r="A147" s="2">
        <v>42438</v>
      </c>
      <c r="B147" s="28">
        <v>0.6734542361111111</v>
      </c>
      <c r="C147" s="4">
        <v>14.112</v>
      </c>
      <c r="D147" s="4">
        <v>0.68279999999999996</v>
      </c>
      <c r="E147" s="4" t="s">
        <v>155</v>
      </c>
      <c r="F147" s="4">
        <v>6828.0304310000001</v>
      </c>
      <c r="G147" s="4">
        <v>951.3</v>
      </c>
      <c r="H147" s="4">
        <v>34.1</v>
      </c>
      <c r="I147" s="4">
        <v>1265.5</v>
      </c>
      <c r="K147" s="4">
        <v>0.2</v>
      </c>
      <c r="L147" s="4">
        <v>0.871</v>
      </c>
      <c r="M147" s="4">
        <v>12.2913</v>
      </c>
      <c r="N147" s="4">
        <v>0.59470000000000001</v>
      </c>
      <c r="O147" s="4">
        <v>828.58199999999999</v>
      </c>
      <c r="P147" s="4">
        <v>29.677499999999998</v>
      </c>
      <c r="Q147" s="4">
        <v>858.3</v>
      </c>
      <c r="R147" s="4">
        <v>664.23310000000004</v>
      </c>
      <c r="S147" s="4">
        <v>23.791</v>
      </c>
      <c r="T147" s="4">
        <v>688</v>
      </c>
      <c r="U147" s="4">
        <v>1265.4867999999999</v>
      </c>
      <c r="X147" s="4">
        <v>0</v>
      </c>
      <c r="Y147" s="4">
        <v>0.17419999999999999</v>
      </c>
      <c r="Z147" s="4" t="s">
        <v>377</v>
      </c>
      <c r="AA147" s="4">
        <v>0</v>
      </c>
      <c r="AB147" s="4">
        <v>11.6</v>
      </c>
      <c r="AC147" s="4">
        <v>847</v>
      </c>
      <c r="AD147" s="4">
        <v>866</v>
      </c>
      <c r="AE147" s="4">
        <v>830</v>
      </c>
      <c r="AF147" s="4">
        <v>88</v>
      </c>
      <c r="AG147" s="4">
        <v>22.36</v>
      </c>
      <c r="AH147" s="4">
        <v>0.51</v>
      </c>
      <c r="AI147" s="4">
        <v>977</v>
      </c>
      <c r="AJ147" s="4">
        <v>-1</v>
      </c>
      <c r="AK147" s="4">
        <v>0</v>
      </c>
      <c r="AL147" s="4">
        <v>22</v>
      </c>
      <c r="AM147" s="4">
        <v>190</v>
      </c>
      <c r="AN147" s="4">
        <v>188.4</v>
      </c>
      <c r="AO147" s="4">
        <v>2.5</v>
      </c>
      <c r="AP147" s="4">
        <v>195</v>
      </c>
      <c r="AQ147" s="4" t="s">
        <v>155</v>
      </c>
      <c r="AR147" s="4">
        <v>2</v>
      </c>
      <c r="AS147" s="5">
        <v>0.88136574074074081</v>
      </c>
      <c r="AT147" s="4">
        <v>47.159623000000003</v>
      </c>
      <c r="AU147" s="4">
        <v>-88.490699000000006</v>
      </c>
      <c r="AV147" s="4">
        <v>317</v>
      </c>
      <c r="AW147" s="4">
        <v>31.9</v>
      </c>
      <c r="AX147" s="4">
        <v>12</v>
      </c>
      <c r="AY147" s="4">
        <v>9</v>
      </c>
      <c r="AZ147" s="4" t="s">
        <v>418</v>
      </c>
      <c r="BA147" s="4">
        <v>1.7</v>
      </c>
      <c r="BB147" s="4">
        <v>1.3</v>
      </c>
      <c r="BC147" s="4">
        <v>2.6</v>
      </c>
      <c r="BD147" s="4">
        <v>14.063000000000001</v>
      </c>
      <c r="BE147" s="4">
        <v>14.19</v>
      </c>
      <c r="BF147" s="4">
        <v>1.01</v>
      </c>
      <c r="BG147" s="4">
        <v>14.811</v>
      </c>
      <c r="BH147" s="4">
        <v>2864.75</v>
      </c>
      <c r="BI147" s="4">
        <v>88.221999999999994</v>
      </c>
      <c r="BJ147" s="4">
        <v>20.224</v>
      </c>
      <c r="BK147" s="4">
        <v>0.72399999999999998</v>
      </c>
      <c r="BL147" s="4">
        <v>20.948</v>
      </c>
      <c r="BM147" s="4">
        <v>16.212</v>
      </c>
      <c r="BN147" s="4">
        <v>0.58099999999999996</v>
      </c>
      <c r="BO147" s="4">
        <v>16.792999999999999</v>
      </c>
      <c r="BP147" s="4">
        <v>9.7530999999999999</v>
      </c>
      <c r="BT147" s="4">
        <v>29.521000000000001</v>
      </c>
      <c r="BU147" s="4">
        <v>0.41985699999999998</v>
      </c>
      <c r="BV147" s="4">
        <v>-5</v>
      </c>
      <c r="BW147" s="4">
        <v>0.57855100000000004</v>
      </c>
      <c r="BX147" s="4">
        <v>10.260256</v>
      </c>
      <c r="BY147" s="4">
        <v>11.686730000000001</v>
      </c>
      <c r="BZ147" s="4">
        <f t="shared" si="15"/>
        <v>2.7107596352000001</v>
      </c>
      <c r="CB147" s="4">
        <f t="shared" si="16"/>
        <v>21956.622076871998</v>
      </c>
      <c r="CC147" s="4">
        <f t="shared" si="16"/>
        <v>676.16968770950393</v>
      </c>
      <c r="CD147" s="4">
        <f t="shared" si="17"/>
        <v>128.708457818976</v>
      </c>
      <c r="CE147" s="4">
        <f t="shared" si="17"/>
        <v>74.751769186819203</v>
      </c>
    </row>
    <row r="148" spans="1:83">
      <c r="A148" s="2">
        <v>42438</v>
      </c>
      <c r="B148" s="28">
        <v>0.67346581018518525</v>
      </c>
      <c r="C148" s="4">
        <v>14.037000000000001</v>
      </c>
      <c r="D148" s="4">
        <v>0.93979999999999997</v>
      </c>
      <c r="E148" s="4" t="s">
        <v>155</v>
      </c>
      <c r="F148" s="4">
        <v>9397.7683849999994</v>
      </c>
      <c r="G148" s="4">
        <v>730.5</v>
      </c>
      <c r="H148" s="4">
        <v>31.5</v>
      </c>
      <c r="I148" s="4">
        <v>1432</v>
      </c>
      <c r="K148" s="4">
        <v>0.2</v>
      </c>
      <c r="L148" s="4">
        <v>0.86919999999999997</v>
      </c>
      <c r="M148" s="4">
        <v>12.200900000000001</v>
      </c>
      <c r="N148" s="4">
        <v>0.81689999999999996</v>
      </c>
      <c r="O148" s="4">
        <v>634.95050000000003</v>
      </c>
      <c r="P148" s="4">
        <v>27.379799999999999</v>
      </c>
      <c r="Q148" s="4">
        <v>662.3</v>
      </c>
      <c r="R148" s="4">
        <v>509.00830000000002</v>
      </c>
      <c r="S148" s="4">
        <v>21.949000000000002</v>
      </c>
      <c r="T148" s="4">
        <v>531</v>
      </c>
      <c r="U148" s="4">
        <v>1432.0440000000001</v>
      </c>
      <c r="X148" s="4">
        <v>0</v>
      </c>
      <c r="Y148" s="4">
        <v>0.17380000000000001</v>
      </c>
      <c r="Z148" s="4" t="s">
        <v>377</v>
      </c>
      <c r="AA148" s="4">
        <v>0</v>
      </c>
      <c r="AB148" s="4">
        <v>11.7</v>
      </c>
      <c r="AC148" s="4">
        <v>846</v>
      </c>
      <c r="AD148" s="4">
        <v>866</v>
      </c>
      <c r="AE148" s="4">
        <v>829</v>
      </c>
      <c r="AF148" s="4">
        <v>88</v>
      </c>
      <c r="AG148" s="4">
        <v>22.36</v>
      </c>
      <c r="AH148" s="4">
        <v>0.51</v>
      </c>
      <c r="AI148" s="4">
        <v>977</v>
      </c>
      <c r="AJ148" s="4">
        <v>-1</v>
      </c>
      <c r="AK148" s="4">
        <v>0</v>
      </c>
      <c r="AL148" s="4">
        <v>22</v>
      </c>
      <c r="AM148" s="4">
        <v>190</v>
      </c>
      <c r="AN148" s="4">
        <v>188.6</v>
      </c>
      <c r="AO148" s="4">
        <v>2.7</v>
      </c>
      <c r="AP148" s="4">
        <v>195</v>
      </c>
      <c r="AQ148" s="4" t="s">
        <v>155</v>
      </c>
      <c r="AR148" s="4">
        <v>2</v>
      </c>
      <c r="AS148" s="5">
        <v>0.88137731481481485</v>
      </c>
      <c r="AT148" s="4">
        <v>47.159498999999997</v>
      </c>
      <c r="AU148" s="4">
        <v>-88.490666000000004</v>
      </c>
      <c r="AV148" s="4">
        <v>316.2</v>
      </c>
      <c r="AW148" s="4">
        <v>31.8</v>
      </c>
      <c r="AX148" s="4">
        <v>12</v>
      </c>
      <c r="AY148" s="4">
        <v>9</v>
      </c>
      <c r="AZ148" s="4" t="s">
        <v>418</v>
      </c>
      <c r="BA148" s="4">
        <v>1.83</v>
      </c>
      <c r="BB148" s="4">
        <v>1.625</v>
      </c>
      <c r="BC148" s="4">
        <v>2.9249999999999998</v>
      </c>
      <c r="BD148" s="4">
        <v>14.063000000000001</v>
      </c>
      <c r="BE148" s="4">
        <v>13.98</v>
      </c>
      <c r="BF148" s="4">
        <v>0.99</v>
      </c>
      <c r="BG148" s="4">
        <v>15.048</v>
      </c>
      <c r="BH148" s="4">
        <v>2811.5120000000002</v>
      </c>
      <c r="BI148" s="4">
        <v>119.804</v>
      </c>
      <c r="BJ148" s="4">
        <v>15.321999999999999</v>
      </c>
      <c r="BK148" s="4">
        <v>0.66100000000000003</v>
      </c>
      <c r="BL148" s="4">
        <v>15.983000000000001</v>
      </c>
      <c r="BM148" s="4">
        <v>12.282999999999999</v>
      </c>
      <c r="BN148" s="4">
        <v>0.53</v>
      </c>
      <c r="BO148" s="4">
        <v>12.813000000000001</v>
      </c>
      <c r="BP148" s="4">
        <v>10.911899999999999</v>
      </c>
      <c r="BT148" s="4">
        <v>29.126999999999999</v>
      </c>
      <c r="BU148" s="4">
        <v>0.37891999999999998</v>
      </c>
      <c r="BV148" s="4">
        <v>-5</v>
      </c>
      <c r="BW148" s="4">
        <v>0.58175500000000002</v>
      </c>
      <c r="BX148" s="4">
        <v>9.2598579999999995</v>
      </c>
      <c r="BY148" s="4">
        <v>11.751450999999999</v>
      </c>
      <c r="BZ148" s="4">
        <f t="shared" si="15"/>
        <v>2.4464544835999997</v>
      </c>
      <c r="CB148" s="4">
        <f t="shared" si="16"/>
        <v>19447.548808316111</v>
      </c>
      <c r="CC148" s="4">
        <f t="shared" si="16"/>
        <v>828.697916790504</v>
      </c>
      <c r="CD148" s="4">
        <f t="shared" si="17"/>
        <v>88.628980733838006</v>
      </c>
      <c r="CE148" s="4">
        <f t="shared" si="17"/>
        <v>75.478855449119393</v>
      </c>
    </row>
    <row r="149" spans="1:83">
      <c r="A149" s="2">
        <v>42438</v>
      </c>
      <c r="B149" s="28">
        <v>0.67347738425925929</v>
      </c>
      <c r="C149" s="4">
        <v>14.13</v>
      </c>
      <c r="D149" s="4">
        <v>0.5504</v>
      </c>
      <c r="E149" s="4" t="s">
        <v>155</v>
      </c>
      <c r="F149" s="4">
        <v>5504</v>
      </c>
      <c r="G149" s="4">
        <v>608.70000000000005</v>
      </c>
      <c r="H149" s="4">
        <v>31.5</v>
      </c>
      <c r="I149" s="4">
        <v>1120.4000000000001</v>
      </c>
      <c r="K149" s="4">
        <v>0.2</v>
      </c>
      <c r="L149" s="4">
        <v>0.87219999999999998</v>
      </c>
      <c r="M149" s="4">
        <v>12.3245</v>
      </c>
      <c r="N149" s="4">
        <v>0.48010000000000003</v>
      </c>
      <c r="O149" s="4">
        <v>530.94259999999997</v>
      </c>
      <c r="P149" s="4">
        <v>27.4755</v>
      </c>
      <c r="Q149" s="4">
        <v>558.4</v>
      </c>
      <c r="R149" s="4">
        <v>425.63029999999998</v>
      </c>
      <c r="S149" s="4">
        <v>22.025700000000001</v>
      </c>
      <c r="T149" s="4">
        <v>447.7</v>
      </c>
      <c r="U149" s="4">
        <v>1120.3919000000001</v>
      </c>
      <c r="X149" s="4">
        <v>0</v>
      </c>
      <c r="Y149" s="4">
        <v>0.1744</v>
      </c>
      <c r="Z149" s="4" t="s">
        <v>377</v>
      </c>
      <c r="AA149" s="4">
        <v>0</v>
      </c>
      <c r="AB149" s="4">
        <v>11.7</v>
      </c>
      <c r="AC149" s="4">
        <v>844</v>
      </c>
      <c r="AD149" s="4">
        <v>864</v>
      </c>
      <c r="AE149" s="4">
        <v>827</v>
      </c>
      <c r="AF149" s="4">
        <v>88</v>
      </c>
      <c r="AG149" s="4">
        <v>22.36</v>
      </c>
      <c r="AH149" s="4">
        <v>0.51</v>
      </c>
      <c r="AI149" s="4">
        <v>977</v>
      </c>
      <c r="AJ149" s="4">
        <v>-1</v>
      </c>
      <c r="AK149" s="4">
        <v>0</v>
      </c>
      <c r="AL149" s="4">
        <v>22</v>
      </c>
      <c r="AM149" s="4">
        <v>190.6</v>
      </c>
      <c r="AN149" s="4">
        <v>189.6</v>
      </c>
      <c r="AO149" s="4">
        <v>2.8</v>
      </c>
      <c r="AP149" s="4">
        <v>195</v>
      </c>
      <c r="AQ149" s="4" t="s">
        <v>155</v>
      </c>
      <c r="AR149" s="4">
        <v>2</v>
      </c>
      <c r="AS149" s="5">
        <v>0.88138888888888889</v>
      </c>
      <c r="AT149" s="4">
        <v>47.159419</v>
      </c>
      <c r="AU149" s="4">
        <v>-88.490464000000003</v>
      </c>
      <c r="AV149" s="4">
        <v>316.10000000000002</v>
      </c>
      <c r="AW149" s="4">
        <v>33.6</v>
      </c>
      <c r="AX149" s="4">
        <v>12</v>
      </c>
      <c r="AY149" s="4">
        <v>9</v>
      </c>
      <c r="AZ149" s="4" t="s">
        <v>418</v>
      </c>
      <c r="BA149" s="4">
        <v>1.9</v>
      </c>
      <c r="BB149" s="4">
        <v>1.93</v>
      </c>
      <c r="BC149" s="4">
        <v>3.165</v>
      </c>
      <c r="BD149" s="4">
        <v>14.063000000000001</v>
      </c>
      <c r="BE149" s="4">
        <v>14.33</v>
      </c>
      <c r="BF149" s="4">
        <v>1.02</v>
      </c>
      <c r="BG149" s="4">
        <v>14.648</v>
      </c>
      <c r="BH149" s="4">
        <v>2893.8969999999999</v>
      </c>
      <c r="BI149" s="4">
        <v>71.747</v>
      </c>
      <c r="BJ149" s="4">
        <v>13.055999999999999</v>
      </c>
      <c r="BK149" s="4">
        <v>0.67600000000000005</v>
      </c>
      <c r="BL149" s="4">
        <v>13.731</v>
      </c>
      <c r="BM149" s="4">
        <v>10.465999999999999</v>
      </c>
      <c r="BN149" s="4">
        <v>0.54200000000000004</v>
      </c>
      <c r="BO149" s="4">
        <v>11.007999999999999</v>
      </c>
      <c r="BP149" s="4">
        <v>8.6991999999999994</v>
      </c>
      <c r="BT149" s="4">
        <v>29.783999999999999</v>
      </c>
      <c r="BU149" s="4">
        <v>0.34520400000000001</v>
      </c>
      <c r="BV149" s="4">
        <v>-5</v>
      </c>
      <c r="BW149" s="4">
        <v>0.58234699999999995</v>
      </c>
      <c r="BX149" s="4">
        <v>8.4359230000000007</v>
      </c>
      <c r="BY149" s="4">
        <v>11.763408999999999</v>
      </c>
      <c r="BZ149" s="4">
        <f t="shared" si="15"/>
        <v>2.2287708566000002</v>
      </c>
      <c r="CB149" s="4">
        <f t="shared" si="16"/>
        <v>18236.281119662457</v>
      </c>
      <c r="CC149" s="4">
        <f t="shared" si="16"/>
        <v>452.12336910830703</v>
      </c>
      <c r="CD149" s="4">
        <f t="shared" si="17"/>
        <v>69.368392366847999</v>
      </c>
      <c r="CE149" s="4">
        <f t="shared" si="17"/>
        <v>54.819178677115197</v>
      </c>
    </row>
    <row r="150" spans="1:83">
      <c r="A150" s="2">
        <v>42438</v>
      </c>
      <c r="B150" s="28">
        <v>0.67348895833333333</v>
      </c>
      <c r="C150" s="4">
        <v>14.013999999999999</v>
      </c>
      <c r="D150" s="4">
        <v>1.0923</v>
      </c>
      <c r="E150" s="4" t="s">
        <v>155</v>
      </c>
      <c r="F150" s="4">
        <v>10922.859560000001</v>
      </c>
      <c r="G150" s="4">
        <v>473.5</v>
      </c>
      <c r="H150" s="4">
        <v>31.5</v>
      </c>
      <c r="I150" s="4">
        <v>858.9</v>
      </c>
      <c r="K150" s="4">
        <v>0.2</v>
      </c>
      <c r="L150" s="4">
        <v>0.86860000000000004</v>
      </c>
      <c r="M150" s="4">
        <v>12.1732</v>
      </c>
      <c r="N150" s="4">
        <v>0.94879999999999998</v>
      </c>
      <c r="O150" s="4">
        <v>411.28719999999998</v>
      </c>
      <c r="P150" s="4">
        <v>27.3614</v>
      </c>
      <c r="Q150" s="4">
        <v>438.6</v>
      </c>
      <c r="R150" s="4">
        <v>329.70850000000002</v>
      </c>
      <c r="S150" s="4">
        <v>21.9343</v>
      </c>
      <c r="T150" s="4">
        <v>351.6</v>
      </c>
      <c r="U150" s="4">
        <v>858.88919999999996</v>
      </c>
      <c r="X150" s="4">
        <v>0</v>
      </c>
      <c r="Y150" s="4">
        <v>0.17369999999999999</v>
      </c>
      <c r="Z150" s="4" t="s">
        <v>377</v>
      </c>
      <c r="AA150" s="4">
        <v>0</v>
      </c>
      <c r="AB150" s="4">
        <v>11.7</v>
      </c>
      <c r="AC150" s="4">
        <v>843</v>
      </c>
      <c r="AD150" s="4">
        <v>862</v>
      </c>
      <c r="AE150" s="4">
        <v>825</v>
      </c>
      <c r="AF150" s="4">
        <v>88</v>
      </c>
      <c r="AG150" s="4">
        <v>22.36</v>
      </c>
      <c r="AH150" s="4">
        <v>0.51</v>
      </c>
      <c r="AI150" s="4">
        <v>977</v>
      </c>
      <c r="AJ150" s="4">
        <v>-1</v>
      </c>
      <c r="AK150" s="4">
        <v>0</v>
      </c>
      <c r="AL150" s="4">
        <v>22</v>
      </c>
      <c r="AM150" s="4">
        <v>191</v>
      </c>
      <c r="AN150" s="4">
        <v>190</v>
      </c>
      <c r="AO150" s="4">
        <v>2.8</v>
      </c>
      <c r="AP150" s="4">
        <v>195</v>
      </c>
      <c r="AQ150" s="4" t="s">
        <v>155</v>
      </c>
      <c r="AR150" s="4">
        <v>2</v>
      </c>
      <c r="AS150" s="5">
        <v>0.88140046296296293</v>
      </c>
      <c r="AT150" s="4">
        <v>47.159399999999998</v>
      </c>
      <c r="AU150" s="4">
        <v>-88.490359999999995</v>
      </c>
      <c r="AV150" s="4">
        <v>316.10000000000002</v>
      </c>
      <c r="AW150" s="4">
        <v>34.6</v>
      </c>
      <c r="AX150" s="4">
        <v>12</v>
      </c>
      <c r="AY150" s="4">
        <v>9</v>
      </c>
      <c r="AZ150" s="4" t="s">
        <v>418</v>
      </c>
      <c r="BA150" s="4">
        <v>1.9</v>
      </c>
      <c r="BB150" s="4">
        <v>2</v>
      </c>
      <c r="BC150" s="4">
        <v>3.2</v>
      </c>
      <c r="BD150" s="4">
        <v>14.063000000000001</v>
      </c>
      <c r="BE150" s="4">
        <v>13.91</v>
      </c>
      <c r="BF150" s="4">
        <v>0.99</v>
      </c>
      <c r="BG150" s="4">
        <v>15.125999999999999</v>
      </c>
      <c r="BH150" s="4">
        <v>2795.13</v>
      </c>
      <c r="BI150" s="4">
        <v>138.65700000000001</v>
      </c>
      <c r="BJ150" s="4">
        <v>9.89</v>
      </c>
      <c r="BK150" s="4">
        <v>0.65800000000000003</v>
      </c>
      <c r="BL150" s="4">
        <v>10.548</v>
      </c>
      <c r="BM150" s="4">
        <v>7.9279999999999999</v>
      </c>
      <c r="BN150" s="4">
        <v>0.52700000000000002</v>
      </c>
      <c r="BO150" s="4">
        <v>8.4550000000000001</v>
      </c>
      <c r="BP150" s="4">
        <v>6.5213000000000001</v>
      </c>
      <c r="BT150" s="4">
        <v>29.004000000000001</v>
      </c>
      <c r="BU150" s="4">
        <v>0.29906300000000002</v>
      </c>
      <c r="BV150" s="4">
        <v>-5</v>
      </c>
      <c r="BW150" s="4">
        <v>0.57989800000000002</v>
      </c>
      <c r="BX150" s="4">
        <v>7.3083520000000002</v>
      </c>
      <c r="BY150" s="4">
        <v>11.713939999999999</v>
      </c>
      <c r="BZ150" s="4">
        <f t="shared" si="15"/>
        <v>1.9308665984</v>
      </c>
      <c r="CB150" s="4">
        <f t="shared" si="16"/>
        <v>15259.56206254272</v>
      </c>
      <c r="CC150" s="4">
        <f t="shared" si="16"/>
        <v>756.97555995820812</v>
      </c>
      <c r="CD150" s="4">
        <f t="shared" si="17"/>
        <v>46.158710771519999</v>
      </c>
      <c r="CE150" s="4">
        <f t="shared" si="17"/>
        <v>35.601987055507202</v>
      </c>
    </row>
    <row r="151" spans="1:83">
      <c r="A151" s="2">
        <v>42438</v>
      </c>
      <c r="B151" s="28">
        <v>0.67350053240740737</v>
      </c>
      <c r="C151" s="4">
        <v>13.226000000000001</v>
      </c>
      <c r="D151" s="4">
        <v>2.5352000000000001</v>
      </c>
      <c r="E151" s="4" t="s">
        <v>155</v>
      </c>
      <c r="F151" s="4">
        <v>25352.352941000001</v>
      </c>
      <c r="G151" s="4">
        <v>347.9</v>
      </c>
      <c r="H151" s="4">
        <v>31.5</v>
      </c>
      <c r="I151" s="4">
        <v>948.1</v>
      </c>
      <c r="K151" s="4">
        <v>0.2</v>
      </c>
      <c r="L151" s="4">
        <v>0.86170000000000002</v>
      </c>
      <c r="M151" s="4">
        <v>11.397600000000001</v>
      </c>
      <c r="N151" s="4">
        <v>2.1846999999999999</v>
      </c>
      <c r="O151" s="4">
        <v>299.76979999999998</v>
      </c>
      <c r="P151" s="4">
        <v>27.1448</v>
      </c>
      <c r="Q151" s="4">
        <v>326.89999999999998</v>
      </c>
      <c r="R151" s="4">
        <v>240.31059999999999</v>
      </c>
      <c r="S151" s="4">
        <v>21.7606</v>
      </c>
      <c r="T151" s="4">
        <v>262.10000000000002</v>
      </c>
      <c r="U151" s="4">
        <v>948.1078</v>
      </c>
      <c r="X151" s="4">
        <v>0</v>
      </c>
      <c r="Y151" s="4">
        <v>0.17230000000000001</v>
      </c>
      <c r="Z151" s="4" t="s">
        <v>377</v>
      </c>
      <c r="AA151" s="4">
        <v>0</v>
      </c>
      <c r="AB151" s="4">
        <v>11.7</v>
      </c>
      <c r="AC151" s="4">
        <v>844</v>
      </c>
      <c r="AD151" s="4">
        <v>863</v>
      </c>
      <c r="AE151" s="4">
        <v>826</v>
      </c>
      <c r="AF151" s="4">
        <v>88</v>
      </c>
      <c r="AG151" s="4">
        <v>22.36</v>
      </c>
      <c r="AH151" s="4">
        <v>0.51</v>
      </c>
      <c r="AI151" s="4">
        <v>977</v>
      </c>
      <c r="AJ151" s="4">
        <v>-1</v>
      </c>
      <c r="AK151" s="4">
        <v>0</v>
      </c>
      <c r="AL151" s="4">
        <v>22</v>
      </c>
      <c r="AM151" s="4">
        <v>191</v>
      </c>
      <c r="AN151" s="4">
        <v>189.4</v>
      </c>
      <c r="AO151" s="4">
        <v>2.7</v>
      </c>
      <c r="AP151" s="4">
        <v>195</v>
      </c>
      <c r="AQ151" s="4" t="s">
        <v>155</v>
      </c>
      <c r="AR151" s="4">
        <v>2</v>
      </c>
      <c r="AS151" s="5">
        <v>0.88140046296296293</v>
      </c>
      <c r="AT151" s="4">
        <v>47.159270999999997</v>
      </c>
      <c r="AU151" s="4">
        <v>-88.490154000000004</v>
      </c>
      <c r="AV151" s="4">
        <v>315.8</v>
      </c>
      <c r="AW151" s="4">
        <v>35.4</v>
      </c>
      <c r="AX151" s="4">
        <v>12</v>
      </c>
      <c r="AY151" s="4">
        <v>9</v>
      </c>
      <c r="AZ151" s="4" t="s">
        <v>418</v>
      </c>
      <c r="BA151" s="4">
        <v>1.7050000000000001</v>
      </c>
      <c r="BB151" s="4">
        <v>2</v>
      </c>
      <c r="BC151" s="4">
        <v>2.81</v>
      </c>
      <c r="BD151" s="4">
        <v>14.063000000000001</v>
      </c>
      <c r="BE151" s="4">
        <v>13.18</v>
      </c>
      <c r="BF151" s="4">
        <v>0.94</v>
      </c>
      <c r="BG151" s="4">
        <v>16.044</v>
      </c>
      <c r="BH151" s="4">
        <v>2526.9450000000002</v>
      </c>
      <c r="BI151" s="4">
        <v>308.28699999999998</v>
      </c>
      <c r="BJ151" s="4">
        <v>6.96</v>
      </c>
      <c r="BK151" s="4">
        <v>0.63</v>
      </c>
      <c r="BL151" s="4">
        <v>7.59</v>
      </c>
      <c r="BM151" s="4">
        <v>5.5789999999999997</v>
      </c>
      <c r="BN151" s="4">
        <v>0.505</v>
      </c>
      <c r="BO151" s="4">
        <v>6.085</v>
      </c>
      <c r="BP151" s="4">
        <v>6.9508999999999999</v>
      </c>
      <c r="BT151" s="4">
        <v>27.783999999999999</v>
      </c>
      <c r="BU151" s="4">
        <v>0.22972500000000001</v>
      </c>
      <c r="BV151" s="4">
        <v>-5</v>
      </c>
      <c r="BW151" s="4">
        <v>0.577349</v>
      </c>
      <c r="BX151" s="4">
        <v>5.613912</v>
      </c>
      <c r="BY151" s="4">
        <v>11.662443</v>
      </c>
      <c r="BZ151" s="4">
        <f t="shared" si="15"/>
        <v>1.4831955503999998</v>
      </c>
      <c r="CB151" s="4">
        <f t="shared" si="16"/>
        <v>10596.977003553482</v>
      </c>
      <c r="CC151" s="4">
        <f t="shared" si="16"/>
        <v>1292.8299782917679</v>
      </c>
      <c r="CD151" s="4">
        <f t="shared" si="17"/>
        <v>25.51800892644</v>
      </c>
      <c r="CE151" s="4">
        <f t="shared" si="17"/>
        <v>29.1492404678376</v>
      </c>
    </row>
  </sheetData>
  <customSheetViews>
    <customSheetView guid="{2B424CCC-7244-4294-A128-8AE125D4F682}">
      <selection activeCell="K16" sqref="K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15</vt:i4>
      </vt:variant>
    </vt:vector>
  </HeadingPairs>
  <TitlesOfParts>
    <vt:vector size="22" baseType="lpstr">
      <vt:lpstr>Raw Data</vt:lpstr>
      <vt:lpstr>Summary</vt:lpstr>
      <vt:lpstr>Lap Breaks</vt:lpstr>
      <vt:lpstr>Lap 1 data</vt:lpstr>
      <vt:lpstr>Lap 2 data</vt:lpstr>
      <vt:lpstr>Lap 3 data</vt:lpstr>
      <vt:lpstr>Lap 4 data</vt:lpstr>
      <vt:lpstr>Lap_chart</vt:lpstr>
      <vt:lpstr>Speed</vt:lpstr>
      <vt:lpstr>Lambda</vt:lpstr>
      <vt:lpstr>CO2 &amp; CO Phasing</vt:lpstr>
      <vt:lpstr>Fuel Flow&amp;Lambda&amp;CO</vt:lpstr>
      <vt:lpstr>CO2 %</vt:lpstr>
      <vt:lpstr>CO %</vt:lpstr>
      <vt:lpstr>kNOx ppm</vt:lpstr>
      <vt:lpstr>THC ppm</vt:lpstr>
      <vt:lpstr>O2 %</vt:lpstr>
      <vt:lpstr>Fuel Flow L per hr</vt:lpstr>
      <vt:lpstr>CO2 g per hr</vt:lpstr>
      <vt:lpstr>CO g per hr</vt:lpstr>
      <vt:lpstr>NOx g per hr</vt:lpstr>
      <vt:lpstr>THC g per hr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E15_Project</dc:creator>
  <cp:lastModifiedBy>e15left</cp:lastModifiedBy>
  <dcterms:created xsi:type="dcterms:W3CDTF">2011-03-22T01:53:18Z</dcterms:created>
  <dcterms:modified xsi:type="dcterms:W3CDTF">2016-03-12T19:54:44Z</dcterms:modified>
</cp:coreProperties>
</file>